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a20a13e9d04cf029/Documents/"/>
    </mc:Choice>
  </mc:AlternateContent>
  <xr:revisionPtr revIDLastSave="0" documentId="8_{3B5FDB34-CBA6-485B-84B3-C066B247F486}" xr6:coauthVersionLast="47" xr6:coauthVersionMax="47" xr10:uidLastSave="{00000000-0000-0000-0000-000000000000}"/>
  <bookViews>
    <workbookView xWindow="-108" yWindow="-108" windowWidth="23256" windowHeight="12576" xr2:uid="{32252947-FD33-438D-AE17-8A538DA6D497}"/>
  </bookViews>
  <sheets>
    <sheet name="Discussion" sheetId="6" r:id="rId1"/>
    <sheet name="Commodity Future" sheetId="1" r:id="rId2"/>
    <sheet name="Stock" sheetId="5" r:id="rId3"/>
  </sheets>
  <definedNames>
    <definedName name="CIQWBGuid" hidden="1">"443064cd-8ccf-4641-86b8-881f96949566"</definedName>
    <definedName name="CIQWBInfo" hidden="1">"{ ""CIQVersion"":""9.51.3510.3078"" }"</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 l="1"/>
  <c r="G62" i="1" s="1"/>
  <c r="C6" i="5"/>
  <c r="G799" i="5" s="1"/>
  <c r="B6" i="5"/>
  <c r="B6" i="1"/>
  <c r="G695" i="1" l="1"/>
  <c r="G297" i="1"/>
  <c r="G639" i="1"/>
  <c r="G638" i="1"/>
  <c r="G579" i="1"/>
  <c r="G522" i="1"/>
  <c r="G909" i="1"/>
  <c r="G470" i="1"/>
  <c r="G857" i="1"/>
  <c r="G856" i="1"/>
  <c r="G354" i="1"/>
  <c r="G802" i="1"/>
  <c r="G238" i="1"/>
  <c r="G752" i="1"/>
  <c r="G181" i="1"/>
  <c r="G471" i="1"/>
  <c r="G467" i="1"/>
  <c r="G413" i="1"/>
  <c r="G855" i="1"/>
  <c r="G807" i="1"/>
  <c r="G296" i="1"/>
  <c r="G754" i="1"/>
  <c r="G753" i="1"/>
  <c r="G697" i="1"/>
  <c r="G180" i="1"/>
  <c r="G527" i="1"/>
  <c r="G910" i="1"/>
  <c r="G907" i="1"/>
  <c r="G412" i="1"/>
  <c r="G355" i="1"/>
  <c r="G801" i="1"/>
  <c r="G239" i="1"/>
  <c r="G696" i="1"/>
  <c r="G127" i="1"/>
  <c r="G637" i="1"/>
  <c r="G122" i="1"/>
  <c r="G581" i="1"/>
  <c r="G70" i="1"/>
  <c r="G580" i="1"/>
  <c r="C10" i="1"/>
  <c r="C11" i="1" s="1"/>
  <c r="C13" i="1" s="1"/>
  <c r="C17" i="1" s="1"/>
  <c r="G3" i="1"/>
  <c r="G23" i="1"/>
  <c r="G43" i="1"/>
  <c r="G63" i="1"/>
  <c r="G83" i="1"/>
  <c r="G103" i="1"/>
  <c r="G123" i="1"/>
  <c r="G143" i="1"/>
  <c r="G163" i="1"/>
  <c r="G183" i="1"/>
  <c r="G203" i="1"/>
  <c r="G223" i="1"/>
  <c r="G243" i="1"/>
  <c r="G263" i="1"/>
  <c r="G283" i="1"/>
  <c r="G303" i="1"/>
  <c r="G323" i="1"/>
  <c r="G343" i="1"/>
  <c r="G363" i="1"/>
  <c r="G383" i="1"/>
  <c r="G403" i="1"/>
  <c r="G423" i="1"/>
  <c r="G443" i="1"/>
  <c r="G463" i="1"/>
  <c r="G483" i="1"/>
  <c r="G503" i="1"/>
  <c r="G523" i="1"/>
  <c r="G543" i="1"/>
  <c r="G563" i="1"/>
  <c r="G583" i="1"/>
  <c r="G603" i="1"/>
  <c r="G623" i="1"/>
  <c r="G643" i="1"/>
  <c r="G663" i="1"/>
  <c r="G683" i="1"/>
  <c r="G703" i="1"/>
  <c r="G723" i="1"/>
  <c r="G743" i="1"/>
  <c r="G763" i="1"/>
  <c r="G783" i="1"/>
  <c r="G803" i="1"/>
  <c r="G823" i="1"/>
  <c r="G843" i="1"/>
  <c r="G863" i="1"/>
  <c r="G883" i="1"/>
  <c r="G903" i="1"/>
  <c r="G923" i="1"/>
  <c r="G943" i="1"/>
  <c r="G46" i="1"/>
  <c r="G66" i="1"/>
  <c r="G126" i="1"/>
  <c r="G146" i="1"/>
  <c r="G206" i="1"/>
  <c r="G226" i="1"/>
  <c r="G286" i="1"/>
  <c r="G326" i="1"/>
  <c r="G386" i="1"/>
  <c r="G446" i="1"/>
  <c r="G506" i="1"/>
  <c r="G566" i="1"/>
  <c r="G626" i="1"/>
  <c r="G686" i="1"/>
  <c r="G746" i="1"/>
  <c r="G806" i="1"/>
  <c r="G866" i="1"/>
  <c r="G926" i="1"/>
  <c r="G27" i="1"/>
  <c r="G87" i="1"/>
  <c r="G4" i="1"/>
  <c r="G24" i="1"/>
  <c r="G44" i="1"/>
  <c r="G64" i="1"/>
  <c r="G84" i="1"/>
  <c r="G104" i="1"/>
  <c r="G124" i="1"/>
  <c r="G144" i="1"/>
  <c r="G164" i="1"/>
  <c r="G184" i="1"/>
  <c r="G204" i="1"/>
  <c r="G224" i="1"/>
  <c r="G244" i="1"/>
  <c r="G264" i="1"/>
  <c r="G284" i="1"/>
  <c r="G304" i="1"/>
  <c r="G324" i="1"/>
  <c r="G344" i="1"/>
  <c r="G364" i="1"/>
  <c r="G384" i="1"/>
  <c r="G404" i="1"/>
  <c r="G424" i="1"/>
  <c r="G444" i="1"/>
  <c r="G464" i="1"/>
  <c r="G484" i="1"/>
  <c r="G504" i="1"/>
  <c r="G524" i="1"/>
  <c r="G544" i="1"/>
  <c r="G564" i="1"/>
  <c r="G584" i="1"/>
  <c r="G604" i="1"/>
  <c r="G624" i="1"/>
  <c r="G644" i="1"/>
  <c r="G664" i="1"/>
  <c r="G684" i="1"/>
  <c r="G704" i="1"/>
  <c r="G724" i="1"/>
  <c r="G744" i="1"/>
  <c r="G764" i="1"/>
  <c r="G784" i="1"/>
  <c r="G804" i="1"/>
  <c r="G824" i="1"/>
  <c r="G844" i="1"/>
  <c r="G864" i="1"/>
  <c r="G884" i="1"/>
  <c r="G904" i="1"/>
  <c r="G924" i="1"/>
  <c r="G944" i="1"/>
  <c r="G26" i="1"/>
  <c r="G86" i="1"/>
  <c r="G166" i="1"/>
  <c r="G246" i="1"/>
  <c r="G306" i="1"/>
  <c r="G366" i="1"/>
  <c r="G406" i="1"/>
  <c r="G466" i="1"/>
  <c r="G546" i="1"/>
  <c r="G606" i="1"/>
  <c r="G666" i="1"/>
  <c r="G726" i="1"/>
  <c r="G786" i="1"/>
  <c r="G846" i="1"/>
  <c r="G906" i="1"/>
  <c r="G7" i="1"/>
  <c r="G5" i="1"/>
  <c r="G25" i="1"/>
  <c r="G45" i="1"/>
  <c r="G65" i="1"/>
  <c r="G85" i="1"/>
  <c r="G105" i="1"/>
  <c r="G125" i="1"/>
  <c r="G145" i="1"/>
  <c r="G165" i="1"/>
  <c r="G185" i="1"/>
  <c r="G205" i="1"/>
  <c r="G225" i="1"/>
  <c r="G245" i="1"/>
  <c r="G265" i="1"/>
  <c r="G285" i="1"/>
  <c r="G305" i="1"/>
  <c r="G325" i="1"/>
  <c r="G345" i="1"/>
  <c r="G365" i="1"/>
  <c r="G385" i="1"/>
  <c r="G405" i="1"/>
  <c r="G425" i="1"/>
  <c r="G445" i="1"/>
  <c r="G465" i="1"/>
  <c r="G485" i="1"/>
  <c r="G505" i="1"/>
  <c r="G525" i="1"/>
  <c r="G545" i="1"/>
  <c r="G565" i="1"/>
  <c r="G585" i="1"/>
  <c r="G605" i="1"/>
  <c r="G625" i="1"/>
  <c r="G645" i="1"/>
  <c r="G665" i="1"/>
  <c r="G685" i="1"/>
  <c r="G705" i="1"/>
  <c r="G725" i="1"/>
  <c r="G745" i="1"/>
  <c r="G765" i="1"/>
  <c r="G785" i="1"/>
  <c r="G805" i="1"/>
  <c r="G825" i="1"/>
  <c r="G845" i="1"/>
  <c r="G865" i="1"/>
  <c r="G885" i="1"/>
  <c r="G905" i="1"/>
  <c r="G925" i="1"/>
  <c r="G945" i="1"/>
  <c r="G6" i="1"/>
  <c r="G106" i="1"/>
  <c r="G186" i="1"/>
  <c r="G266" i="1"/>
  <c r="G346" i="1"/>
  <c r="G426" i="1"/>
  <c r="G486" i="1"/>
  <c r="G526" i="1"/>
  <c r="G586" i="1"/>
  <c r="G646" i="1"/>
  <c r="G706" i="1"/>
  <c r="G766" i="1"/>
  <c r="G826" i="1"/>
  <c r="G886" i="1"/>
  <c r="G946" i="1"/>
  <c r="G47" i="1"/>
  <c r="G67" i="1"/>
  <c r="G8" i="1"/>
  <c r="G28" i="1"/>
  <c r="G48" i="1"/>
  <c r="G68" i="1"/>
  <c r="G88" i="1"/>
  <c r="G108" i="1"/>
  <c r="G128" i="1"/>
  <c r="G148" i="1"/>
  <c r="G168" i="1"/>
  <c r="G188" i="1"/>
  <c r="G208" i="1"/>
  <c r="G228" i="1"/>
  <c r="G248" i="1"/>
  <c r="G268" i="1"/>
  <c r="G288" i="1"/>
  <c r="G308" i="1"/>
  <c r="G328" i="1"/>
  <c r="G348" i="1"/>
  <c r="G368" i="1"/>
  <c r="G388" i="1"/>
  <c r="G408" i="1"/>
  <c r="G428" i="1"/>
  <c r="G448" i="1"/>
  <c r="G468" i="1"/>
  <c r="G488" i="1"/>
  <c r="G508" i="1"/>
  <c r="G528" i="1"/>
  <c r="G548" i="1"/>
  <c r="G568" i="1"/>
  <c r="G588" i="1"/>
  <c r="G608" i="1"/>
  <c r="G628" i="1"/>
  <c r="G648" i="1"/>
  <c r="G668" i="1"/>
  <c r="G688" i="1"/>
  <c r="G708" i="1"/>
  <c r="G728" i="1"/>
  <c r="G748" i="1"/>
  <c r="G768" i="1"/>
  <c r="G788" i="1"/>
  <c r="G808" i="1"/>
  <c r="G828" i="1"/>
  <c r="G848" i="1"/>
  <c r="G868" i="1"/>
  <c r="G888" i="1"/>
  <c r="G908" i="1"/>
  <c r="G928" i="1"/>
  <c r="G948" i="1"/>
  <c r="G9" i="1"/>
  <c r="G29" i="1"/>
  <c r="G49" i="1"/>
  <c r="G69" i="1"/>
  <c r="G89" i="1"/>
  <c r="G109" i="1"/>
  <c r="G129" i="1"/>
  <c r="G149" i="1"/>
  <c r="G169" i="1"/>
  <c r="G189" i="1"/>
  <c r="G209" i="1"/>
  <c r="G229" i="1"/>
  <c r="G249" i="1"/>
  <c r="G269" i="1"/>
  <c r="G289" i="1"/>
  <c r="G309" i="1"/>
  <c r="G329" i="1"/>
  <c r="G349" i="1"/>
  <c r="G369" i="1"/>
  <c r="G389" i="1"/>
  <c r="G409" i="1"/>
  <c r="G429" i="1"/>
  <c r="G449" i="1"/>
  <c r="G469" i="1"/>
  <c r="G489" i="1"/>
  <c r="G509" i="1"/>
  <c r="G529" i="1"/>
  <c r="G549" i="1"/>
  <c r="G569" i="1"/>
  <c r="G589" i="1"/>
  <c r="G609" i="1"/>
  <c r="G629" i="1"/>
  <c r="G649" i="1"/>
  <c r="G669" i="1"/>
  <c r="G689" i="1"/>
  <c r="G709" i="1"/>
  <c r="G729" i="1"/>
  <c r="G10" i="1"/>
  <c r="G37" i="1"/>
  <c r="G71" i="1"/>
  <c r="G98" i="1"/>
  <c r="G130" i="1"/>
  <c r="G156" i="1"/>
  <c r="G182" i="1"/>
  <c r="G214" i="1"/>
  <c r="G240" i="1"/>
  <c r="G272" i="1"/>
  <c r="G298" i="1"/>
  <c r="G330" i="1"/>
  <c r="G356" i="1"/>
  <c r="G382" i="1"/>
  <c r="G414" i="1"/>
  <c r="G440" i="1"/>
  <c r="G472" i="1"/>
  <c r="G498" i="1"/>
  <c r="G530" i="1"/>
  <c r="G556" i="1"/>
  <c r="G582" i="1"/>
  <c r="G614" i="1"/>
  <c r="G640" i="1"/>
  <c r="G672" i="1"/>
  <c r="G698" i="1"/>
  <c r="G730" i="1"/>
  <c r="G755" i="1"/>
  <c r="G780" i="1"/>
  <c r="G810" i="1"/>
  <c r="G835" i="1"/>
  <c r="G860" i="1"/>
  <c r="G890" i="1"/>
  <c r="G915" i="1"/>
  <c r="G940" i="1"/>
  <c r="G781" i="1"/>
  <c r="G836" i="1"/>
  <c r="G861" i="1"/>
  <c r="G916" i="1"/>
  <c r="G941" i="1"/>
  <c r="G837" i="1"/>
  <c r="G892" i="1"/>
  <c r="G13" i="1"/>
  <c r="G159" i="1"/>
  <c r="G275" i="1"/>
  <c r="G359" i="1"/>
  <c r="G447" i="1"/>
  <c r="G533" i="1"/>
  <c r="G617" i="1"/>
  <c r="G701" i="1"/>
  <c r="G787" i="1"/>
  <c r="G867" i="1"/>
  <c r="G947" i="1"/>
  <c r="G14" i="1"/>
  <c r="G192" i="1"/>
  <c r="G302" i="1"/>
  <c r="G392" i="1"/>
  <c r="G476" i="1"/>
  <c r="G560" i="1"/>
  <c r="G650" i="1"/>
  <c r="G734" i="1"/>
  <c r="G814" i="1"/>
  <c r="G894" i="1"/>
  <c r="G78" i="1"/>
  <c r="G195" i="1"/>
  <c r="G311" i="1"/>
  <c r="G421" i="1"/>
  <c r="G537" i="1"/>
  <c r="G653" i="1"/>
  <c r="G762" i="1"/>
  <c r="G872" i="1"/>
  <c r="G52" i="1"/>
  <c r="G170" i="1"/>
  <c r="G280" i="1"/>
  <c r="G370" i="1"/>
  <c r="G480" i="1"/>
  <c r="G596" i="1"/>
  <c r="G738" i="1"/>
  <c r="G873" i="1"/>
  <c r="G53" i="1"/>
  <c r="G139" i="1"/>
  <c r="G255" i="1"/>
  <c r="G371" i="1"/>
  <c r="G455" i="1"/>
  <c r="G539" i="1"/>
  <c r="G655" i="1"/>
  <c r="G11" i="1"/>
  <c r="G38" i="1"/>
  <c r="G72" i="1"/>
  <c r="G99" i="1"/>
  <c r="G131" i="1"/>
  <c r="G157" i="1"/>
  <c r="G187" i="1"/>
  <c r="G215" i="1"/>
  <c r="G241" i="1"/>
  <c r="G273" i="1"/>
  <c r="G299" i="1"/>
  <c r="G331" i="1"/>
  <c r="G357" i="1"/>
  <c r="G387" i="1"/>
  <c r="G415" i="1"/>
  <c r="G441" i="1"/>
  <c r="G473" i="1"/>
  <c r="G499" i="1"/>
  <c r="G531" i="1"/>
  <c r="G557" i="1"/>
  <c r="G587" i="1"/>
  <c r="G615" i="1"/>
  <c r="G641" i="1"/>
  <c r="G673" i="1"/>
  <c r="G699" i="1"/>
  <c r="G731" i="1"/>
  <c r="G756" i="1"/>
  <c r="G811" i="1"/>
  <c r="G891" i="1"/>
  <c r="G942" i="1"/>
  <c r="G40" i="1"/>
  <c r="G101" i="1"/>
  <c r="G133" i="1"/>
  <c r="G217" i="1"/>
  <c r="G247" i="1"/>
  <c r="G333" i="1"/>
  <c r="G391" i="1"/>
  <c r="G475" i="1"/>
  <c r="G559" i="1"/>
  <c r="G647" i="1"/>
  <c r="G733" i="1"/>
  <c r="G813" i="1"/>
  <c r="G893" i="1"/>
  <c r="G75" i="1"/>
  <c r="G102" i="1"/>
  <c r="G160" i="1"/>
  <c r="G250" i="1"/>
  <c r="G334" i="1"/>
  <c r="G418" i="1"/>
  <c r="G502" i="1"/>
  <c r="G592" i="1"/>
  <c r="G676" i="1"/>
  <c r="G759" i="1"/>
  <c r="G839" i="1"/>
  <c r="G919" i="1"/>
  <c r="G111" i="1"/>
  <c r="G167" i="1"/>
  <c r="G279" i="1"/>
  <c r="G395" i="1"/>
  <c r="G511" i="1"/>
  <c r="G621" i="1"/>
  <c r="G737" i="1"/>
  <c r="G817" i="1"/>
  <c r="G897" i="1"/>
  <c r="G952" i="1"/>
  <c r="G18" i="1"/>
  <c r="G254" i="1"/>
  <c r="G396" i="1"/>
  <c r="G570" i="1"/>
  <c r="G712" i="1"/>
  <c r="G818" i="1"/>
  <c r="G953" i="1"/>
  <c r="G113" i="1"/>
  <c r="G227" i="1"/>
  <c r="G313" i="1"/>
  <c r="G427" i="1"/>
  <c r="G571" i="1"/>
  <c r="G681" i="1"/>
  <c r="G794" i="1"/>
  <c r="G12" i="1"/>
  <c r="G39" i="1"/>
  <c r="G73" i="1"/>
  <c r="G100" i="1"/>
  <c r="G132" i="1"/>
  <c r="G158" i="1"/>
  <c r="G190" i="1"/>
  <c r="G216" i="1"/>
  <c r="G242" i="1"/>
  <c r="G274" i="1"/>
  <c r="G300" i="1"/>
  <c r="G332" i="1"/>
  <c r="G358" i="1"/>
  <c r="G390" i="1"/>
  <c r="G416" i="1"/>
  <c r="G442" i="1"/>
  <c r="G474" i="1"/>
  <c r="G500" i="1"/>
  <c r="G532" i="1"/>
  <c r="G558" i="1"/>
  <c r="G590" i="1"/>
  <c r="G616" i="1"/>
  <c r="G642" i="1"/>
  <c r="G674" i="1"/>
  <c r="G700" i="1"/>
  <c r="G732" i="1"/>
  <c r="G757" i="1"/>
  <c r="G782" i="1"/>
  <c r="G812" i="1"/>
  <c r="G862" i="1"/>
  <c r="G917" i="1"/>
  <c r="G74" i="1"/>
  <c r="G191" i="1"/>
  <c r="G301" i="1"/>
  <c r="G417" i="1"/>
  <c r="G501" i="1"/>
  <c r="G591" i="1"/>
  <c r="G675" i="1"/>
  <c r="G758" i="1"/>
  <c r="G838" i="1"/>
  <c r="G918" i="1"/>
  <c r="G41" i="1"/>
  <c r="G134" i="1"/>
  <c r="G218" i="1"/>
  <c r="G276" i="1"/>
  <c r="G360" i="1"/>
  <c r="G450" i="1"/>
  <c r="G534" i="1"/>
  <c r="G618" i="1"/>
  <c r="G702" i="1"/>
  <c r="G789" i="1"/>
  <c r="G869" i="1"/>
  <c r="G949" i="1"/>
  <c r="G51" i="1"/>
  <c r="G221" i="1"/>
  <c r="G367" i="1"/>
  <c r="G479" i="1"/>
  <c r="G595" i="1"/>
  <c r="G711" i="1"/>
  <c r="G842" i="1"/>
  <c r="G79" i="1"/>
  <c r="G196" i="1"/>
  <c r="G312" i="1"/>
  <c r="G422" i="1"/>
  <c r="G512" i="1"/>
  <c r="G654" i="1"/>
  <c r="G793" i="1"/>
  <c r="G898" i="1"/>
  <c r="G80" i="1"/>
  <c r="G171" i="1"/>
  <c r="G281" i="1"/>
  <c r="G397" i="1"/>
  <c r="G513" i="1"/>
  <c r="G627" i="1"/>
  <c r="G739" i="1"/>
  <c r="G819" i="1"/>
  <c r="G15" i="1"/>
  <c r="G42" i="1"/>
  <c r="G76" i="1"/>
  <c r="G107" i="1"/>
  <c r="G135" i="1"/>
  <c r="G161" i="1"/>
  <c r="G193" i="1"/>
  <c r="G219" i="1"/>
  <c r="G251" i="1"/>
  <c r="G277" i="1"/>
  <c r="G307" i="1"/>
  <c r="G335" i="1"/>
  <c r="G361" i="1"/>
  <c r="G393" i="1"/>
  <c r="G419" i="1"/>
  <c r="G451" i="1"/>
  <c r="G477" i="1"/>
  <c r="G507" i="1"/>
  <c r="G535" i="1"/>
  <c r="G561" i="1"/>
  <c r="G593" i="1"/>
  <c r="G619" i="1"/>
  <c r="G651" i="1"/>
  <c r="G677" i="1"/>
  <c r="G707" i="1"/>
  <c r="G735" i="1"/>
  <c r="G760" i="1"/>
  <c r="G790" i="1"/>
  <c r="G815" i="1"/>
  <c r="G840" i="1"/>
  <c r="G870" i="1"/>
  <c r="G895" i="1"/>
  <c r="G920" i="1"/>
  <c r="G950" i="1"/>
  <c r="G16" i="1"/>
  <c r="G50" i="1"/>
  <c r="G77" i="1"/>
  <c r="G110" i="1"/>
  <c r="G136" i="1"/>
  <c r="G162" i="1"/>
  <c r="G194" i="1"/>
  <c r="G220" i="1"/>
  <c r="G252" i="1"/>
  <c r="G278" i="1"/>
  <c r="G310" i="1"/>
  <c r="G336" i="1"/>
  <c r="G362" i="1"/>
  <c r="G394" i="1"/>
  <c r="G420" i="1"/>
  <c r="G452" i="1"/>
  <c r="G478" i="1"/>
  <c r="G510" i="1"/>
  <c r="G536" i="1"/>
  <c r="G562" i="1"/>
  <c r="G594" i="1"/>
  <c r="G620" i="1"/>
  <c r="G652" i="1"/>
  <c r="G678" i="1"/>
  <c r="G710" i="1"/>
  <c r="G736" i="1"/>
  <c r="G761" i="1"/>
  <c r="G791" i="1"/>
  <c r="G816" i="1"/>
  <c r="G841" i="1"/>
  <c r="G871" i="1"/>
  <c r="G896" i="1"/>
  <c r="G921" i="1"/>
  <c r="G951" i="1"/>
  <c r="G17" i="1"/>
  <c r="G137" i="1"/>
  <c r="G253" i="1"/>
  <c r="G337" i="1"/>
  <c r="G453" i="1"/>
  <c r="G567" i="1"/>
  <c r="G679" i="1"/>
  <c r="G792" i="1"/>
  <c r="G922" i="1"/>
  <c r="G112" i="1"/>
  <c r="G138" i="1"/>
  <c r="G222" i="1"/>
  <c r="G338" i="1"/>
  <c r="G454" i="1"/>
  <c r="G538" i="1"/>
  <c r="G622" i="1"/>
  <c r="G680" i="1"/>
  <c r="G767" i="1"/>
  <c r="G847" i="1"/>
  <c r="G927" i="1"/>
  <c r="G19" i="1"/>
  <c r="G197" i="1"/>
  <c r="G339" i="1"/>
  <c r="G481" i="1"/>
  <c r="G597" i="1"/>
  <c r="G713" i="1"/>
  <c r="G693" i="1"/>
  <c r="G407" i="1"/>
  <c r="G59" i="1"/>
  <c r="G939" i="1"/>
  <c r="G798" i="1"/>
  <c r="G692" i="1"/>
  <c r="G518" i="1"/>
  <c r="G292" i="1"/>
  <c r="G234" i="1"/>
  <c r="G938" i="1"/>
  <c r="G797" i="1"/>
  <c r="G575" i="1"/>
  <c r="G347" i="1"/>
  <c r="G117" i="1"/>
  <c r="G850" i="1"/>
  <c r="G632" i="1"/>
  <c r="G400" i="1"/>
  <c r="G56" i="1"/>
  <c r="G795" i="1"/>
  <c r="G573" i="1"/>
  <c r="G341" i="1"/>
  <c r="G115" i="1"/>
  <c r="G882" i="1"/>
  <c r="G682" i="1"/>
  <c r="G398" i="1"/>
  <c r="G114" i="1"/>
  <c r="G833" i="1"/>
  <c r="G613" i="1"/>
  <c r="G381" i="1"/>
  <c r="G213" i="1"/>
  <c r="G880" i="1"/>
  <c r="G612" i="1"/>
  <c r="G380" i="1"/>
  <c r="G96" i="1"/>
  <c r="G721" i="1"/>
  <c r="G437" i="1"/>
  <c r="G34" i="1"/>
  <c r="G830" i="1"/>
  <c r="G610" i="1"/>
  <c r="G378" i="1"/>
  <c r="G210" i="1"/>
  <c r="G774" i="1"/>
  <c r="G719" i="1"/>
  <c r="G661" i="1"/>
  <c r="G607" i="1"/>
  <c r="G551" i="1"/>
  <c r="G493" i="1"/>
  <c r="G435" i="1"/>
  <c r="G377" i="1"/>
  <c r="G319" i="1"/>
  <c r="G261" i="1"/>
  <c r="G207" i="1"/>
  <c r="G151" i="1"/>
  <c r="G93" i="1"/>
  <c r="G32" i="1"/>
  <c r="G411" i="1"/>
  <c r="G353" i="1"/>
  <c r="G237" i="1"/>
  <c r="G179" i="1"/>
  <c r="G121" i="1"/>
  <c r="G902" i="1"/>
  <c r="G751" i="1"/>
  <c r="G520" i="1"/>
  <c r="G294" i="1"/>
  <c r="G60" i="1"/>
  <c r="G853" i="1"/>
  <c r="G635" i="1"/>
  <c r="G351" i="1"/>
  <c r="G119" i="1"/>
  <c r="G749" i="1"/>
  <c r="G460" i="1"/>
  <c r="G58" i="1"/>
  <c r="G899" i="1"/>
  <c r="G691" i="1"/>
  <c r="G517" i="1"/>
  <c r="G291" i="1"/>
  <c r="G233" i="1"/>
  <c r="G937" i="1"/>
  <c r="G742" i="1"/>
  <c r="G574" i="1"/>
  <c r="G342" i="1"/>
  <c r="G174" i="1"/>
  <c r="G936" i="1"/>
  <c r="G741" i="1"/>
  <c r="G515" i="1"/>
  <c r="G287" i="1"/>
  <c r="G173" i="1"/>
  <c r="G834" i="1"/>
  <c r="G572" i="1"/>
  <c r="G282" i="1"/>
  <c r="G54" i="1"/>
  <c r="G778" i="1"/>
  <c r="G497" i="1"/>
  <c r="G271" i="1"/>
  <c r="G36" i="1"/>
  <c r="G832" i="1"/>
  <c r="G670" i="1"/>
  <c r="G496" i="1"/>
  <c r="G270" i="1"/>
  <c r="G154" i="1"/>
  <c r="G879" i="1"/>
  <c r="G667" i="1"/>
  <c r="G495" i="1"/>
  <c r="G267" i="1"/>
  <c r="G153" i="1"/>
  <c r="G775" i="1"/>
  <c r="G552" i="1"/>
  <c r="G320" i="1"/>
  <c r="G152" i="1"/>
  <c r="G930" i="1"/>
  <c r="G929" i="1"/>
  <c r="G773" i="1"/>
  <c r="G602" i="1"/>
  <c r="G434" i="1"/>
  <c r="G260" i="1"/>
  <c r="G31" i="1"/>
  <c r="G822" i="1"/>
  <c r="G772" i="1"/>
  <c r="G601" i="1"/>
  <c r="G547" i="1"/>
  <c r="G491" i="1"/>
  <c r="G317" i="1"/>
  <c r="G259" i="1"/>
  <c r="G201" i="1"/>
  <c r="G147" i="1"/>
  <c r="G874" i="1"/>
  <c r="G771" i="1"/>
  <c r="G716" i="1"/>
  <c r="G658" i="1"/>
  <c r="G600" i="1"/>
  <c r="G542" i="1"/>
  <c r="G490" i="1"/>
  <c r="G432" i="1"/>
  <c r="G374" i="1"/>
  <c r="G316" i="1"/>
  <c r="G258" i="1"/>
  <c r="G200" i="1"/>
  <c r="G142" i="1"/>
  <c r="G90" i="1"/>
  <c r="G22" i="1"/>
  <c r="G521" i="1"/>
  <c r="G295" i="1"/>
  <c r="G61" i="1"/>
  <c r="G854" i="1"/>
  <c r="G636" i="1"/>
  <c r="G410" i="1"/>
  <c r="G120" i="1"/>
  <c r="G799" i="1"/>
  <c r="G519" i="1"/>
  <c r="G177" i="1"/>
  <c r="G852" i="1"/>
  <c r="G576" i="1"/>
  <c r="G350" i="1"/>
  <c r="G176" i="1"/>
  <c r="G747" i="1"/>
  <c r="G459" i="1"/>
  <c r="G57" i="1"/>
  <c r="G796" i="1"/>
  <c r="G516" i="1"/>
  <c r="G116" i="1"/>
  <c r="G849" i="1"/>
  <c r="G687" i="1"/>
  <c r="G457" i="1"/>
  <c r="G231" i="1"/>
  <c r="G935" i="1"/>
  <c r="G740" i="1"/>
  <c r="G456" i="1"/>
  <c r="G172" i="1"/>
  <c r="G881" i="1"/>
  <c r="G671" i="1"/>
  <c r="G439" i="1"/>
  <c r="G97" i="1"/>
  <c r="G933" i="1"/>
  <c r="G722" i="1"/>
  <c r="G554" i="1"/>
  <c r="G322" i="1"/>
  <c r="G212" i="1"/>
  <c r="G831" i="1"/>
  <c r="G611" i="1"/>
  <c r="G379" i="1"/>
  <c r="G95" i="1"/>
  <c r="G878" i="1"/>
  <c r="G662" i="1"/>
  <c r="G436" i="1"/>
  <c r="G33" i="1"/>
  <c r="G877" i="1"/>
  <c r="G827" i="1"/>
  <c r="G660" i="1"/>
  <c r="G492" i="1"/>
  <c r="G318" i="1"/>
  <c r="G92" i="1"/>
  <c r="G875" i="1"/>
  <c r="G659" i="1"/>
  <c r="G375" i="1"/>
  <c r="G91" i="1"/>
  <c r="G913" i="1"/>
  <c r="G859" i="1"/>
  <c r="G820" i="1"/>
  <c r="G770" i="1"/>
  <c r="G715" i="1"/>
  <c r="G657" i="1"/>
  <c r="G599" i="1"/>
  <c r="G541" i="1"/>
  <c r="G487" i="1"/>
  <c r="G431" i="1"/>
  <c r="G373" i="1"/>
  <c r="G315" i="1"/>
  <c r="G257" i="1"/>
  <c r="G199" i="1"/>
  <c r="G141" i="1"/>
  <c r="G82" i="1"/>
  <c r="G21" i="1"/>
  <c r="G800" i="1"/>
  <c r="G694" i="1"/>
  <c r="G578" i="1"/>
  <c r="G462" i="1"/>
  <c r="G352" i="1"/>
  <c r="G236" i="1"/>
  <c r="G178" i="1"/>
  <c r="G901" i="1"/>
  <c r="G750" i="1"/>
  <c r="G577" i="1"/>
  <c r="G461" i="1"/>
  <c r="G293" i="1"/>
  <c r="G235" i="1"/>
  <c r="G900" i="1"/>
  <c r="G634" i="1"/>
  <c r="G402" i="1"/>
  <c r="G118" i="1"/>
  <c r="G851" i="1"/>
  <c r="G633" i="1"/>
  <c r="G401" i="1"/>
  <c r="G175" i="1"/>
  <c r="G889" i="1"/>
  <c r="G690" i="1"/>
  <c r="G458" i="1"/>
  <c r="G290" i="1"/>
  <c r="G232" i="1"/>
  <c r="G887" i="1"/>
  <c r="G631" i="1"/>
  <c r="G399" i="1"/>
  <c r="G55" i="1"/>
  <c r="G779" i="1"/>
  <c r="G630" i="1"/>
  <c r="G514" i="1"/>
  <c r="G340" i="1"/>
  <c r="G230" i="1"/>
  <c r="G934" i="1"/>
  <c r="G727" i="1"/>
  <c r="G555" i="1"/>
  <c r="G327" i="1"/>
  <c r="G155" i="1"/>
  <c r="G777" i="1"/>
  <c r="G438" i="1"/>
  <c r="G35" i="1"/>
  <c r="G932" i="1"/>
  <c r="G776" i="1"/>
  <c r="G553" i="1"/>
  <c r="G321" i="1"/>
  <c r="G211" i="1"/>
  <c r="G931" i="1"/>
  <c r="G720" i="1"/>
  <c r="G494" i="1"/>
  <c r="G262" i="1"/>
  <c r="G94" i="1"/>
  <c r="G829" i="1"/>
  <c r="G876" i="1"/>
  <c r="G718" i="1"/>
  <c r="G550" i="1"/>
  <c r="G376" i="1"/>
  <c r="G202" i="1"/>
  <c r="G150" i="1"/>
  <c r="G914" i="1"/>
  <c r="G717" i="1"/>
  <c r="G433" i="1"/>
  <c r="G30" i="1"/>
  <c r="G821" i="1"/>
  <c r="G912" i="1"/>
  <c r="G911" i="1"/>
  <c r="G858" i="1"/>
  <c r="G809" i="1"/>
  <c r="G769" i="1"/>
  <c r="G714" i="1"/>
  <c r="G656" i="1"/>
  <c r="G598" i="1"/>
  <c r="G540" i="1"/>
  <c r="G482" i="1"/>
  <c r="G430" i="1"/>
  <c r="G372" i="1"/>
  <c r="G314" i="1"/>
  <c r="G256" i="1"/>
  <c r="G198" i="1"/>
  <c r="G140" i="1"/>
  <c r="G81" i="1"/>
  <c r="G20" i="1"/>
  <c r="G2" i="1"/>
  <c r="B10" i="1"/>
  <c r="B11" i="1" s="1"/>
  <c r="B15" i="1" s="1"/>
  <c r="G468" i="5"/>
  <c r="G467" i="5"/>
  <c r="G717" i="5"/>
  <c r="G953" i="5"/>
  <c r="G447" i="5"/>
  <c r="G870" i="5"/>
  <c r="G698" i="5"/>
  <c r="G411" i="5"/>
  <c r="G951" i="5"/>
  <c r="G697" i="5"/>
  <c r="G410" i="5"/>
  <c r="G856" i="5"/>
  <c r="G692" i="5"/>
  <c r="G409" i="5"/>
  <c r="G855" i="5"/>
  <c r="G691" i="5"/>
  <c r="G408" i="5"/>
  <c r="G158" i="5"/>
  <c r="G537" i="5"/>
  <c r="G947" i="5"/>
  <c r="G98" i="5"/>
  <c r="G532" i="5"/>
  <c r="G406" i="5"/>
  <c r="G945" i="5"/>
  <c r="G829" i="5"/>
  <c r="G766" i="5"/>
  <c r="G649" i="5"/>
  <c r="G523" i="5"/>
  <c r="G405" i="5"/>
  <c r="G933" i="5"/>
  <c r="G828" i="5"/>
  <c r="G827" i="5"/>
  <c r="G469" i="5"/>
  <c r="G722" i="5"/>
  <c r="G182" i="5"/>
  <c r="G329" i="5"/>
  <c r="G584" i="5"/>
  <c r="G701" i="5"/>
  <c r="G952" i="5"/>
  <c r="G162" i="5"/>
  <c r="G582" i="5"/>
  <c r="G857" i="5"/>
  <c r="G161" i="5"/>
  <c r="G581" i="5"/>
  <c r="G950" i="5"/>
  <c r="G160" i="5"/>
  <c r="G544" i="5"/>
  <c r="G949" i="5"/>
  <c r="G159" i="5"/>
  <c r="G538" i="5"/>
  <c r="G948" i="5"/>
  <c r="G854" i="5"/>
  <c r="G658" i="5"/>
  <c r="G407" i="5"/>
  <c r="G853" i="5"/>
  <c r="G650" i="5"/>
  <c r="G765" i="5"/>
  <c r="G648" i="5"/>
  <c r="G522" i="5"/>
  <c r="G403" i="5"/>
  <c r="G909" i="5"/>
  <c r="G764" i="5"/>
  <c r="G647" i="5"/>
  <c r="G521" i="5"/>
  <c r="G402" i="5"/>
  <c r="G908" i="5"/>
  <c r="G825" i="5"/>
  <c r="G723" i="5"/>
  <c r="G897" i="5"/>
  <c r="G586" i="5"/>
  <c r="G873" i="5"/>
  <c r="G585" i="5"/>
  <c r="G180" i="5"/>
  <c r="G871" i="5"/>
  <c r="G583" i="5"/>
  <c r="G763" i="5"/>
  <c r="G517" i="5"/>
  <c r="G907" i="5"/>
  <c r="G824" i="5"/>
  <c r="G762" i="5"/>
  <c r="G645" i="5"/>
  <c r="G512" i="5"/>
  <c r="G362" i="5"/>
  <c r="G820" i="5"/>
  <c r="G761" i="5"/>
  <c r="G644" i="5"/>
  <c r="G477" i="5"/>
  <c r="G361" i="5"/>
  <c r="G904" i="5"/>
  <c r="G819" i="5"/>
  <c r="G758" i="5"/>
  <c r="G628" i="5"/>
  <c r="G472" i="5"/>
  <c r="G358" i="5"/>
  <c r="G900" i="5"/>
  <c r="G818" i="5"/>
  <c r="G587" i="5"/>
  <c r="G331" i="5"/>
  <c r="G330" i="5"/>
  <c r="G721" i="5"/>
  <c r="G872" i="5"/>
  <c r="G466" i="5"/>
  <c r="G178" i="5"/>
  <c r="G646" i="5"/>
  <c r="G363" i="5"/>
  <c r="G905" i="5"/>
  <c r="G757" i="5"/>
  <c r="G589" i="5"/>
  <c r="G471" i="5"/>
  <c r="G343" i="5"/>
  <c r="G899" i="5"/>
  <c r="G809" i="5"/>
  <c r="G752" i="5"/>
  <c r="G588" i="5"/>
  <c r="G470" i="5"/>
  <c r="G332" i="5"/>
  <c r="G898" i="5"/>
  <c r="G784" i="5"/>
  <c r="G750" i="5"/>
  <c r="G623" i="5"/>
  <c r="G507" i="5"/>
  <c r="G391" i="5"/>
  <c r="G931" i="5"/>
  <c r="G807" i="5"/>
  <c r="G749" i="5"/>
  <c r="G571" i="5"/>
  <c r="G390" i="5"/>
  <c r="G805" i="5"/>
  <c r="G61" i="5"/>
  <c r="G621" i="5"/>
  <c r="G443" i="5"/>
  <c r="G929" i="5"/>
  <c r="G884" i="5"/>
  <c r="G60" i="5"/>
  <c r="G552" i="5"/>
  <c r="G880" i="5"/>
  <c r="G729" i="5"/>
  <c r="G441" i="5"/>
  <c r="G323" i="5"/>
  <c r="G879" i="5"/>
  <c r="G847" i="5"/>
  <c r="C11" i="5"/>
  <c r="C12" i="5" s="1"/>
  <c r="C14" i="5" s="1"/>
  <c r="C18" i="5" s="1"/>
  <c r="G785" i="5"/>
  <c r="G810" i="5"/>
  <c r="G834" i="5"/>
  <c r="G858" i="5"/>
  <c r="G885" i="5"/>
  <c r="G910" i="5"/>
  <c r="G934" i="5"/>
  <c r="G304" i="5"/>
  <c r="G344" i="5"/>
  <c r="G382" i="5"/>
  <c r="G412" i="5"/>
  <c r="G448" i="5"/>
  <c r="G487" i="5"/>
  <c r="G524" i="5"/>
  <c r="G558" i="5"/>
  <c r="G590" i="5"/>
  <c r="G629" i="5"/>
  <c r="G666" i="5"/>
  <c r="G702" i="5"/>
  <c r="G732" i="5"/>
  <c r="G768" i="5"/>
  <c r="G100" i="5"/>
  <c r="G238" i="5"/>
  <c r="G812" i="5"/>
  <c r="G836" i="5"/>
  <c r="G888" i="5"/>
  <c r="G936" i="5"/>
  <c r="G347" i="5"/>
  <c r="G418" i="5"/>
  <c r="G490" i="5"/>
  <c r="G562" i="5"/>
  <c r="G632" i="5"/>
  <c r="G704" i="5"/>
  <c r="G771" i="5"/>
  <c r="G240" i="5"/>
  <c r="G638" i="5"/>
  <c r="G706" i="5"/>
  <c r="G119" i="5"/>
  <c r="G815" i="5"/>
  <c r="G915" i="5"/>
  <c r="G387" i="5"/>
  <c r="G605" i="5"/>
  <c r="G120" i="5"/>
  <c r="G816" i="5"/>
  <c r="G464" i="5"/>
  <c r="G708" i="5"/>
  <c r="G817" i="5"/>
  <c r="G917" i="5"/>
  <c r="G389" i="5"/>
  <c r="G570" i="5"/>
  <c r="G19" i="5"/>
  <c r="G787" i="5"/>
  <c r="G811" i="5"/>
  <c r="G835" i="5"/>
  <c r="G859" i="5"/>
  <c r="G887" i="5"/>
  <c r="G911" i="5"/>
  <c r="G935" i="5"/>
  <c r="G305" i="5"/>
  <c r="G346" i="5"/>
  <c r="G383" i="5"/>
  <c r="G417" i="5"/>
  <c r="G449" i="5"/>
  <c r="G489" i="5"/>
  <c r="G525" i="5"/>
  <c r="G561" i="5"/>
  <c r="G591" i="5"/>
  <c r="G631" i="5"/>
  <c r="G667" i="5"/>
  <c r="G703" i="5"/>
  <c r="G737" i="5"/>
  <c r="G770" i="5"/>
  <c r="G101" i="5"/>
  <c r="G239" i="5"/>
  <c r="G788" i="5"/>
  <c r="G860" i="5"/>
  <c r="G912" i="5"/>
  <c r="G306" i="5"/>
  <c r="G384" i="5"/>
  <c r="G450" i="5"/>
  <c r="G526" i="5"/>
  <c r="G592" i="5"/>
  <c r="G668" i="5"/>
  <c r="G738" i="5"/>
  <c r="G102" i="5"/>
  <c r="G564" i="5"/>
  <c r="G778" i="5"/>
  <c r="G791" i="5"/>
  <c r="G317" i="5"/>
  <c r="G497" i="5"/>
  <c r="G745" i="5"/>
  <c r="G840" i="5"/>
  <c r="G351" i="5"/>
  <c r="G566" i="5"/>
  <c r="G18" i="5"/>
  <c r="G844" i="5"/>
  <c r="G321" i="5"/>
  <c r="G465" i="5"/>
  <c r="G677" i="5"/>
  <c r="G789" i="5"/>
  <c r="G813" i="5"/>
  <c r="G837" i="5"/>
  <c r="G864" i="5"/>
  <c r="G889" i="5"/>
  <c r="G913" i="5"/>
  <c r="G937" i="5"/>
  <c r="G310" i="5"/>
  <c r="G348" i="5"/>
  <c r="G385" i="5"/>
  <c r="G421" i="5"/>
  <c r="G458" i="5"/>
  <c r="G491" i="5"/>
  <c r="G527" i="5"/>
  <c r="G563" i="5"/>
  <c r="G602" i="5"/>
  <c r="G637" i="5"/>
  <c r="G669" i="5"/>
  <c r="G705" i="5"/>
  <c r="G742" i="5"/>
  <c r="G777" i="5"/>
  <c r="G118" i="5"/>
  <c r="G241" i="5"/>
  <c r="G790" i="5"/>
  <c r="G814" i="5"/>
  <c r="G838" i="5"/>
  <c r="G865" i="5"/>
  <c r="G890" i="5"/>
  <c r="G914" i="5"/>
  <c r="G938" i="5"/>
  <c r="G311" i="5"/>
  <c r="G349" i="5"/>
  <c r="G386" i="5"/>
  <c r="G422" i="5"/>
  <c r="G461" i="5"/>
  <c r="G492" i="5"/>
  <c r="G528" i="5"/>
  <c r="G603" i="5"/>
  <c r="G670" i="5"/>
  <c r="G744" i="5"/>
  <c r="G242" i="5"/>
  <c r="G839" i="5"/>
  <c r="G867" i="5"/>
  <c r="G891" i="5"/>
  <c r="G939" i="5"/>
  <c r="G350" i="5"/>
  <c r="G423" i="5"/>
  <c r="G463" i="5"/>
  <c r="G529" i="5"/>
  <c r="G565" i="5"/>
  <c r="G641" i="5"/>
  <c r="G671" i="5"/>
  <c r="G707" i="5"/>
  <c r="G780" i="5"/>
  <c r="G258" i="5"/>
  <c r="G792" i="5"/>
  <c r="G868" i="5"/>
  <c r="G892" i="5"/>
  <c r="G916" i="5"/>
  <c r="G940" i="5"/>
  <c r="G318" i="5"/>
  <c r="G388" i="5"/>
  <c r="G424" i="5"/>
  <c r="G498" i="5"/>
  <c r="G530" i="5"/>
  <c r="G606" i="5"/>
  <c r="G642" i="5"/>
  <c r="G672" i="5"/>
  <c r="G747" i="5"/>
  <c r="G140" i="5"/>
  <c r="G259" i="5"/>
  <c r="G793" i="5"/>
  <c r="G869" i="5"/>
  <c r="G893" i="5"/>
  <c r="G944" i="5"/>
  <c r="G352" i="5"/>
  <c r="G428" i="5"/>
  <c r="G501" i="5"/>
  <c r="G531" i="5"/>
  <c r="G607" i="5"/>
  <c r="G643" i="5"/>
  <c r="G712" i="5"/>
  <c r="G748" i="5"/>
  <c r="G141" i="5"/>
  <c r="G260" i="5"/>
  <c r="G687" i="5"/>
  <c r="G506" i="5"/>
  <c r="G326" i="5"/>
  <c r="G850" i="5"/>
  <c r="G731" i="5"/>
  <c r="G557" i="5"/>
  <c r="G381" i="5"/>
  <c r="G804" i="5"/>
  <c r="G730" i="5"/>
  <c r="G618" i="5"/>
  <c r="G442" i="5"/>
  <c r="G324" i="5"/>
  <c r="G848" i="5"/>
  <c r="G262" i="5"/>
  <c r="G681" i="5"/>
  <c r="G503" i="5"/>
  <c r="G927" i="5"/>
  <c r="G39" i="5"/>
  <c r="G678" i="5"/>
  <c r="G550" i="5"/>
  <c r="G502" i="5"/>
  <c r="G371" i="5"/>
  <c r="G322" i="5"/>
  <c r="G878" i="5"/>
  <c r="G845" i="5"/>
  <c r="G38" i="5"/>
  <c r="G665" i="5"/>
  <c r="G549" i="5"/>
  <c r="G486" i="5"/>
  <c r="G437" i="5"/>
  <c r="G303" i="5"/>
  <c r="G924" i="5"/>
  <c r="G877" i="5"/>
  <c r="G833" i="5"/>
  <c r="G797" i="5"/>
  <c r="G220" i="5"/>
  <c r="G22" i="5"/>
  <c r="G726" i="5"/>
  <c r="G664" i="5"/>
  <c r="G610" i="5"/>
  <c r="G548" i="5"/>
  <c r="G482" i="5"/>
  <c r="G432" i="5"/>
  <c r="G366" i="5"/>
  <c r="G302" i="5"/>
  <c r="G920" i="5"/>
  <c r="G876" i="5"/>
  <c r="G832" i="5"/>
  <c r="G796" i="5"/>
  <c r="G82" i="5"/>
  <c r="G751" i="5"/>
  <c r="G690" i="5"/>
  <c r="G624" i="5"/>
  <c r="G578" i="5"/>
  <c r="G508" i="5"/>
  <c r="G446" i="5"/>
  <c r="G392" i="5"/>
  <c r="G328" i="5"/>
  <c r="G932" i="5"/>
  <c r="G896" i="5"/>
  <c r="G852" i="5"/>
  <c r="G808" i="5"/>
  <c r="G80" i="5"/>
  <c r="G689" i="5"/>
  <c r="G577" i="5"/>
  <c r="G445" i="5"/>
  <c r="G327" i="5"/>
  <c r="G895" i="5"/>
  <c r="G851" i="5"/>
  <c r="G78" i="5"/>
  <c r="G622" i="5"/>
  <c r="G444" i="5"/>
  <c r="G930" i="5"/>
  <c r="G894" i="5"/>
  <c r="G280" i="5"/>
  <c r="G686" i="5"/>
  <c r="G505" i="5"/>
  <c r="G325" i="5"/>
  <c r="G849" i="5"/>
  <c r="G278" i="5"/>
  <c r="G682" i="5"/>
  <c r="G504" i="5"/>
  <c r="G378" i="5"/>
  <c r="G928" i="5"/>
  <c r="G800" i="5"/>
  <c r="G40" i="5"/>
  <c r="G617" i="5"/>
  <c r="G551" i="5"/>
  <c r="G377" i="5"/>
  <c r="G261" i="5"/>
  <c r="G728" i="5"/>
  <c r="G612" i="5"/>
  <c r="G438" i="5"/>
  <c r="G925" i="5"/>
  <c r="G798" i="5"/>
  <c r="G221" i="5"/>
  <c r="G727" i="5"/>
  <c r="G611" i="5"/>
  <c r="G370" i="5"/>
  <c r="G200" i="5"/>
  <c r="G21" i="5"/>
  <c r="G725" i="5"/>
  <c r="G663" i="5"/>
  <c r="G609" i="5"/>
  <c r="G547" i="5"/>
  <c r="G481" i="5"/>
  <c r="G431" i="5"/>
  <c r="G365" i="5"/>
  <c r="G301" i="5"/>
  <c r="G919" i="5"/>
  <c r="G875" i="5"/>
  <c r="G831" i="5"/>
  <c r="G795" i="5"/>
  <c r="G198" i="5"/>
  <c r="G20" i="5"/>
  <c r="G724" i="5"/>
  <c r="G661" i="5"/>
  <c r="G608" i="5"/>
  <c r="G545" i="5"/>
  <c r="G478" i="5"/>
  <c r="G429" i="5"/>
  <c r="G364" i="5"/>
  <c r="G298" i="5"/>
  <c r="G918" i="5"/>
  <c r="G874" i="5"/>
  <c r="G830" i="5"/>
  <c r="G794" i="5"/>
  <c r="G199" i="5"/>
  <c r="G99" i="5"/>
  <c r="G772" i="5"/>
  <c r="G746" i="5"/>
  <c r="G718" i="5"/>
  <c r="G688" i="5"/>
  <c r="G662" i="5"/>
  <c r="G630" i="5"/>
  <c r="G604" i="5"/>
  <c r="G572" i="5"/>
  <c r="G546" i="5"/>
  <c r="G518" i="5"/>
  <c r="G488" i="5"/>
  <c r="G462" i="5"/>
  <c r="G430" i="5"/>
  <c r="G404" i="5"/>
  <c r="G372" i="5"/>
  <c r="G345" i="5"/>
  <c r="G312" i="5"/>
  <c r="G946" i="5"/>
  <c r="G926" i="5"/>
  <c r="G906" i="5"/>
  <c r="G886" i="5"/>
  <c r="G866" i="5"/>
  <c r="G846" i="5"/>
  <c r="G826" i="5"/>
  <c r="G806" i="5"/>
  <c r="G786" i="5"/>
  <c r="G181" i="5"/>
  <c r="G81" i="5"/>
  <c r="G769" i="5"/>
  <c r="G743" i="5"/>
  <c r="G711" i="5"/>
  <c r="G685" i="5"/>
  <c r="G657" i="5"/>
  <c r="G627" i="5"/>
  <c r="G601" i="5"/>
  <c r="G569" i="5"/>
  <c r="G543" i="5"/>
  <c r="G511" i="5"/>
  <c r="G485" i="5"/>
  <c r="G457" i="5"/>
  <c r="G427" i="5"/>
  <c r="G401" i="5"/>
  <c r="G369" i="5"/>
  <c r="G342" i="5"/>
  <c r="G309" i="5"/>
  <c r="G943" i="5"/>
  <c r="G923" i="5"/>
  <c r="G903" i="5"/>
  <c r="G883" i="5"/>
  <c r="G863" i="5"/>
  <c r="G843" i="5"/>
  <c r="G823" i="5"/>
  <c r="G803" i="5"/>
  <c r="G783" i="5"/>
  <c r="G710" i="5"/>
  <c r="G684" i="5"/>
  <c r="G652" i="5"/>
  <c r="G626" i="5"/>
  <c r="G598" i="5"/>
  <c r="G568" i="5"/>
  <c r="G542" i="5"/>
  <c r="G510" i="5"/>
  <c r="G484" i="5"/>
  <c r="G452" i="5"/>
  <c r="G426" i="5"/>
  <c r="G398" i="5"/>
  <c r="G368" i="5"/>
  <c r="G341" i="5"/>
  <c r="G308" i="5"/>
  <c r="G942" i="5"/>
  <c r="G922" i="5"/>
  <c r="G902" i="5"/>
  <c r="G882" i="5"/>
  <c r="G862" i="5"/>
  <c r="G842" i="5"/>
  <c r="G822" i="5"/>
  <c r="G802" i="5"/>
  <c r="G782" i="5"/>
  <c r="G279" i="5"/>
  <c r="G179" i="5"/>
  <c r="G79" i="5"/>
  <c r="G767" i="5"/>
  <c r="G741" i="5"/>
  <c r="G709" i="5"/>
  <c r="G683" i="5"/>
  <c r="G651" i="5"/>
  <c r="G625" i="5"/>
  <c r="G597" i="5"/>
  <c r="G567" i="5"/>
  <c r="G541" i="5"/>
  <c r="G509" i="5"/>
  <c r="G483" i="5"/>
  <c r="G451" i="5"/>
  <c r="G425" i="5"/>
  <c r="G397" i="5"/>
  <c r="G367" i="5"/>
  <c r="G338" i="5"/>
  <c r="G307" i="5"/>
  <c r="G941" i="5"/>
  <c r="G921" i="5"/>
  <c r="G901" i="5"/>
  <c r="G881" i="5"/>
  <c r="G861" i="5"/>
  <c r="G841" i="5"/>
  <c r="G821" i="5"/>
  <c r="G801" i="5"/>
  <c r="G781" i="5"/>
  <c r="G760" i="5"/>
  <c r="G740" i="5"/>
  <c r="G720" i="5"/>
  <c r="G700" i="5"/>
  <c r="G680" i="5"/>
  <c r="G660" i="5"/>
  <c r="G640" i="5"/>
  <c r="G620" i="5"/>
  <c r="G600" i="5"/>
  <c r="G580" i="5"/>
  <c r="G560" i="5"/>
  <c r="G540" i="5"/>
  <c r="G520" i="5"/>
  <c r="G500" i="5"/>
  <c r="G480" i="5"/>
  <c r="G460" i="5"/>
  <c r="G440" i="5"/>
  <c r="G420" i="5"/>
  <c r="G400" i="5"/>
  <c r="G380" i="5"/>
  <c r="G360" i="5"/>
  <c r="G340" i="5"/>
  <c r="G320" i="5"/>
  <c r="G300" i="5"/>
  <c r="G222" i="5"/>
  <c r="G142" i="5"/>
  <c r="G62" i="5"/>
  <c r="G779" i="5"/>
  <c r="G759" i="5"/>
  <c r="G739" i="5"/>
  <c r="G719" i="5"/>
  <c r="G699" i="5"/>
  <c r="G679" i="5"/>
  <c r="G659" i="5"/>
  <c r="G639" i="5"/>
  <c r="G619" i="5"/>
  <c r="G599" i="5"/>
  <c r="G579" i="5"/>
  <c r="G559" i="5"/>
  <c r="G539" i="5"/>
  <c r="G519" i="5"/>
  <c r="G499" i="5"/>
  <c r="G479" i="5"/>
  <c r="G459" i="5"/>
  <c r="G439" i="5"/>
  <c r="G419" i="5"/>
  <c r="G399" i="5"/>
  <c r="G379" i="5"/>
  <c r="G359" i="5"/>
  <c r="G339" i="5"/>
  <c r="G319" i="5"/>
  <c r="G299" i="5"/>
  <c r="G219" i="5"/>
  <c r="G756" i="5"/>
  <c r="G676" i="5"/>
  <c r="G616" i="5"/>
  <c r="G596" i="5"/>
  <c r="G576" i="5"/>
  <c r="G556" i="5"/>
  <c r="G536" i="5"/>
  <c r="G516" i="5"/>
  <c r="G456" i="5"/>
  <c r="G436" i="5"/>
  <c r="G416" i="5"/>
  <c r="G396" i="5"/>
  <c r="G376" i="5"/>
  <c r="G356" i="5"/>
  <c r="G336" i="5"/>
  <c r="G316" i="5"/>
  <c r="G296" i="5"/>
  <c r="G218" i="5"/>
  <c r="G138" i="5"/>
  <c r="G58" i="5"/>
  <c r="G775" i="5"/>
  <c r="G755" i="5"/>
  <c r="G735" i="5"/>
  <c r="G715" i="5"/>
  <c r="G695" i="5"/>
  <c r="G675" i="5"/>
  <c r="G655" i="5"/>
  <c r="G635" i="5"/>
  <c r="G615" i="5"/>
  <c r="G595" i="5"/>
  <c r="G575" i="5"/>
  <c r="G555" i="5"/>
  <c r="G535" i="5"/>
  <c r="G515" i="5"/>
  <c r="G495" i="5"/>
  <c r="G475" i="5"/>
  <c r="G455" i="5"/>
  <c r="G435" i="5"/>
  <c r="G415" i="5"/>
  <c r="G395" i="5"/>
  <c r="G375" i="5"/>
  <c r="G355" i="5"/>
  <c r="G335" i="5"/>
  <c r="G315" i="5"/>
  <c r="G295" i="5"/>
  <c r="G357" i="5"/>
  <c r="G337" i="5"/>
  <c r="G297" i="5"/>
  <c r="G139" i="5"/>
  <c r="G776" i="5"/>
  <c r="G716" i="5"/>
  <c r="G656" i="5"/>
  <c r="G476" i="5"/>
  <c r="G282" i="5"/>
  <c r="G202" i="5"/>
  <c r="G122" i="5"/>
  <c r="G42" i="5"/>
  <c r="G774" i="5"/>
  <c r="G754" i="5"/>
  <c r="G734" i="5"/>
  <c r="G714" i="5"/>
  <c r="G694" i="5"/>
  <c r="G674" i="5"/>
  <c r="G654" i="5"/>
  <c r="G634" i="5"/>
  <c r="G614" i="5"/>
  <c r="G594" i="5"/>
  <c r="G574" i="5"/>
  <c r="G554" i="5"/>
  <c r="G534" i="5"/>
  <c r="G514" i="5"/>
  <c r="G494" i="5"/>
  <c r="G474" i="5"/>
  <c r="G454" i="5"/>
  <c r="G434" i="5"/>
  <c r="G414" i="5"/>
  <c r="G394" i="5"/>
  <c r="G374" i="5"/>
  <c r="G354" i="5"/>
  <c r="G334" i="5"/>
  <c r="G314" i="5"/>
  <c r="G294" i="5"/>
  <c r="G59" i="5"/>
  <c r="G736" i="5"/>
  <c r="G696" i="5"/>
  <c r="G636" i="5"/>
  <c r="G496" i="5"/>
  <c r="G281" i="5"/>
  <c r="G201" i="5"/>
  <c r="G121" i="5"/>
  <c r="G41" i="5"/>
  <c r="G773" i="5"/>
  <c r="G753" i="5"/>
  <c r="G733" i="5"/>
  <c r="G713" i="5"/>
  <c r="G693" i="5"/>
  <c r="G673" i="5"/>
  <c r="G653" i="5"/>
  <c r="G633" i="5"/>
  <c r="G613" i="5"/>
  <c r="G593" i="5"/>
  <c r="G573" i="5"/>
  <c r="G553" i="5"/>
  <c r="G533" i="5"/>
  <c r="G513" i="5"/>
  <c r="G493" i="5"/>
  <c r="G473" i="5"/>
  <c r="G453" i="5"/>
  <c r="G433" i="5"/>
  <c r="G413" i="5"/>
  <c r="G393" i="5"/>
  <c r="G373" i="5"/>
  <c r="G353" i="5"/>
  <c r="G333" i="5"/>
  <c r="G313" i="5"/>
  <c r="G293" i="5"/>
  <c r="G256" i="5"/>
  <c r="G236" i="5"/>
  <c r="G216" i="5"/>
  <c r="G176" i="5"/>
  <c r="G156" i="5"/>
  <c r="G136" i="5"/>
  <c r="G96" i="5"/>
  <c r="G76" i="5"/>
  <c r="G56" i="5"/>
  <c r="G16" i="5"/>
  <c r="G255" i="5"/>
  <c r="G195" i="5"/>
  <c r="G135" i="5"/>
  <c r="G75" i="5"/>
  <c r="G15" i="5"/>
  <c r="G274" i="5"/>
  <c r="G214" i="5"/>
  <c r="G134" i="5"/>
  <c r="G14" i="5"/>
  <c r="G273" i="5"/>
  <c r="G233" i="5"/>
  <c r="G173" i="5"/>
  <c r="G113" i="5"/>
  <c r="G93" i="5"/>
  <c r="G13" i="5"/>
  <c r="G232" i="5"/>
  <c r="G172" i="5"/>
  <c r="G92" i="5"/>
  <c r="G32" i="5"/>
  <c r="G251" i="5"/>
  <c r="G151" i="5"/>
  <c r="G11" i="5"/>
  <c r="G270" i="5"/>
  <c r="G210" i="5"/>
  <c r="G110" i="5"/>
  <c r="G30" i="5"/>
  <c r="G269" i="5"/>
  <c r="G209" i="5"/>
  <c r="G129" i="5"/>
  <c r="G29" i="5"/>
  <c r="G208" i="5"/>
  <c r="G68" i="5"/>
  <c r="G106" i="5"/>
  <c r="G6" i="5"/>
  <c r="G234" i="5"/>
  <c r="G154" i="5"/>
  <c r="G34" i="5"/>
  <c r="G193" i="5"/>
  <c r="G53" i="5"/>
  <c r="G252" i="5"/>
  <c r="G152" i="5"/>
  <c r="G12" i="5"/>
  <c r="G231" i="5"/>
  <c r="G171" i="5"/>
  <c r="G91" i="5"/>
  <c r="G51" i="5"/>
  <c r="G190" i="5"/>
  <c r="G90" i="5"/>
  <c r="G10" i="5"/>
  <c r="G249" i="5"/>
  <c r="G189" i="5"/>
  <c r="G109" i="5"/>
  <c r="G69" i="5"/>
  <c r="G288" i="5"/>
  <c r="G228" i="5"/>
  <c r="G148" i="5"/>
  <c r="G88" i="5"/>
  <c r="G28" i="5"/>
  <c r="G267" i="5"/>
  <c r="G187" i="5"/>
  <c r="G87" i="5"/>
  <c r="G7" i="5"/>
  <c r="G246" i="5"/>
  <c r="G166" i="5"/>
  <c r="G26" i="5"/>
  <c r="G285" i="5"/>
  <c r="G265" i="5"/>
  <c r="G245" i="5"/>
  <c r="G225" i="5"/>
  <c r="G205" i="5"/>
  <c r="G185" i="5"/>
  <c r="G165" i="5"/>
  <c r="G145" i="5"/>
  <c r="G125" i="5"/>
  <c r="G105" i="5"/>
  <c r="G85" i="5"/>
  <c r="G65" i="5"/>
  <c r="G45" i="5"/>
  <c r="G25" i="5"/>
  <c r="G5" i="5"/>
  <c r="G277" i="5"/>
  <c r="G257" i="5"/>
  <c r="G237" i="5"/>
  <c r="G217" i="5"/>
  <c r="G197" i="5"/>
  <c r="G177" i="5"/>
  <c r="G157" i="5"/>
  <c r="G137" i="5"/>
  <c r="G117" i="5"/>
  <c r="G97" i="5"/>
  <c r="G77" i="5"/>
  <c r="G57" i="5"/>
  <c r="G37" i="5"/>
  <c r="G17" i="5"/>
  <c r="G276" i="5"/>
  <c r="G196" i="5"/>
  <c r="G116" i="5"/>
  <c r="G36" i="5"/>
  <c r="G275" i="5"/>
  <c r="G215" i="5"/>
  <c r="G155" i="5"/>
  <c r="G115" i="5"/>
  <c r="G55" i="5"/>
  <c r="G254" i="5"/>
  <c r="G174" i="5"/>
  <c r="G94" i="5"/>
  <c r="G74" i="5"/>
  <c r="G213" i="5"/>
  <c r="G133" i="5"/>
  <c r="G73" i="5"/>
  <c r="G292" i="5"/>
  <c r="G212" i="5"/>
  <c r="G132" i="5"/>
  <c r="G72" i="5"/>
  <c r="G291" i="5"/>
  <c r="G191" i="5"/>
  <c r="G111" i="5"/>
  <c r="G71" i="5"/>
  <c r="G290" i="5"/>
  <c r="G230" i="5"/>
  <c r="G170" i="5"/>
  <c r="G130" i="5"/>
  <c r="G70" i="5"/>
  <c r="G289" i="5"/>
  <c r="G149" i="5"/>
  <c r="G9" i="5"/>
  <c r="G268" i="5"/>
  <c r="G188" i="5"/>
  <c r="G128" i="5"/>
  <c r="G48" i="5"/>
  <c r="G287" i="5"/>
  <c r="G247" i="5"/>
  <c r="G207" i="5"/>
  <c r="G147" i="5"/>
  <c r="G127" i="5"/>
  <c r="G67" i="5"/>
  <c r="G47" i="5"/>
  <c r="G266" i="5"/>
  <c r="G206" i="5"/>
  <c r="G126" i="5"/>
  <c r="G46" i="5"/>
  <c r="G284" i="5"/>
  <c r="G264" i="5"/>
  <c r="G244" i="5"/>
  <c r="G224" i="5"/>
  <c r="G204" i="5"/>
  <c r="G184" i="5"/>
  <c r="G164" i="5"/>
  <c r="G144" i="5"/>
  <c r="G124" i="5"/>
  <c r="G104" i="5"/>
  <c r="G84" i="5"/>
  <c r="G64" i="5"/>
  <c r="G44" i="5"/>
  <c r="G24" i="5"/>
  <c r="G4" i="5"/>
  <c r="G235" i="5"/>
  <c r="G175" i="5"/>
  <c r="G95" i="5"/>
  <c r="G35" i="5"/>
  <c r="G194" i="5"/>
  <c r="G114" i="5"/>
  <c r="G54" i="5"/>
  <c r="G253" i="5"/>
  <c r="G153" i="5"/>
  <c r="G33" i="5"/>
  <c r="G272" i="5"/>
  <c r="G192" i="5"/>
  <c r="G112" i="5"/>
  <c r="G52" i="5"/>
  <c r="G271" i="5"/>
  <c r="G211" i="5"/>
  <c r="G131" i="5"/>
  <c r="G31" i="5"/>
  <c r="G250" i="5"/>
  <c r="G150" i="5"/>
  <c r="G50" i="5"/>
  <c r="G229" i="5"/>
  <c r="G169" i="5"/>
  <c r="G89" i="5"/>
  <c r="G49" i="5"/>
  <c r="G248" i="5"/>
  <c r="G168" i="5"/>
  <c r="G108" i="5"/>
  <c r="G8" i="5"/>
  <c r="G227" i="5"/>
  <c r="G167" i="5"/>
  <c r="G107" i="5"/>
  <c r="G27" i="5"/>
  <c r="G286" i="5"/>
  <c r="G226" i="5"/>
  <c r="G186" i="5"/>
  <c r="G146" i="5"/>
  <c r="G86" i="5"/>
  <c r="G66" i="5"/>
  <c r="G283" i="5"/>
  <c r="G263" i="5"/>
  <c r="G243" i="5"/>
  <c r="G223" i="5"/>
  <c r="G203" i="5"/>
  <c r="G183" i="5"/>
  <c r="G163" i="5"/>
  <c r="G143" i="5"/>
  <c r="G123" i="5"/>
  <c r="G103" i="5"/>
  <c r="G83" i="5"/>
  <c r="G63" i="5"/>
  <c r="G43" i="5"/>
  <c r="G23" i="5"/>
  <c r="G3" i="5"/>
  <c r="G2" i="5"/>
  <c r="F34" i="5"/>
  <c r="F480" i="5"/>
  <c r="F903" i="5"/>
  <c r="F467" i="5"/>
  <c r="F897" i="5"/>
  <c r="F466" i="5"/>
  <c r="F882" i="5"/>
  <c r="F464" i="5"/>
  <c r="F881" i="5"/>
  <c r="F463" i="5"/>
  <c r="F876" i="5"/>
  <c r="F459" i="5"/>
  <c r="F840" i="5"/>
  <c r="F427" i="5"/>
  <c r="F839" i="5"/>
  <c r="F420" i="5"/>
  <c r="F838" i="5"/>
  <c r="F262" i="5"/>
  <c r="F837" i="5"/>
  <c r="F256" i="5"/>
  <c r="F706" i="5"/>
  <c r="F255" i="5"/>
  <c r="F702" i="5"/>
  <c r="F254" i="5"/>
  <c r="F682" i="5"/>
  <c r="F211" i="5"/>
  <c r="F670" i="5"/>
  <c r="F190" i="5"/>
  <c r="F667" i="5"/>
  <c r="F187" i="5"/>
  <c r="F662" i="5"/>
  <c r="F158" i="5"/>
  <c r="F661" i="5"/>
  <c r="F137" i="5"/>
  <c r="F634" i="5"/>
  <c r="F506" i="5"/>
  <c r="F660" i="5"/>
  <c r="F2" i="5"/>
  <c r="F622" i="5"/>
  <c r="F135" i="5"/>
  <c r="F952" i="5"/>
  <c r="F797" i="5"/>
  <c r="F362" i="5"/>
  <c r="F132" i="5"/>
  <c r="F940" i="5"/>
  <c r="F794" i="5"/>
  <c r="F613" i="5"/>
  <c r="F356" i="5"/>
  <c r="F934" i="5"/>
  <c r="F612" i="5"/>
  <c r="F96" i="5"/>
  <c r="F792" i="5"/>
  <c r="F566" i="5"/>
  <c r="F324" i="5"/>
  <c r="F926" i="5"/>
  <c r="F535" i="5"/>
  <c r="F303" i="5"/>
  <c r="F87" i="5"/>
  <c r="F924" i="5"/>
  <c r="F756" i="5"/>
  <c r="F520" i="5"/>
  <c r="F302" i="5"/>
  <c r="F83" i="5"/>
  <c r="F923" i="5"/>
  <c r="F755" i="5"/>
  <c r="F519" i="5"/>
  <c r="F301" i="5"/>
  <c r="F74" i="5"/>
  <c r="F813" i="5"/>
  <c r="F623" i="5"/>
  <c r="F402" i="5"/>
  <c r="F136" i="5"/>
  <c r="F798" i="5"/>
  <c r="F363" i="5"/>
  <c r="F621" i="5"/>
  <c r="F131" i="5"/>
  <c r="F793" i="5"/>
  <c r="F355" i="5"/>
  <c r="F927" i="5"/>
  <c r="F90" i="5"/>
  <c r="F770" i="5"/>
  <c r="F918" i="5"/>
  <c r="F754" i="5"/>
  <c r="F514" i="5"/>
  <c r="F300" i="5"/>
  <c r="F70" i="5"/>
  <c r="F909" i="5"/>
  <c r="F726" i="5"/>
  <c r="F513" i="5"/>
  <c r="F299" i="5"/>
  <c r="F26" i="5"/>
  <c r="F880" i="5"/>
  <c r="F752" i="5"/>
  <c r="F587" i="5"/>
  <c r="F413" i="5"/>
  <c r="F244" i="5"/>
  <c r="F47" i="5"/>
  <c r="F879" i="5"/>
  <c r="F751" i="5"/>
  <c r="F567" i="5"/>
  <c r="F412" i="5"/>
  <c r="F236" i="5"/>
  <c r="F27" i="5"/>
  <c r="F859" i="5"/>
  <c r="F717" i="5"/>
  <c r="F564" i="5"/>
  <c r="F401" i="5"/>
  <c r="F198" i="5"/>
  <c r="F24" i="5"/>
  <c r="F852" i="5"/>
  <c r="F716" i="5"/>
  <c r="F563" i="5"/>
  <c r="F376" i="5"/>
  <c r="F193" i="5"/>
  <c r="F22" i="5"/>
  <c r="F842" i="5"/>
  <c r="F707" i="5"/>
  <c r="F562" i="5"/>
  <c r="F364" i="5"/>
  <c r="F192" i="5"/>
  <c r="F20" i="5"/>
  <c r="F867" i="5"/>
  <c r="F821" i="5"/>
  <c r="F784" i="5"/>
  <c r="F740" i="5"/>
  <c r="F696" i="5"/>
  <c r="F655" i="5"/>
  <c r="F601" i="5"/>
  <c r="F555" i="5"/>
  <c r="F497" i="5"/>
  <c r="F444" i="5"/>
  <c r="F397" i="5"/>
  <c r="F339" i="5"/>
  <c r="F286" i="5"/>
  <c r="F232" i="5"/>
  <c r="F167" i="5"/>
  <c r="F119" i="5"/>
  <c r="F63" i="5"/>
  <c r="F951" i="5"/>
  <c r="F907" i="5"/>
  <c r="F866" i="5"/>
  <c r="F820" i="5"/>
  <c r="F782" i="5"/>
  <c r="F739" i="5"/>
  <c r="F695" i="5"/>
  <c r="F654" i="5"/>
  <c r="F600" i="5"/>
  <c r="F543" i="5"/>
  <c r="F496" i="5"/>
  <c r="F443" i="5"/>
  <c r="F396" i="5"/>
  <c r="F334" i="5"/>
  <c r="F284" i="5"/>
  <c r="F231" i="5"/>
  <c r="F166" i="5"/>
  <c r="F118" i="5"/>
  <c r="F60" i="5"/>
  <c r="F946" i="5"/>
  <c r="F906" i="5"/>
  <c r="F864" i="5"/>
  <c r="F819" i="5"/>
  <c r="F778" i="5"/>
  <c r="F733" i="5"/>
  <c r="F694" i="5"/>
  <c r="F646" i="5"/>
  <c r="F599" i="5"/>
  <c r="F542" i="5"/>
  <c r="F495" i="5"/>
  <c r="F440" i="5"/>
  <c r="F394" i="5"/>
  <c r="F333" i="5"/>
  <c r="F283" i="5"/>
  <c r="F230" i="5"/>
  <c r="F164" i="5"/>
  <c r="F117" i="5"/>
  <c r="F59" i="5"/>
  <c r="F944" i="5"/>
  <c r="F904" i="5"/>
  <c r="F863" i="5"/>
  <c r="F818" i="5"/>
  <c r="F777" i="5"/>
  <c r="F732" i="5"/>
  <c r="F692" i="5"/>
  <c r="F644" i="5"/>
  <c r="F598" i="5"/>
  <c r="F539" i="5"/>
  <c r="F493" i="5"/>
  <c r="F437" i="5"/>
  <c r="F391" i="5"/>
  <c r="F332" i="5"/>
  <c r="F278" i="5"/>
  <c r="F223" i="5"/>
  <c r="F163" i="5"/>
  <c r="F112" i="5"/>
  <c r="F57" i="5"/>
  <c r="F817" i="5"/>
  <c r="F776" i="5"/>
  <c r="F731" i="5"/>
  <c r="F686" i="5"/>
  <c r="F637" i="5"/>
  <c r="F592" i="5"/>
  <c r="F538" i="5"/>
  <c r="F492" i="5"/>
  <c r="F436" i="5"/>
  <c r="F390" i="5"/>
  <c r="F331" i="5"/>
  <c r="F272" i="5"/>
  <c r="F222" i="5"/>
  <c r="F162" i="5"/>
  <c r="F103" i="5"/>
  <c r="F52" i="5"/>
  <c r="F939" i="5"/>
  <c r="F901" i="5"/>
  <c r="F858" i="5"/>
  <c r="F816" i="5"/>
  <c r="F775" i="5"/>
  <c r="F730" i="5"/>
  <c r="F684" i="5"/>
  <c r="F636" i="5"/>
  <c r="F591" i="5"/>
  <c r="F537" i="5"/>
  <c r="F491" i="5"/>
  <c r="F435" i="5"/>
  <c r="F387" i="5"/>
  <c r="F330" i="5"/>
  <c r="F271" i="5"/>
  <c r="F221" i="5"/>
  <c r="F161" i="5"/>
  <c r="F98" i="5"/>
  <c r="F51" i="5"/>
  <c r="F938" i="5"/>
  <c r="F898" i="5"/>
  <c r="F853" i="5"/>
  <c r="F815" i="5"/>
  <c r="F771" i="5"/>
  <c r="F727" i="5"/>
  <c r="F683" i="5"/>
  <c r="F635" i="5"/>
  <c r="F590" i="5"/>
  <c r="F536" i="5"/>
  <c r="F490" i="5"/>
  <c r="F434" i="5"/>
  <c r="F377" i="5"/>
  <c r="F327" i="5"/>
  <c r="F270" i="5"/>
  <c r="F216" i="5"/>
  <c r="F160" i="5"/>
  <c r="F97" i="5"/>
  <c r="F50" i="5"/>
  <c r="F933" i="5"/>
  <c r="F896" i="5"/>
  <c r="F851" i="5"/>
  <c r="F810" i="5"/>
  <c r="F763" i="5"/>
  <c r="F724" i="5"/>
  <c r="F678" i="5"/>
  <c r="F633" i="5"/>
  <c r="F581" i="5"/>
  <c r="F532" i="5"/>
  <c r="F475" i="5"/>
  <c r="F426" i="5"/>
  <c r="F373" i="5"/>
  <c r="F323" i="5"/>
  <c r="F261" i="5"/>
  <c r="F204" i="5"/>
  <c r="F155" i="5"/>
  <c r="F95" i="5"/>
  <c r="F42" i="5"/>
  <c r="F932" i="5"/>
  <c r="F895" i="5"/>
  <c r="F850" i="5"/>
  <c r="F809" i="5"/>
  <c r="F762" i="5"/>
  <c r="F722" i="5"/>
  <c r="F677" i="5"/>
  <c r="F632" i="5"/>
  <c r="F578" i="5"/>
  <c r="F531" i="5"/>
  <c r="F472" i="5"/>
  <c r="F423" i="5"/>
  <c r="F372" i="5"/>
  <c r="F322" i="5"/>
  <c r="F260" i="5"/>
  <c r="F201" i="5"/>
  <c r="F154" i="5"/>
  <c r="F94" i="5"/>
  <c r="F36" i="5"/>
  <c r="F931" i="5"/>
  <c r="F887" i="5"/>
  <c r="F844" i="5"/>
  <c r="F807" i="5"/>
  <c r="F761" i="5"/>
  <c r="F719" i="5"/>
  <c r="F672" i="5"/>
  <c r="F631" i="5"/>
  <c r="F575" i="5"/>
  <c r="F527" i="5"/>
  <c r="F471" i="5"/>
  <c r="F422" i="5"/>
  <c r="F371" i="5"/>
  <c r="F319" i="5"/>
  <c r="F259" i="5"/>
  <c r="F200" i="5"/>
  <c r="F153" i="5"/>
  <c r="F93" i="5"/>
  <c r="F35" i="5"/>
  <c r="F929" i="5"/>
  <c r="F886" i="5"/>
  <c r="F843" i="5"/>
  <c r="F806" i="5"/>
  <c r="F760" i="5"/>
  <c r="F718" i="5"/>
  <c r="F671" i="5"/>
  <c r="F624" i="5"/>
  <c r="F570" i="5"/>
  <c r="F521" i="5"/>
  <c r="F470" i="5"/>
  <c r="F421" i="5"/>
  <c r="F366" i="5"/>
  <c r="F310" i="5"/>
  <c r="F257" i="5"/>
  <c r="F199" i="5"/>
  <c r="F141" i="5"/>
  <c r="F91" i="5"/>
  <c r="F5" i="5"/>
  <c r="F25" i="5"/>
  <c r="F45" i="5"/>
  <c r="F65" i="5"/>
  <c r="F85" i="5"/>
  <c r="F105" i="5"/>
  <c r="F125" i="5"/>
  <c r="F145" i="5"/>
  <c r="F165" i="5"/>
  <c r="F185" i="5"/>
  <c r="F205" i="5"/>
  <c r="F225" i="5"/>
  <c r="F245" i="5"/>
  <c r="F265" i="5"/>
  <c r="F285" i="5"/>
  <c r="F305" i="5"/>
  <c r="F325" i="5"/>
  <c r="F345" i="5"/>
  <c r="F365" i="5"/>
  <c r="F385" i="5"/>
  <c r="F405" i="5"/>
  <c r="F425" i="5"/>
  <c r="F445" i="5"/>
  <c r="F465" i="5"/>
  <c r="F485" i="5"/>
  <c r="F505" i="5"/>
  <c r="F525" i="5"/>
  <c r="F545" i="5"/>
  <c r="F565" i="5"/>
  <c r="F585" i="5"/>
  <c r="F605" i="5"/>
  <c r="F625" i="5"/>
  <c r="F645" i="5"/>
  <c r="F665" i="5"/>
  <c r="F685" i="5"/>
  <c r="F705" i="5"/>
  <c r="F725" i="5"/>
  <c r="F745" i="5"/>
  <c r="F765" i="5"/>
  <c r="F785" i="5"/>
  <c r="F805" i="5"/>
  <c r="F825" i="5"/>
  <c r="F845" i="5"/>
  <c r="F865" i="5"/>
  <c r="F885" i="5"/>
  <c r="F905" i="5"/>
  <c r="F925" i="5"/>
  <c r="F945" i="5"/>
  <c r="F6" i="5"/>
  <c r="F8" i="5"/>
  <c r="F28" i="5"/>
  <c r="F48" i="5"/>
  <c r="F68" i="5"/>
  <c r="F88" i="5"/>
  <c r="F108" i="5"/>
  <c r="F128" i="5"/>
  <c r="F148" i="5"/>
  <c r="F168" i="5"/>
  <c r="F188" i="5"/>
  <c r="F208" i="5"/>
  <c r="F228" i="5"/>
  <c r="F248" i="5"/>
  <c r="F268" i="5"/>
  <c r="F288" i="5"/>
  <c r="F308" i="5"/>
  <c r="F328" i="5"/>
  <c r="F348" i="5"/>
  <c r="F368" i="5"/>
  <c r="F388" i="5"/>
  <c r="F408" i="5"/>
  <c r="F428" i="5"/>
  <c r="F448" i="5"/>
  <c r="F468" i="5"/>
  <c r="F488" i="5"/>
  <c r="F508" i="5"/>
  <c r="F528" i="5"/>
  <c r="F548" i="5"/>
  <c r="F568" i="5"/>
  <c r="F588" i="5"/>
  <c r="F608" i="5"/>
  <c r="F628" i="5"/>
  <c r="F648" i="5"/>
  <c r="F668" i="5"/>
  <c r="F688" i="5"/>
  <c r="F708" i="5"/>
  <c r="F728" i="5"/>
  <c r="F748" i="5"/>
  <c r="F768" i="5"/>
  <c r="F788" i="5"/>
  <c r="F808" i="5"/>
  <c r="F828" i="5"/>
  <c r="F848" i="5"/>
  <c r="F868" i="5"/>
  <c r="F888" i="5"/>
  <c r="F908" i="5"/>
  <c r="F928" i="5"/>
  <c r="F948" i="5"/>
  <c r="F9" i="5"/>
  <c r="F29" i="5"/>
  <c r="F49" i="5"/>
  <c r="F69" i="5"/>
  <c r="F89" i="5"/>
  <c r="F109" i="5"/>
  <c r="F129" i="5"/>
  <c r="F149" i="5"/>
  <c r="F169" i="5"/>
  <c r="F189" i="5"/>
  <c r="F209" i="5"/>
  <c r="F229" i="5"/>
  <c r="F249" i="5"/>
  <c r="F269" i="5"/>
  <c r="F289" i="5"/>
  <c r="F309" i="5"/>
  <c r="F329" i="5"/>
  <c r="F349" i="5"/>
  <c r="F369" i="5"/>
  <c r="F389" i="5"/>
  <c r="F409" i="5"/>
  <c r="F429" i="5"/>
  <c r="F449" i="5"/>
  <c r="F469" i="5"/>
  <c r="F489" i="5"/>
  <c r="F509" i="5"/>
  <c r="F529" i="5"/>
  <c r="F549" i="5"/>
  <c r="F569" i="5"/>
  <c r="F589" i="5"/>
  <c r="F609" i="5"/>
  <c r="F629" i="5"/>
  <c r="F649" i="5"/>
  <c r="F669" i="5"/>
  <c r="F689" i="5"/>
  <c r="F709" i="5"/>
  <c r="F729" i="5"/>
  <c r="F3" i="5"/>
  <c r="F30" i="5"/>
  <c r="F53" i="5"/>
  <c r="F76" i="5"/>
  <c r="F99" i="5"/>
  <c r="F122" i="5"/>
  <c r="F146" i="5"/>
  <c r="F171" i="5"/>
  <c r="F194" i="5"/>
  <c r="F217" i="5"/>
  <c r="F240" i="5"/>
  <c r="F263" i="5"/>
  <c r="F287" i="5"/>
  <c r="F312" i="5"/>
  <c r="F335" i="5"/>
  <c r="F358" i="5"/>
  <c r="F381" i="5"/>
  <c r="F404" i="5"/>
  <c r="F430" i="5"/>
  <c r="F453" i="5"/>
  <c r="F476" i="5"/>
  <c r="F499" i="5"/>
  <c r="F522" i="5"/>
  <c r="F546" i="5"/>
  <c r="F571" i="5"/>
  <c r="F594" i="5"/>
  <c r="F617" i="5"/>
  <c r="F640" i="5"/>
  <c r="F663" i="5"/>
  <c r="F687" i="5"/>
  <c r="F712" i="5"/>
  <c r="F735" i="5"/>
  <c r="F757" i="5"/>
  <c r="F779" i="5"/>
  <c r="F801" i="5"/>
  <c r="F823" i="5"/>
  <c r="F846" i="5"/>
  <c r="F869" i="5"/>
  <c r="F891" i="5"/>
  <c r="F913" i="5"/>
  <c r="F935" i="5"/>
  <c r="F33" i="5"/>
  <c r="F56" i="5"/>
  <c r="F79" i="5"/>
  <c r="F102" i="5"/>
  <c r="F126" i="5"/>
  <c r="F151" i="5"/>
  <c r="F174" i="5"/>
  <c r="F197" i="5"/>
  <c r="F220" i="5"/>
  <c r="F243" i="5"/>
  <c r="F267" i="5"/>
  <c r="F292" i="5"/>
  <c r="F315" i="5"/>
  <c r="F338" i="5"/>
  <c r="F361" i="5"/>
  <c r="F384" i="5"/>
  <c r="F433" i="5"/>
  <c r="F456" i="5"/>
  <c r="F479" i="5"/>
  <c r="F502" i="5"/>
  <c r="F526" i="5"/>
  <c r="F574" i="5"/>
  <c r="F597" i="5"/>
  <c r="F643" i="5"/>
  <c r="F4" i="5"/>
  <c r="F31" i="5"/>
  <c r="F54" i="5"/>
  <c r="F77" i="5"/>
  <c r="F100" i="5"/>
  <c r="F123" i="5"/>
  <c r="F147" i="5"/>
  <c r="F172" i="5"/>
  <c r="F195" i="5"/>
  <c r="F218" i="5"/>
  <c r="F241" i="5"/>
  <c r="F264" i="5"/>
  <c r="F290" i="5"/>
  <c r="F313" i="5"/>
  <c r="F336" i="5"/>
  <c r="F359" i="5"/>
  <c r="F382" i="5"/>
  <c r="F406" i="5"/>
  <c r="F431" i="5"/>
  <c r="F454" i="5"/>
  <c r="F477" i="5"/>
  <c r="F500" i="5"/>
  <c r="F523" i="5"/>
  <c r="F547" i="5"/>
  <c r="F572" i="5"/>
  <c r="F595" i="5"/>
  <c r="F618" i="5"/>
  <c r="F641" i="5"/>
  <c r="F664" i="5"/>
  <c r="F690" i="5"/>
  <c r="F713" i="5"/>
  <c r="F736" i="5"/>
  <c r="F758" i="5"/>
  <c r="F780" i="5"/>
  <c r="F802" i="5"/>
  <c r="F824" i="5"/>
  <c r="F847" i="5"/>
  <c r="F870" i="5"/>
  <c r="F892" i="5"/>
  <c r="F914" i="5"/>
  <c r="F936" i="5"/>
  <c r="F7" i="5"/>
  <c r="F32" i="5"/>
  <c r="F55" i="5"/>
  <c r="F78" i="5"/>
  <c r="F101" i="5"/>
  <c r="F124" i="5"/>
  <c r="F150" i="5"/>
  <c r="F173" i="5"/>
  <c r="F196" i="5"/>
  <c r="F219" i="5"/>
  <c r="F242" i="5"/>
  <c r="F266" i="5"/>
  <c r="F291" i="5"/>
  <c r="F314" i="5"/>
  <c r="F337" i="5"/>
  <c r="F360" i="5"/>
  <c r="F383" i="5"/>
  <c r="F407" i="5"/>
  <c r="F432" i="5"/>
  <c r="F455" i="5"/>
  <c r="F478" i="5"/>
  <c r="F501" i="5"/>
  <c r="F524" i="5"/>
  <c r="F550" i="5"/>
  <c r="F573" i="5"/>
  <c r="F596" i="5"/>
  <c r="F619" i="5"/>
  <c r="F642" i="5"/>
  <c r="F666" i="5"/>
  <c r="F691" i="5"/>
  <c r="F714" i="5"/>
  <c r="F737" i="5"/>
  <c r="F759" i="5"/>
  <c r="F781" i="5"/>
  <c r="F803" i="5"/>
  <c r="F826" i="5"/>
  <c r="F849" i="5"/>
  <c r="F871" i="5"/>
  <c r="F893" i="5"/>
  <c r="F915" i="5"/>
  <c r="F937" i="5"/>
  <c r="F10" i="5"/>
  <c r="F410" i="5"/>
  <c r="F551" i="5"/>
  <c r="F15" i="5"/>
  <c r="F38" i="5"/>
  <c r="F61" i="5"/>
  <c r="F84" i="5"/>
  <c r="F110" i="5"/>
  <c r="F133" i="5"/>
  <c r="F156" i="5"/>
  <c r="F179" i="5"/>
  <c r="F202" i="5"/>
  <c r="F226" i="5"/>
  <c r="F251" i="5"/>
  <c r="F274" i="5"/>
  <c r="F297" i="5"/>
  <c r="F320" i="5"/>
  <c r="F343" i="5"/>
  <c r="F367" i="5"/>
  <c r="F392" i="5"/>
  <c r="F415" i="5"/>
  <c r="F438" i="5"/>
  <c r="F461" i="5"/>
  <c r="F484" i="5"/>
  <c r="F510" i="5"/>
  <c r="F533" i="5"/>
  <c r="F556" i="5"/>
  <c r="F579" i="5"/>
  <c r="F602" i="5"/>
  <c r="F626" i="5"/>
  <c r="F651" i="5"/>
  <c r="F674" i="5"/>
  <c r="F697" i="5"/>
  <c r="F720" i="5"/>
  <c r="F743" i="5"/>
  <c r="F766" i="5"/>
  <c r="F789" i="5"/>
  <c r="F811" i="5"/>
  <c r="F833" i="5"/>
  <c r="F855" i="5"/>
  <c r="F877" i="5"/>
  <c r="F899" i="5"/>
  <c r="F921" i="5"/>
  <c r="F943" i="5"/>
  <c r="F16" i="5"/>
  <c r="F39" i="5"/>
  <c r="F62" i="5"/>
  <c r="F86" i="5"/>
  <c r="F111" i="5"/>
  <c r="F134" i="5"/>
  <c r="F157" i="5"/>
  <c r="F180" i="5"/>
  <c r="F203" i="5"/>
  <c r="F227" i="5"/>
  <c r="F252" i="5"/>
  <c r="F275" i="5"/>
  <c r="F298" i="5"/>
  <c r="F321" i="5"/>
  <c r="F344" i="5"/>
  <c r="F370" i="5"/>
  <c r="F393" i="5"/>
  <c r="F416" i="5"/>
  <c r="F439" i="5"/>
  <c r="F462" i="5"/>
  <c r="F486" i="5"/>
  <c r="F511" i="5"/>
  <c r="F534" i="5"/>
  <c r="F557" i="5"/>
  <c r="F580" i="5"/>
  <c r="F603" i="5"/>
  <c r="F627" i="5"/>
  <c r="F652" i="5"/>
  <c r="F675" i="5"/>
  <c r="F698" i="5"/>
  <c r="F721" i="5"/>
  <c r="F744" i="5"/>
  <c r="F767" i="5"/>
  <c r="F790" i="5"/>
  <c r="F812" i="5"/>
  <c r="F834" i="5"/>
  <c r="F856" i="5"/>
  <c r="F878" i="5"/>
  <c r="F900" i="5"/>
  <c r="F23" i="5"/>
  <c r="F11" i="5"/>
  <c r="F43" i="5"/>
  <c r="F75" i="5"/>
  <c r="F113" i="5"/>
  <c r="F142" i="5"/>
  <c r="F178" i="5"/>
  <c r="F212" i="5"/>
  <c r="F246" i="5"/>
  <c r="F279" i="5"/>
  <c r="F311" i="5"/>
  <c r="F347" i="5"/>
  <c r="F378" i="5"/>
  <c r="F414" i="5"/>
  <c r="F446" i="5"/>
  <c r="F481" i="5"/>
  <c r="F515" i="5"/>
  <c r="F544" i="5"/>
  <c r="F582" i="5"/>
  <c r="F614" i="5"/>
  <c r="F647" i="5"/>
  <c r="F679" i="5"/>
  <c r="F710" i="5"/>
  <c r="F741" i="5"/>
  <c r="F772" i="5"/>
  <c r="F799" i="5"/>
  <c r="F831" i="5"/>
  <c r="F860" i="5"/>
  <c r="F889" i="5"/>
  <c r="F919" i="5"/>
  <c r="F947" i="5"/>
  <c r="F552" i="5"/>
  <c r="F650" i="5"/>
  <c r="F711" i="5"/>
  <c r="F742" i="5"/>
  <c r="F800" i="5"/>
  <c r="F832" i="5"/>
  <c r="F861" i="5"/>
  <c r="F920" i="5"/>
  <c r="F949" i="5"/>
  <c r="F13" i="5"/>
  <c r="F81" i="5"/>
  <c r="F115" i="5"/>
  <c r="F144" i="5"/>
  <c r="F182" i="5"/>
  <c r="F214" i="5"/>
  <c r="F250" i="5"/>
  <c r="F281" i="5"/>
  <c r="F317" i="5"/>
  <c r="F351" i="5"/>
  <c r="F380" i="5"/>
  <c r="F418" i="5"/>
  <c r="F450" i="5"/>
  <c r="F483" i="5"/>
  <c r="F517" i="5"/>
  <c r="F553" i="5"/>
  <c r="F584" i="5"/>
  <c r="F616" i="5"/>
  <c r="F653" i="5"/>
  <c r="F681" i="5"/>
  <c r="F715" i="5"/>
  <c r="F746" i="5"/>
  <c r="F774" i="5"/>
  <c r="F804" i="5"/>
  <c r="F835" i="5"/>
  <c r="F894" i="5"/>
  <c r="F922" i="5"/>
  <c r="F950" i="5"/>
  <c r="F14" i="5"/>
  <c r="F82" i="5"/>
  <c r="F116" i="5"/>
  <c r="F152" i="5"/>
  <c r="F183" i="5"/>
  <c r="F215" i="5"/>
  <c r="F253" i="5"/>
  <c r="F282" i="5"/>
  <c r="F318" i="5"/>
  <c r="F352" i="5"/>
  <c r="F386" i="5"/>
  <c r="F419" i="5"/>
  <c r="F451" i="5"/>
  <c r="F487" i="5"/>
  <c r="F518" i="5"/>
  <c r="F554" i="5"/>
  <c r="F586" i="5"/>
  <c r="F620" i="5"/>
  <c r="F12" i="5"/>
  <c r="F44" i="5"/>
  <c r="F80" i="5"/>
  <c r="F114" i="5"/>
  <c r="F143" i="5"/>
  <c r="F181" i="5"/>
  <c r="F213" i="5"/>
  <c r="F247" i="5"/>
  <c r="F280" i="5"/>
  <c r="F316" i="5"/>
  <c r="F350" i="5"/>
  <c r="F379" i="5"/>
  <c r="F417" i="5"/>
  <c r="F447" i="5"/>
  <c r="F482" i="5"/>
  <c r="F516" i="5"/>
  <c r="F583" i="5"/>
  <c r="F615" i="5"/>
  <c r="F680" i="5"/>
  <c r="F773" i="5"/>
  <c r="F890" i="5"/>
  <c r="F46" i="5"/>
  <c r="F862" i="5"/>
  <c r="F21" i="5"/>
  <c r="F58" i="5"/>
  <c r="F92" i="5"/>
  <c r="F121" i="5"/>
  <c r="F159" i="5"/>
  <c r="F191" i="5"/>
  <c r="F224" i="5"/>
  <c r="F258" i="5"/>
  <c r="F294" i="5"/>
  <c r="F326" i="5"/>
  <c r="F357" i="5"/>
  <c r="F395" i="5"/>
  <c r="F424" i="5"/>
  <c r="F460" i="5"/>
  <c r="F494" i="5"/>
  <c r="F530" i="5"/>
  <c r="F561" i="5"/>
  <c r="F593" i="5"/>
  <c r="F630" i="5"/>
  <c r="F659" i="5"/>
  <c r="F693" i="5"/>
  <c r="F723" i="5"/>
  <c r="F753" i="5"/>
  <c r="F783" i="5"/>
  <c r="F814" i="5"/>
  <c r="F841" i="5"/>
  <c r="F873" i="5"/>
  <c r="F902" i="5"/>
  <c r="F930" i="5"/>
  <c r="F37" i="5"/>
  <c r="F71" i="5"/>
  <c r="F104" i="5"/>
  <c r="F138" i="5"/>
  <c r="F170" i="5"/>
  <c r="F206" i="5"/>
  <c r="F237" i="5"/>
  <c r="F273" i="5"/>
  <c r="F304" i="5"/>
  <c r="F340" i="5"/>
  <c r="F374" i="5"/>
  <c r="F403" i="5"/>
  <c r="F441" i="5"/>
  <c r="F473" i="5"/>
  <c r="F507" i="5"/>
  <c r="F540" i="5"/>
  <c r="F576" i="5"/>
  <c r="F610" i="5"/>
  <c r="F638" i="5"/>
  <c r="F673" i="5"/>
  <c r="F703" i="5"/>
  <c r="F734" i="5"/>
  <c r="F764" i="5"/>
  <c r="F795" i="5"/>
  <c r="F822" i="5"/>
  <c r="F854" i="5"/>
  <c r="F883" i="5"/>
  <c r="F912" i="5"/>
  <c r="F941" i="5"/>
  <c r="F40" i="5"/>
  <c r="F72" i="5"/>
  <c r="F106" i="5"/>
  <c r="F139" i="5"/>
  <c r="F175" i="5"/>
  <c r="F207" i="5"/>
  <c r="F238" i="5"/>
  <c r="F276" i="5"/>
  <c r="F306" i="5"/>
  <c r="F341" i="5"/>
  <c r="F375" i="5"/>
  <c r="F411" i="5"/>
  <c r="F442" i="5"/>
  <c r="F474" i="5"/>
  <c r="F512" i="5"/>
  <c r="F541" i="5"/>
  <c r="F577" i="5"/>
  <c r="F611" i="5"/>
  <c r="F639" i="5"/>
  <c r="F676" i="5"/>
  <c r="F704" i="5"/>
  <c r="F738" i="5"/>
  <c r="F769" i="5"/>
  <c r="F796" i="5"/>
  <c r="F827" i="5"/>
  <c r="F857" i="5"/>
  <c r="F884" i="5"/>
  <c r="F916" i="5"/>
  <c r="F942" i="5"/>
  <c r="F41" i="5"/>
  <c r="F73" i="5"/>
  <c r="F107" i="5"/>
  <c r="F140" i="5"/>
  <c r="F176" i="5"/>
  <c r="F210" i="5"/>
  <c r="F239" i="5"/>
  <c r="F277" i="5"/>
  <c r="F307" i="5"/>
  <c r="F342" i="5"/>
  <c r="F917" i="5"/>
  <c r="F875" i="5"/>
  <c r="F836" i="5"/>
  <c r="F791" i="5"/>
  <c r="F750" i="5"/>
  <c r="F701" i="5"/>
  <c r="F658" i="5"/>
  <c r="F607" i="5"/>
  <c r="F560" i="5"/>
  <c r="F504" i="5"/>
  <c r="F458" i="5"/>
  <c r="F400" i="5"/>
  <c r="F354" i="5"/>
  <c r="F296" i="5"/>
  <c r="F235" i="5"/>
  <c r="F186" i="5"/>
  <c r="F130" i="5"/>
  <c r="F67" i="5"/>
  <c r="F19" i="5"/>
  <c r="F911" i="5"/>
  <c r="F874" i="5"/>
  <c r="F830" i="5"/>
  <c r="F787" i="5"/>
  <c r="F749" i="5"/>
  <c r="F700" i="5"/>
  <c r="F657" i="5"/>
  <c r="F606" i="5"/>
  <c r="F559" i="5"/>
  <c r="F503" i="5"/>
  <c r="F457" i="5"/>
  <c r="F399" i="5"/>
  <c r="F353" i="5"/>
  <c r="F295" i="5"/>
  <c r="F234" i="5"/>
  <c r="F184" i="5"/>
  <c r="F127" i="5"/>
  <c r="F66" i="5"/>
  <c r="F18" i="5"/>
  <c r="F953" i="5"/>
  <c r="F910" i="5"/>
  <c r="F872" i="5"/>
  <c r="F829" i="5"/>
  <c r="F786" i="5"/>
  <c r="F747" i="5"/>
  <c r="F699" i="5"/>
  <c r="F656" i="5"/>
  <c r="F604" i="5"/>
  <c r="F558" i="5"/>
  <c r="F498" i="5"/>
  <c r="F452" i="5"/>
  <c r="F398" i="5"/>
  <c r="F346" i="5"/>
  <c r="F293" i="5"/>
  <c r="F233" i="5"/>
  <c r="F177" i="5"/>
  <c r="F120" i="5"/>
  <c r="F64" i="5"/>
  <c r="F17" i="5"/>
  <c r="B11" i="5"/>
  <c r="F2" i="1"/>
  <c r="F13" i="1"/>
  <c r="F892" i="1"/>
  <c r="F477" i="1"/>
  <c r="F373" i="1"/>
  <c r="F478" i="1"/>
  <c r="F372" i="1"/>
  <c r="F514" i="1"/>
  <c r="F513" i="1"/>
  <c r="F859" i="1"/>
  <c r="F893" i="1"/>
  <c r="F858" i="1"/>
  <c r="F894" i="1"/>
  <c r="F857" i="1"/>
  <c r="F856" i="1"/>
  <c r="F822" i="1"/>
  <c r="F552" i="1"/>
  <c r="F116" i="1"/>
  <c r="F362" i="1"/>
  <c r="F831" i="1"/>
  <c r="F333" i="1"/>
  <c r="F332" i="1"/>
  <c r="F731" i="1"/>
  <c r="F182" i="1"/>
  <c r="F722" i="1"/>
  <c r="F181" i="1"/>
  <c r="F721" i="1"/>
  <c r="F180" i="1"/>
  <c r="F720" i="1"/>
  <c r="F154" i="1"/>
  <c r="F693" i="1"/>
  <c r="F153" i="1"/>
  <c r="F692" i="1"/>
  <c r="F152" i="1"/>
  <c r="F553" i="1"/>
  <c r="F142" i="1"/>
  <c r="F542" i="1"/>
  <c r="F115" i="1"/>
  <c r="F516" i="1"/>
  <c r="F515" i="1"/>
  <c r="F361" i="1"/>
  <c r="F695" i="1"/>
  <c r="F335" i="1"/>
  <c r="F694" i="1"/>
  <c r="F334" i="1"/>
  <c r="F657" i="1"/>
  <c r="F296" i="1"/>
  <c r="F658" i="1"/>
  <c r="F297" i="1"/>
  <c r="F895" i="1"/>
  <c r="F554" i="1"/>
  <c r="F192" i="1"/>
  <c r="F792" i="1"/>
  <c r="F617" i="1"/>
  <c r="F437" i="1"/>
  <c r="F256" i="1"/>
  <c r="F75" i="1"/>
  <c r="F259" i="1"/>
  <c r="F794" i="1"/>
  <c r="F439" i="1"/>
  <c r="F76" i="1"/>
  <c r="F931" i="1"/>
  <c r="F759" i="1"/>
  <c r="F591" i="1"/>
  <c r="F402" i="1"/>
  <c r="F221" i="1"/>
  <c r="F40" i="1"/>
  <c r="F821" i="1"/>
  <c r="F656" i="1"/>
  <c r="F476" i="1"/>
  <c r="F295" i="1"/>
  <c r="F114" i="1"/>
  <c r="F820" i="1"/>
  <c r="F655" i="1"/>
  <c r="F475" i="1"/>
  <c r="F294" i="1"/>
  <c r="F113" i="1"/>
  <c r="F795" i="1"/>
  <c r="F620" i="1"/>
  <c r="F440" i="1"/>
  <c r="F78" i="1"/>
  <c r="F619" i="1"/>
  <c r="F258" i="1"/>
  <c r="F257" i="1"/>
  <c r="F922" i="1"/>
  <c r="F758" i="1"/>
  <c r="F582" i="1"/>
  <c r="F401" i="1"/>
  <c r="F220" i="1"/>
  <c r="F39" i="1"/>
  <c r="F438" i="1"/>
  <c r="F921" i="1"/>
  <c r="F757" i="1"/>
  <c r="F581" i="1"/>
  <c r="F400" i="1"/>
  <c r="F219" i="1"/>
  <c r="F38" i="1"/>
  <c r="F77" i="1"/>
  <c r="F793" i="1"/>
  <c r="F618" i="1"/>
  <c r="F920" i="1"/>
  <c r="F756" i="1"/>
  <c r="F580" i="1"/>
  <c r="F399" i="1"/>
  <c r="F218" i="1"/>
  <c r="F37" i="1"/>
  <c r="F919" i="1"/>
  <c r="F855" i="1"/>
  <c r="F791" i="1"/>
  <c r="F755" i="1"/>
  <c r="F719" i="1"/>
  <c r="F682" i="1"/>
  <c r="F654" i="1"/>
  <c r="F541" i="1"/>
  <c r="F474" i="1"/>
  <c r="F436" i="1"/>
  <c r="F398" i="1"/>
  <c r="F360" i="1"/>
  <c r="F322" i="1"/>
  <c r="F293" i="1"/>
  <c r="F255" i="1"/>
  <c r="F217" i="1"/>
  <c r="F179" i="1"/>
  <c r="F36" i="1"/>
  <c r="F882" i="1"/>
  <c r="F854" i="1"/>
  <c r="F818" i="1"/>
  <c r="F782" i="1"/>
  <c r="F754" i="1"/>
  <c r="F718" i="1"/>
  <c r="F578" i="1"/>
  <c r="F502" i="1"/>
  <c r="F473" i="1"/>
  <c r="F435" i="1"/>
  <c r="F397" i="1"/>
  <c r="F359" i="1"/>
  <c r="F321" i="1"/>
  <c r="F292" i="1"/>
  <c r="F254" i="1"/>
  <c r="F216" i="1"/>
  <c r="F35" i="1"/>
  <c r="F953" i="1"/>
  <c r="F853" i="1"/>
  <c r="F817" i="1"/>
  <c r="F781" i="1"/>
  <c r="F753" i="1"/>
  <c r="F717" i="1"/>
  <c r="F680" i="1"/>
  <c r="F577" i="1"/>
  <c r="F472" i="1"/>
  <c r="F434" i="1"/>
  <c r="F396" i="1"/>
  <c r="F358" i="1"/>
  <c r="F320" i="1"/>
  <c r="F282" i="1"/>
  <c r="F253" i="1"/>
  <c r="F215" i="1"/>
  <c r="F34" i="1"/>
  <c r="F916" i="1"/>
  <c r="F852" i="1"/>
  <c r="F780" i="1"/>
  <c r="F752" i="1"/>
  <c r="F679" i="1"/>
  <c r="F642" i="1"/>
  <c r="F576" i="1"/>
  <c r="F462" i="1"/>
  <c r="F395" i="1"/>
  <c r="F357" i="1"/>
  <c r="F319" i="1"/>
  <c r="F281" i="1"/>
  <c r="F252" i="1"/>
  <c r="F214" i="1"/>
  <c r="F33" i="1"/>
  <c r="F879" i="1"/>
  <c r="F815" i="1"/>
  <c r="F779" i="1"/>
  <c r="F715" i="1"/>
  <c r="F678" i="1"/>
  <c r="F612" i="1"/>
  <c r="F499" i="1"/>
  <c r="F432" i="1"/>
  <c r="F394" i="1"/>
  <c r="F356" i="1"/>
  <c r="F318" i="1"/>
  <c r="F280" i="1"/>
  <c r="F242" i="1"/>
  <c r="F213" i="1"/>
  <c r="F32" i="1"/>
  <c r="F914" i="1"/>
  <c r="F878" i="1"/>
  <c r="F842" i="1"/>
  <c r="F778" i="1"/>
  <c r="F714" i="1"/>
  <c r="F602" i="1"/>
  <c r="F574" i="1"/>
  <c r="F536" i="1"/>
  <c r="F422" i="1"/>
  <c r="F317" i="1"/>
  <c r="F279" i="1"/>
  <c r="F241" i="1"/>
  <c r="F212" i="1"/>
  <c r="F22" i="1"/>
  <c r="F913" i="1"/>
  <c r="F841" i="1"/>
  <c r="F777" i="1"/>
  <c r="F741" i="1"/>
  <c r="F676" i="1"/>
  <c r="F639" i="1"/>
  <c r="F601" i="1"/>
  <c r="F459" i="1"/>
  <c r="F392" i="1"/>
  <c r="F354" i="1"/>
  <c r="F316" i="1"/>
  <c r="F278" i="1"/>
  <c r="F240" i="1"/>
  <c r="F202" i="1"/>
  <c r="F21" i="1"/>
  <c r="F912" i="1"/>
  <c r="F812" i="1"/>
  <c r="F740" i="1"/>
  <c r="F675" i="1"/>
  <c r="F600" i="1"/>
  <c r="F534" i="1"/>
  <c r="F420" i="1"/>
  <c r="F353" i="1"/>
  <c r="F277" i="1"/>
  <c r="F239" i="1"/>
  <c r="F201" i="1"/>
  <c r="F20" i="1"/>
  <c r="F939" i="1"/>
  <c r="F875" i="1"/>
  <c r="F811" i="1"/>
  <c r="F739" i="1"/>
  <c r="F711" i="1"/>
  <c r="F637" i="1"/>
  <c r="F562" i="1"/>
  <c r="F457" i="1"/>
  <c r="F381" i="1"/>
  <c r="F352" i="1"/>
  <c r="F314" i="1"/>
  <c r="F276" i="1"/>
  <c r="F238" i="1"/>
  <c r="F200" i="1"/>
  <c r="F19" i="1"/>
  <c r="F938" i="1"/>
  <c r="F838" i="1"/>
  <c r="F738" i="1"/>
  <c r="F598" i="1"/>
  <c r="F494" i="1"/>
  <c r="F313" i="1"/>
  <c r="F237" i="1"/>
  <c r="F199" i="1"/>
  <c r="F18" i="1"/>
  <c r="F873" i="1"/>
  <c r="F701" i="1"/>
  <c r="F493" i="1"/>
  <c r="F160" i="1"/>
  <c r="F736" i="1"/>
  <c r="F634" i="1"/>
  <c r="F596" i="1"/>
  <c r="F559" i="1"/>
  <c r="F521" i="1"/>
  <c r="F492" i="1"/>
  <c r="F454" i="1"/>
  <c r="F416" i="1"/>
  <c r="F378" i="1"/>
  <c r="F340" i="1"/>
  <c r="F302" i="1"/>
  <c r="F273" i="1"/>
  <c r="F235" i="1"/>
  <c r="F197" i="1"/>
  <c r="F159" i="1"/>
  <c r="F121" i="1"/>
  <c r="F92" i="1"/>
  <c r="F54" i="1"/>
  <c r="F16" i="1"/>
  <c r="F819" i="1"/>
  <c r="F512" i="1"/>
  <c r="F141" i="1"/>
  <c r="F918" i="1"/>
  <c r="F540" i="1"/>
  <c r="F102" i="1"/>
  <c r="F652" i="1"/>
  <c r="F177" i="1"/>
  <c r="F880" i="1"/>
  <c r="F538" i="1"/>
  <c r="F62" i="1"/>
  <c r="F751" i="1"/>
  <c r="F461" i="1"/>
  <c r="F175" i="1"/>
  <c r="F942" i="1"/>
  <c r="F640" i="1"/>
  <c r="F355" i="1"/>
  <c r="F60" i="1"/>
  <c r="F713" i="1"/>
  <c r="F421" i="1"/>
  <c r="F173" i="1"/>
  <c r="F876" i="1"/>
  <c r="F638" i="1"/>
  <c r="F382" i="1"/>
  <c r="F96" i="1"/>
  <c r="F839" i="1"/>
  <c r="F533" i="1"/>
  <c r="F133" i="1"/>
  <c r="F902" i="1"/>
  <c r="F702" i="1"/>
  <c r="F532" i="1"/>
  <c r="F342" i="1"/>
  <c r="F132" i="1"/>
  <c r="F837" i="1"/>
  <c r="F672" i="1"/>
  <c r="F560" i="1"/>
  <c r="F379" i="1"/>
  <c r="F236" i="1"/>
  <c r="F93" i="1"/>
  <c r="F936" i="1"/>
  <c r="F671" i="1"/>
  <c r="F935" i="1"/>
  <c r="F899" i="1"/>
  <c r="F871" i="1"/>
  <c r="F835" i="1"/>
  <c r="F799" i="1"/>
  <c r="F771" i="1"/>
  <c r="F735" i="1"/>
  <c r="F699" i="1"/>
  <c r="F662" i="1"/>
  <c r="F633" i="1"/>
  <c r="F595" i="1"/>
  <c r="F558" i="1"/>
  <c r="F520" i="1"/>
  <c r="F482" i="1"/>
  <c r="F453" i="1"/>
  <c r="F415" i="1"/>
  <c r="F377" i="1"/>
  <c r="F339" i="1"/>
  <c r="F301" i="1"/>
  <c r="F272" i="1"/>
  <c r="F234" i="1"/>
  <c r="F196" i="1"/>
  <c r="F158" i="1"/>
  <c r="F120" i="1"/>
  <c r="F82" i="1"/>
  <c r="F53" i="1"/>
  <c r="F15" i="1"/>
  <c r="F615" i="1"/>
  <c r="F140" i="1"/>
  <c r="F881" i="1"/>
  <c r="F501" i="1"/>
  <c r="F101" i="1"/>
  <c r="F816" i="1"/>
  <c r="F500" i="1"/>
  <c r="F138" i="1"/>
  <c r="F951" i="1"/>
  <c r="F641" i="1"/>
  <c r="F61" i="1"/>
  <c r="F742" i="1"/>
  <c r="F460" i="1"/>
  <c r="F174" i="1"/>
  <c r="F941" i="1"/>
  <c r="F573" i="1"/>
  <c r="F59" i="1"/>
  <c r="F840" i="1"/>
  <c r="F572" i="1"/>
  <c r="F315" i="1"/>
  <c r="F172" i="1"/>
  <c r="F599" i="1"/>
  <c r="F57" i="1"/>
  <c r="F802" i="1"/>
  <c r="F636" i="1"/>
  <c r="F456" i="1"/>
  <c r="F275" i="1"/>
  <c r="F161" i="1"/>
  <c r="F937" i="1"/>
  <c r="F801" i="1"/>
  <c r="F635" i="1"/>
  <c r="F455" i="1"/>
  <c r="F274" i="1"/>
  <c r="F55" i="1"/>
  <c r="F836" i="1"/>
  <c r="F700" i="1"/>
  <c r="F934" i="1"/>
  <c r="F898" i="1"/>
  <c r="F862" i="1"/>
  <c r="F834" i="1"/>
  <c r="F798" i="1"/>
  <c r="F762" i="1"/>
  <c r="F734" i="1"/>
  <c r="F698" i="1"/>
  <c r="F661" i="1"/>
  <c r="F632" i="1"/>
  <c r="F594" i="1"/>
  <c r="F557" i="1"/>
  <c r="F519" i="1"/>
  <c r="F481" i="1"/>
  <c r="F452" i="1"/>
  <c r="F414" i="1"/>
  <c r="F376" i="1"/>
  <c r="F338" i="1"/>
  <c r="F300" i="1"/>
  <c r="F262" i="1"/>
  <c r="F233" i="1"/>
  <c r="F195" i="1"/>
  <c r="F157" i="1"/>
  <c r="F119" i="1"/>
  <c r="F81" i="1"/>
  <c r="F52" i="1"/>
  <c r="F14" i="1"/>
  <c r="F891" i="1"/>
  <c r="F579" i="1"/>
  <c r="F112" i="1"/>
  <c r="F681" i="1"/>
  <c r="F73" i="1"/>
  <c r="F614" i="1"/>
  <c r="F139" i="1"/>
  <c r="F952" i="1"/>
  <c r="F613" i="1"/>
  <c r="F100" i="1"/>
  <c r="F851" i="1"/>
  <c r="F537" i="1"/>
  <c r="F137" i="1"/>
  <c r="F677" i="1"/>
  <c r="F393" i="1"/>
  <c r="F98" i="1"/>
  <c r="F813" i="1"/>
  <c r="F497" i="1"/>
  <c r="F97" i="1"/>
  <c r="F940" i="1"/>
  <c r="F712" i="1"/>
  <c r="F458" i="1"/>
  <c r="F134" i="1"/>
  <c r="F775" i="1"/>
  <c r="F495" i="1"/>
  <c r="F95" i="1"/>
  <c r="F774" i="1"/>
  <c r="F561" i="1"/>
  <c r="F380" i="1"/>
  <c r="F94" i="1"/>
  <c r="F773" i="1"/>
  <c r="F522" i="1"/>
  <c r="F341" i="1"/>
  <c r="F17" i="1"/>
  <c r="F872" i="1"/>
  <c r="F772" i="1"/>
  <c r="F933" i="1"/>
  <c r="F897" i="1"/>
  <c r="F861" i="1"/>
  <c r="F833" i="1"/>
  <c r="F797" i="1"/>
  <c r="F761" i="1"/>
  <c r="F733" i="1"/>
  <c r="F697" i="1"/>
  <c r="F660" i="1"/>
  <c r="F622" i="1"/>
  <c r="F593" i="1"/>
  <c r="F556" i="1"/>
  <c r="F518" i="1"/>
  <c r="F480" i="1"/>
  <c r="F442" i="1"/>
  <c r="F413" i="1"/>
  <c r="F375" i="1"/>
  <c r="F337" i="1"/>
  <c r="F299" i="1"/>
  <c r="F261" i="1"/>
  <c r="F232" i="1"/>
  <c r="F194" i="1"/>
  <c r="F156" i="1"/>
  <c r="F118" i="1"/>
  <c r="F80" i="1"/>
  <c r="F42" i="1"/>
  <c r="F3" i="1"/>
  <c r="F23" i="1"/>
  <c r="F43" i="1"/>
  <c r="F63" i="1"/>
  <c r="F83" i="1"/>
  <c r="F103" i="1"/>
  <c r="F123" i="1"/>
  <c r="F143" i="1"/>
  <c r="F163" i="1"/>
  <c r="F183" i="1"/>
  <c r="F203" i="1"/>
  <c r="F223" i="1"/>
  <c r="F243" i="1"/>
  <c r="F263" i="1"/>
  <c r="F283" i="1"/>
  <c r="F303" i="1"/>
  <c r="F323" i="1"/>
  <c r="F343" i="1"/>
  <c r="F363" i="1"/>
  <c r="F383" i="1"/>
  <c r="F403" i="1"/>
  <c r="F423" i="1"/>
  <c r="F443" i="1"/>
  <c r="F463" i="1"/>
  <c r="F483" i="1"/>
  <c r="F503" i="1"/>
  <c r="F523" i="1"/>
  <c r="F543" i="1"/>
  <c r="F563" i="1"/>
  <c r="F583" i="1"/>
  <c r="F603" i="1"/>
  <c r="F623" i="1"/>
  <c r="F643" i="1"/>
  <c r="F663" i="1"/>
  <c r="F683" i="1"/>
  <c r="F703" i="1"/>
  <c r="F723" i="1"/>
  <c r="F743" i="1"/>
  <c r="F763" i="1"/>
  <c r="F783" i="1"/>
  <c r="F803" i="1"/>
  <c r="F823" i="1"/>
  <c r="F843" i="1"/>
  <c r="F863" i="1"/>
  <c r="F883" i="1"/>
  <c r="F903" i="1"/>
  <c r="F923" i="1"/>
  <c r="F943" i="1"/>
  <c r="F567" i="1"/>
  <c r="F687" i="1"/>
  <c r="F787" i="1"/>
  <c r="F867" i="1"/>
  <c r="F48" i="1"/>
  <c r="F128" i="1"/>
  <c r="F208" i="1"/>
  <c r="F288" i="1"/>
  <c r="F368" i="1"/>
  <c r="F428" i="1"/>
  <c r="F508" i="1"/>
  <c r="F588" i="1"/>
  <c r="F688" i="1"/>
  <c r="F788" i="1"/>
  <c r="F908" i="1"/>
  <c r="F29" i="1"/>
  <c r="F349" i="1"/>
  <c r="F549" i="1"/>
  <c r="F729" i="1"/>
  <c r="F929" i="1"/>
  <c r="F30" i="1"/>
  <c r="F130" i="1"/>
  <c r="F230" i="1"/>
  <c r="F370" i="1"/>
  <c r="F470" i="1"/>
  <c r="F570" i="1"/>
  <c r="F710" i="1"/>
  <c r="F870" i="1"/>
  <c r="F31" i="1"/>
  <c r="F211" i="1"/>
  <c r="F351" i="1"/>
  <c r="F471" i="1"/>
  <c r="F571" i="1"/>
  <c r="F4" i="1"/>
  <c r="F24" i="1"/>
  <c r="F44" i="1"/>
  <c r="F64" i="1"/>
  <c r="F84" i="1"/>
  <c r="F104" i="1"/>
  <c r="F124" i="1"/>
  <c r="F144" i="1"/>
  <c r="F164" i="1"/>
  <c r="F184" i="1"/>
  <c r="F204" i="1"/>
  <c r="F224" i="1"/>
  <c r="F244" i="1"/>
  <c r="F264" i="1"/>
  <c r="F284" i="1"/>
  <c r="F304" i="1"/>
  <c r="F324" i="1"/>
  <c r="F344" i="1"/>
  <c r="F364" i="1"/>
  <c r="F384" i="1"/>
  <c r="F404" i="1"/>
  <c r="F424" i="1"/>
  <c r="F444" i="1"/>
  <c r="F464" i="1"/>
  <c r="F484" i="1"/>
  <c r="F504" i="1"/>
  <c r="F524" i="1"/>
  <c r="F544" i="1"/>
  <c r="F564" i="1"/>
  <c r="F584" i="1"/>
  <c r="F604" i="1"/>
  <c r="F624" i="1"/>
  <c r="F644" i="1"/>
  <c r="F664" i="1"/>
  <c r="F684" i="1"/>
  <c r="F704" i="1"/>
  <c r="F724" i="1"/>
  <c r="F744" i="1"/>
  <c r="F764" i="1"/>
  <c r="F784" i="1"/>
  <c r="F804" i="1"/>
  <c r="F824" i="1"/>
  <c r="F844" i="1"/>
  <c r="F864" i="1"/>
  <c r="F884" i="1"/>
  <c r="F904" i="1"/>
  <c r="F924" i="1"/>
  <c r="F944" i="1"/>
  <c r="F547" i="1"/>
  <c r="F647" i="1"/>
  <c r="F747" i="1"/>
  <c r="F827" i="1"/>
  <c r="F907" i="1"/>
  <c r="F28" i="1"/>
  <c r="F168" i="1"/>
  <c r="F248" i="1"/>
  <c r="F348" i="1"/>
  <c r="F448" i="1"/>
  <c r="F548" i="1"/>
  <c r="F648" i="1"/>
  <c r="F728" i="1"/>
  <c r="F768" i="1"/>
  <c r="F828" i="1"/>
  <c r="F888" i="1"/>
  <c r="F9" i="1"/>
  <c r="F309" i="1"/>
  <c r="F489" i="1"/>
  <c r="F669" i="1"/>
  <c r="F869" i="1"/>
  <c r="F70" i="1"/>
  <c r="F150" i="1"/>
  <c r="F250" i="1"/>
  <c r="F330" i="1"/>
  <c r="F410" i="1"/>
  <c r="F490" i="1"/>
  <c r="F610" i="1"/>
  <c r="F750" i="1"/>
  <c r="F910" i="1"/>
  <c r="F91" i="1"/>
  <c r="F131" i="1"/>
  <c r="F231" i="1"/>
  <c r="F311" i="1"/>
  <c r="F391" i="1"/>
  <c r="F451" i="1"/>
  <c r="F511" i="1"/>
  <c r="F5" i="1"/>
  <c r="F25" i="1"/>
  <c r="F45" i="1"/>
  <c r="F65" i="1"/>
  <c r="F85" i="1"/>
  <c r="F105" i="1"/>
  <c r="F125" i="1"/>
  <c r="F145" i="1"/>
  <c r="F165" i="1"/>
  <c r="F185" i="1"/>
  <c r="F205" i="1"/>
  <c r="F225" i="1"/>
  <c r="F245" i="1"/>
  <c r="F265" i="1"/>
  <c r="F285" i="1"/>
  <c r="F305" i="1"/>
  <c r="F325" i="1"/>
  <c r="F345" i="1"/>
  <c r="F365" i="1"/>
  <c r="F385" i="1"/>
  <c r="F405" i="1"/>
  <c r="F425" i="1"/>
  <c r="F445" i="1"/>
  <c r="F465" i="1"/>
  <c r="F485" i="1"/>
  <c r="F505" i="1"/>
  <c r="F525" i="1"/>
  <c r="F545" i="1"/>
  <c r="F565" i="1"/>
  <c r="F585" i="1"/>
  <c r="F605" i="1"/>
  <c r="F625" i="1"/>
  <c r="F645" i="1"/>
  <c r="F665" i="1"/>
  <c r="F685" i="1"/>
  <c r="F705" i="1"/>
  <c r="F725" i="1"/>
  <c r="F745" i="1"/>
  <c r="F765" i="1"/>
  <c r="F785" i="1"/>
  <c r="F805" i="1"/>
  <c r="F825" i="1"/>
  <c r="F845" i="1"/>
  <c r="F865" i="1"/>
  <c r="F885" i="1"/>
  <c r="F905" i="1"/>
  <c r="F925" i="1"/>
  <c r="F945" i="1"/>
  <c r="F527" i="1"/>
  <c r="F627" i="1"/>
  <c r="F727" i="1"/>
  <c r="F807" i="1"/>
  <c r="F887" i="1"/>
  <c r="F8" i="1"/>
  <c r="F148" i="1"/>
  <c r="F228" i="1"/>
  <c r="F308" i="1"/>
  <c r="F388" i="1"/>
  <c r="F468" i="1"/>
  <c r="F528" i="1"/>
  <c r="F608" i="1"/>
  <c r="F708" i="1"/>
  <c r="F808" i="1"/>
  <c r="F928" i="1"/>
  <c r="F49" i="1"/>
  <c r="F269" i="1"/>
  <c r="F449" i="1"/>
  <c r="F629" i="1"/>
  <c r="F829" i="1"/>
  <c r="F50" i="1"/>
  <c r="F170" i="1"/>
  <c r="F290" i="1"/>
  <c r="F390" i="1"/>
  <c r="F510" i="1"/>
  <c r="F650" i="1"/>
  <c r="F830" i="1"/>
  <c r="F51" i="1"/>
  <c r="F191" i="1"/>
  <c r="F291" i="1"/>
  <c r="F411" i="1"/>
  <c r="F551" i="1"/>
  <c r="F6" i="1"/>
  <c r="F26" i="1"/>
  <c r="F46" i="1"/>
  <c r="F66" i="1"/>
  <c r="F86" i="1"/>
  <c r="F106" i="1"/>
  <c r="F126" i="1"/>
  <c r="F146" i="1"/>
  <c r="F166" i="1"/>
  <c r="F186" i="1"/>
  <c r="F206" i="1"/>
  <c r="F226" i="1"/>
  <c r="F246" i="1"/>
  <c r="F266" i="1"/>
  <c r="F286" i="1"/>
  <c r="F306" i="1"/>
  <c r="F326" i="1"/>
  <c r="F346" i="1"/>
  <c r="F366" i="1"/>
  <c r="F386" i="1"/>
  <c r="F406" i="1"/>
  <c r="F426" i="1"/>
  <c r="F446" i="1"/>
  <c r="F466" i="1"/>
  <c r="F486" i="1"/>
  <c r="F506" i="1"/>
  <c r="F526" i="1"/>
  <c r="F546" i="1"/>
  <c r="F566" i="1"/>
  <c r="F586" i="1"/>
  <c r="F606" i="1"/>
  <c r="F626" i="1"/>
  <c r="F646" i="1"/>
  <c r="F666" i="1"/>
  <c r="F686" i="1"/>
  <c r="F706" i="1"/>
  <c r="F726" i="1"/>
  <c r="F746" i="1"/>
  <c r="F766" i="1"/>
  <c r="F786" i="1"/>
  <c r="F806" i="1"/>
  <c r="F826" i="1"/>
  <c r="F846" i="1"/>
  <c r="F866" i="1"/>
  <c r="F886" i="1"/>
  <c r="F906" i="1"/>
  <c r="F926" i="1"/>
  <c r="F946" i="1"/>
  <c r="F487" i="1"/>
  <c r="F707" i="1"/>
  <c r="F847" i="1"/>
  <c r="F927" i="1"/>
  <c r="F68" i="1"/>
  <c r="F108" i="1"/>
  <c r="F188" i="1"/>
  <c r="F268" i="1"/>
  <c r="F328" i="1"/>
  <c r="F408" i="1"/>
  <c r="F488" i="1"/>
  <c r="F568" i="1"/>
  <c r="F668" i="1"/>
  <c r="F748" i="1"/>
  <c r="F848" i="1"/>
  <c r="F948" i="1"/>
  <c r="F69" i="1"/>
  <c r="F289" i="1"/>
  <c r="F509" i="1"/>
  <c r="F689" i="1"/>
  <c r="F889" i="1"/>
  <c r="F90" i="1"/>
  <c r="F110" i="1"/>
  <c r="F190" i="1"/>
  <c r="F270" i="1"/>
  <c r="F350" i="1"/>
  <c r="F450" i="1"/>
  <c r="F550" i="1"/>
  <c r="F670" i="1"/>
  <c r="F810" i="1"/>
  <c r="F930" i="1"/>
  <c r="F71" i="1"/>
  <c r="F171" i="1"/>
  <c r="F271" i="1"/>
  <c r="F371" i="1"/>
  <c r="F491" i="1"/>
  <c r="F631" i="1"/>
  <c r="F7" i="1"/>
  <c r="F27" i="1"/>
  <c r="F47" i="1"/>
  <c r="F67" i="1"/>
  <c r="F87" i="1"/>
  <c r="F107" i="1"/>
  <c r="F127" i="1"/>
  <c r="F147" i="1"/>
  <c r="F167" i="1"/>
  <c r="F187" i="1"/>
  <c r="F207" i="1"/>
  <c r="F227" i="1"/>
  <c r="F247" i="1"/>
  <c r="F267" i="1"/>
  <c r="F287" i="1"/>
  <c r="F307" i="1"/>
  <c r="F327" i="1"/>
  <c r="F347" i="1"/>
  <c r="F367" i="1"/>
  <c r="F387" i="1"/>
  <c r="F407" i="1"/>
  <c r="F427" i="1"/>
  <c r="F447" i="1"/>
  <c r="F467" i="1"/>
  <c r="F507" i="1"/>
  <c r="F587" i="1"/>
  <c r="F607" i="1"/>
  <c r="F667" i="1"/>
  <c r="F767" i="1"/>
  <c r="F947" i="1"/>
  <c r="F88" i="1"/>
  <c r="F628" i="1"/>
  <c r="F868" i="1"/>
  <c r="F89" i="1"/>
  <c r="F109" i="1"/>
  <c r="F129" i="1"/>
  <c r="F149" i="1"/>
  <c r="F169" i="1"/>
  <c r="F189" i="1"/>
  <c r="F209" i="1"/>
  <c r="F229" i="1"/>
  <c r="F249" i="1"/>
  <c r="F329" i="1"/>
  <c r="F369" i="1"/>
  <c r="F389" i="1"/>
  <c r="F409" i="1"/>
  <c r="F429" i="1"/>
  <c r="F469" i="1"/>
  <c r="F529" i="1"/>
  <c r="F569" i="1"/>
  <c r="F589" i="1"/>
  <c r="F609" i="1"/>
  <c r="F649" i="1"/>
  <c r="F709" i="1"/>
  <c r="F749" i="1"/>
  <c r="F769" i="1"/>
  <c r="F789" i="1"/>
  <c r="F809" i="1"/>
  <c r="F849" i="1"/>
  <c r="F909" i="1"/>
  <c r="F949" i="1"/>
  <c r="F10" i="1"/>
  <c r="F210" i="1"/>
  <c r="F310" i="1"/>
  <c r="F430" i="1"/>
  <c r="F530" i="1"/>
  <c r="F590" i="1"/>
  <c r="F630" i="1"/>
  <c r="F690" i="1"/>
  <c r="F730" i="1"/>
  <c r="F770" i="1"/>
  <c r="F790" i="1"/>
  <c r="F850" i="1"/>
  <c r="F890" i="1"/>
  <c r="F950" i="1"/>
  <c r="F11" i="1"/>
  <c r="F111" i="1"/>
  <c r="F151" i="1"/>
  <c r="F251" i="1"/>
  <c r="F331" i="1"/>
  <c r="F431" i="1"/>
  <c r="F531" i="1"/>
  <c r="F611" i="1"/>
  <c r="F651" i="1"/>
  <c r="F691" i="1"/>
  <c r="F616" i="1"/>
  <c r="F74" i="1"/>
  <c r="F653" i="1"/>
  <c r="F178" i="1"/>
  <c r="F917" i="1"/>
  <c r="F539" i="1"/>
  <c r="F72" i="1"/>
  <c r="F716" i="1"/>
  <c r="F433" i="1"/>
  <c r="F176" i="1"/>
  <c r="F915" i="1"/>
  <c r="F575" i="1"/>
  <c r="F99" i="1"/>
  <c r="F814" i="1"/>
  <c r="F498" i="1"/>
  <c r="F136" i="1"/>
  <c r="F877" i="1"/>
  <c r="F535" i="1"/>
  <c r="F135" i="1"/>
  <c r="F776" i="1"/>
  <c r="F496" i="1"/>
  <c r="F58" i="1"/>
  <c r="F911" i="1"/>
  <c r="F674" i="1"/>
  <c r="F419" i="1"/>
  <c r="F162" i="1"/>
  <c r="F874" i="1"/>
  <c r="F673" i="1"/>
  <c r="F418" i="1"/>
  <c r="F56" i="1"/>
  <c r="F901" i="1"/>
  <c r="F737" i="1"/>
  <c r="F597" i="1"/>
  <c r="F417" i="1"/>
  <c r="F312" i="1"/>
  <c r="F198" i="1"/>
  <c r="F122" i="1"/>
  <c r="F900" i="1"/>
  <c r="F800" i="1"/>
  <c r="F932" i="1"/>
  <c r="F896" i="1"/>
  <c r="F860" i="1"/>
  <c r="F832" i="1"/>
  <c r="F796" i="1"/>
  <c r="F760" i="1"/>
  <c r="F732" i="1"/>
  <c r="F696" i="1"/>
  <c r="F659" i="1"/>
  <c r="F621" i="1"/>
  <c r="F592" i="1"/>
  <c r="F555" i="1"/>
  <c r="F517" i="1"/>
  <c r="F479" i="1"/>
  <c r="F441" i="1"/>
  <c r="F412" i="1"/>
  <c r="F374" i="1"/>
  <c r="F336" i="1"/>
  <c r="F298" i="1"/>
  <c r="F260" i="1"/>
  <c r="F222" i="1"/>
  <c r="F193" i="1"/>
  <c r="F155" i="1"/>
  <c r="F117" i="1"/>
  <c r="F79" i="1"/>
  <c r="F41" i="1"/>
  <c r="F12" i="1"/>
  <c r="C12" i="1" l="1"/>
  <c r="C16" i="1" s="1"/>
  <c r="C14" i="1"/>
  <c r="C15" i="1"/>
  <c r="C13" i="5"/>
  <c r="C17" i="5" s="1"/>
  <c r="C16" i="5"/>
  <c r="C15" i="5"/>
  <c r="B12" i="5"/>
  <c r="B15" i="5"/>
  <c r="B13" i="5"/>
  <c r="B17" i="5" s="1"/>
  <c r="B23" i="5"/>
  <c r="B22" i="5"/>
  <c r="B14" i="1"/>
  <c r="B18" i="1" s="1"/>
  <c r="B12" i="1"/>
  <c r="B16" i="1" s="1"/>
  <c r="B13" i="1"/>
  <c r="B17" i="1" s="1"/>
  <c r="B22" i="1"/>
  <c r="B21" i="1"/>
  <c r="B20" i="5" l="1"/>
  <c r="B19" i="1"/>
  <c r="B14" i="5"/>
  <c r="B18" i="5" s="1"/>
  <c r="B16" i="5"/>
  <c r="B19" i="5" s="1"/>
</calcChain>
</file>

<file path=xl/sharedStrings.xml><?xml version="1.0" encoding="utf-8"?>
<sst xmlns="http://schemas.openxmlformats.org/spreadsheetml/2006/main" count="57" uniqueCount="36">
  <si>
    <t>TERM STRUCTURE OF VOLATILITY DISCUSSION</t>
  </si>
  <si>
    <t>a)  The stock I chose which is Canadian Natural Resources Limited (CNQ) had a declining term structure for the call option as from a strike Price of $74, which is over $14 less than what the Stock Price is. For the put option, CNQ had a declining term strucutre of volatility all the way through. A declining tem structure for a stock generally suggest market participants perceives less risk associated with the stock. When investors perceive reduced risk, they may become more willing to buy and hold the stock, leading to higher demand and upward pressure on stock price. Declining term structure can also lead to lower premiums for options, making hedging and speculative strategies more cost-effective.</t>
  </si>
  <si>
    <t>b)  The commodity I chose which is COCOA had a declining term structure of volatility which suggests there is more stable supply and demand environment, due to this reason, businesses that rely on commodities for their operations may consider entering to longer term supply contracts when volatility is decreasing. Further, a declining term structure of volatility reduces commodity options prices as the volatility decreases. Volatility term structure may be eitheer upward or downward sloping depending on market conditions and expectations. An upward sloping term structure indicates that traders expect the underlying commodity to become more volatile over time, and a donward slope suggest it will become less volatile</t>
  </si>
  <si>
    <t>SMILE, SMIRK OR SKEW DISCUSSION</t>
  </si>
  <si>
    <t>FOR COMMODITY</t>
  </si>
  <si>
    <t>FOR STOCK</t>
  </si>
  <si>
    <t>a) For the Stock, the shape of volatility versus moneyness is a left skew (negatively sloped) shaped which suggests that out of the money put options have higher implied volatility compared out of the money call options of equal distance. Skew shape is often seen in market with a bearish sentiment or concerns about downside risk implying investors are willing to pay more for downside protection.</t>
  </si>
  <si>
    <t>b) For the commodity, the shape of volatility versus moneyness is smile shaped which is characterized by having higher implied volatility at both lower and higher strike prices while having lower implied volatility at "at the money" strike price. This means market participants are pricing in the possibility of extreme price movements in the underlying commodity. Traders are willing to pay more for options that protect against large price swings in etiher direction.</t>
  </si>
  <si>
    <t>FOR CALL OPTION</t>
  </si>
  <si>
    <t>FOR PUT OPTION</t>
  </si>
  <si>
    <t xml:space="preserve">Implied Volatility </t>
  </si>
  <si>
    <t>Theoretical Future call prices</t>
  </si>
  <si>
    <t>Theoretical Future put prices</t>
  </si>
  <si>
    <t>Cocoa Futures (CCZ3 Comdty)</t>
  </si>
  <si>
    <t xml:space="preserve">Futures Price </t>
  </si>
  <si>
    <t>Strike Price</t>
  </si>
  <si>
    <t>Expiration Date</t>
  </si>
  <si>
    <t>Time at maturity</t>
  </si>
  <si>
    <t>Annual risk-free rate</t>
  </si>
  <si>
    <t>d1</t>
  </si>
  <si>
    <t>d2</t>
  </si>
  <si>
    <t>negative d1</t>
  </si>
  <si>
    <t>negative d2</t>
  </si>
  <si>
    <t>N(d1)</t>
  </si>
  <si>
    <t>N(d2)</t>
  </si>
  <si>
    <t>N(-d1)</t>
  </si>
  <si>
    <t>N(-d2)</t>
  </si>
  <si>
    <t>Black Scholes Call Value</t>
  </si>
  <si>
    <t>Black Scholes Put Value</t>
  </si>
  <si>
    <t>IMPLIED VOLATILITY for CALL option</t>
  </si>
  <si>
    <t>IMPLIED VOLATILITY for PUT option</t>
  </si>
  <si>
    <t>CNRL (CNQ CN)</t>
  </si>
  <si>
    <t xml:space="preserve">Stock Price </t>
  </si>
  <si>
    <t>Dividend Yield</t>
  </si>
  <si>
    <t>Implied volatility from Bloomberg</t>
  </si>
  <si>
    <t>Implied Volatility from Bloomberg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</si>
</sst>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164" formatCode="0.00000"/>
    <numFmt numFmtId="165" formatCode="0.000000"/>
    <numFmt numFmtId="166" formatCode="0.0000"/>
    <numFmt numFmtId="167" formatCode="_([$$-409]* #,##0.00_);_([$$-409]* \(#,##0.00\);_([$$-409]*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9" tint="0.59999389629810485"/>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27">
    <xf numFmtId="0" fontId="0" fillId="0" borderId="0" xfId="0"/>
    <xf numFmtId="44" fontId="0" fillId="0" borderId="0" xfId="1" applyFont="1"/>
    <xf numFmtId="14" fontId="0" fillId="0" borderId="0" xfId="0" applyNumberFormat="1"/>
    <xf numFmtId="10" fontId="0" fillId="0" borderId="0" xfId="0" applyNumberFormat="1"/>
    <xf numFmtId="164" fontId="0" fillId="0" borderId="0" xfId="0" applyNumberFormat="1"/>
    <xf numFmtId="0" fontId="0" fillId="2" borderId="0" xfId="0" applyFill="1"/>
    <xf numFmtId="0" fontId="2" fillId="3" borderId="0" xfId="0" applyFont="1" applyFill="1"/>
    <xf numFmtId="0" fontId="2" fillId="0" borderId="0" xfId="0" applyFont="1" applyAlignment="1">
      <alignment wrapText="1"/>
    </xf>
    <xf numFmtId="165" fontId="0" fillId="0" borderId="0" xfId="0" applyNumberFormat="1"/>
    <xf numFmtId="0" fontId="0" fillId="4" borderId="0" xfId="0" applyFill="1"/>
    <xf numFmtId="0" fontId="0" fillId="5" borderId="0" xfId="0" applyFill="1"/>
    <xf numFmtId="166" fontId="0" fillId="0" borderId="0" xfId="0" applyNumberFormat="1"/>
    <xf numFmtId="0" fontId="0" fillId="6" borderId="0" xfId="0" applyFill="1"/>
    <xf numFmtId="0" fontId="0" fillId="7" borderId="0" xfId="0" applyFill="1"/>
    <xf numFmtId="0" fontId="0" fillId="8" borderId="0" xfId="0" applyFill="1"/>
    <xf numFmtId="44" fontId="0" fillId="8" borderId="0" xfId="1" applyFont="1" applyFill="1"/>
    <xf numFmtId="0" fontId="2" fillId="2" borderId="0" xfId="0" applyFont="1" applyFill="1"/>
    <xf numFmtId="0" fontId="0" fillId="9" borderId="0" xfId="0" applyFill="1"/>
    <xf numFmtId="0" fontId="0" fillId="10" borderId="0" xfId="0" applyFill="1"/>
    <xf numFmtId="0" fontId="0" fillId="0" borderId="0" xfId="0" applyAlignment="1">
      <alignment vertical="center" wrapText="1"/>
    </xf>
    <xf numFmtId="0" fontId="0" fillId="11" borderId="0" xfId="0" applyFill="1"/>
    <xf numFmtId="0" fontId="0" fillId="12" borderId="0" xfId="0" applyFill="1"/>
    <xf numFmtId="167" fontId="0" fillId="0" borderId="0" xfId="0" applyNumberFormat="1"/>
    <xf numFmtId="44" fontId="0" fillId="4" borderId="0" xfId="1" applyFont="1" applyFill="1"/>
    <xf numFmtId="0" fontId="2" fillId="0" borderId="0" xfId="0" applyFont="1"/>
    <xf numFmtId="44" fontId="2" fillId="9" borderId="0" xfId="1" applyFont="1" applyFill="1"/>
    <xf numFmtId="44" fontId="2" fillId="6" borderId="0" xfId="1" applyFont="1" applyFill="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6.pn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xdr:col>
      <xdr:colOff>419100</xdr:colOff>
      <xdr:row>5</xdr:row>
      <xdr:rowOff>28575</xdr:rowOff>
    </xdr:from>
    <xdr:to>
      <xdr:col>7</xdr:col>
      <xdr:colOff>436317</xdr:colOff>
      <xdr:row>8</xdr:row>
      <xdr:rowOff>104775</xdr:rowOff>
    </xdr:to>
    <xdr:pic>
      <xdr:nvPicPr>
        <xdr:cNvPr id="10" name="Picture 9">
          <a:extLst>
            <a:ext uri="{FF2B5EF4-FFF2-40B4-BE49-F238E27FC236}">
              <a16:creationId xmlns:a16="http://schemas.microsoft.com/office/drawing/2014/main" id="{6C624AF2-860F-4B83-84F5-1AC317A3EA5F}"/>
            </a:ext>
          </a:extLst>
        </xdr:cNvPr>
        <xdr:cNvPicPr>
          <a:picLocks noChangeAspect="1"/>
        </xdr:cNvPicPr>
      </xdr:nvPicPr>
      <xdr:blipFill>
        <a:blip xmlns:r="http://schemas.openxmlformats.org/officeDocument/2006/relationships" r:embed="rId1"/>
        <a:stretch>
          <a:fillRect/>
        </a:stretch>
      </xdr:blipFill>
      <xdr:spPr>
        <a:xfrm>
          <a:off x="5572125" y="4114800"/>
          <a:ext cx="4217742" cy="2628900"/>
        </a:xfrm>
        <a:prstGeom prst="rect">
          <a:avLst/>
        </a:prstGeom>
      </xdr:spPr>
    </xdr:pic>
    <xdr:clientData/>
  </xdr:twoCellAnchor>
  <xdr:twoCellAnchor editAs="oneCell">
    <xdr:from>
      <xdr:col>8</xdr:col>
      <xdr:colOff>323850</xdr:colOff>
      <xdr:row>5</xdr:row>
      <xdr:rowOff>38101</xdr:rowOff>
    </xdr:from>
    <xdr:to>
      <xdr:col>15</xdr:col>
      <xdr:colOff>400555</xdr:colOff>
      <xdr:row>9</xdr:row>
      <xdr:rowOff>1</xdr:rowOff>
    </xdr:to>
    <xdr:pic>
      <xdr:nvPicPr>
        <xdr:cNvPr id="11" name="Picture 10">
          <a:extLst>
            <a:ext uri="{FF2B5EF4-FFF2-40B4-BE49-F238E27FC236}">
              <a16:creationId xmlns:a16="http://schemas.microsoft.com/office/drawing/2014/main" id="{F6B929B0-20F1-4366-895F-3B68E581F235}"/>
            </a:ext>
          </a:extLst>
        </xdr:cNvPr>
        <xdr:cNvPicPr>
          <a:picLocks noChangeAspect="1"/>
        </xdr:cNvPicPr>
      </xdr:nvPicPr>
      <xdr:blipFill>
        <a:blip xmlns:r="http://schemas.openxmlformats.org/officeDocument/2006/relationships" r:embed="rId2"/>
        <a:stretch>
          <a:fillRect/>
        </a:stretch>
      </xdr:blipFill>
      <xdr:spPr>
        <a:xfrm>
          <a:off x="10287000" y="4124326"/>
          <a:ext cx="4439155" cy="2705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11907</xdr:colOff>
      <xdr:row>0</xdr:row>
      <xdr:rowOff>0</xdr:rowOff>
    </xdr:from>
    <xdr:to>
      <xdr:col>16</xdr:col>
      <xdr:colOff>464344</xdr:colOff>
      <xdr:row>30</xdr:row>
      <xdr:rowOff>47625</xdr:rowOff>
    </xdr:to>
    <xdr:pic>
      <xdr:nvPicPr>
        <xdr:cNvPr id="4" name="Picture 3">
          <a:extLst>
            <a:ext uri="{FF2B5EF4-FFF2-40B4-BE49-F238E27FC236}">
              <a16:creationId xmlns:a16="http://schemas.microsoft.com/office/drawing/2014/main" id="{38103046-FF6F-AAB8-76AA-1B65D1B4E336}"/>
            </a:ext>
          </a:extLst>
        </xdr:cNvPr>
        <xdr:cNvPicPr>
          <a:picLocks noChangeAspect="1"/>
        </xdr:cNvPicPr>
      </xdr:nvPicPr>
      <xdr:blipFill>
        <a:blip xmlns:r="http://schemas.openxmlformats.org/officeDocument/2006/relationships" r:embed="rId1"/>
        <a:stretch>
          <a:fillRect/>
        </a:stretch>
      </xdr:blipFill>
      <xdr:spPr>
        <a:xfrm>
          <a:off x="9739313" y="0"/>
          <a:ext cx="8191499" cy="5762625"/>
        </a:xfrm>
        <a:prstGeom prst="rect">
          <a:avLst/>
        </a:prstGeom>
      </xdr:spPr>
    </xdr:pic>
    <xdr:clientData/>
  </xdr:twoCellAnchor>
  <xdr:twoCellAnchor editAs="oneCell">
    <xdr:from>
      <xdr:col>8</xdr:col>
      <xdr:colOff>71438</xdr:colOff>
      <xdr:row>30</xdr:row>
      <xdr:rowOff>166688</xdr:rowOff>
    </xdr:from>
    <xdr:to>
      <xdr:col>16</xdr:col>
      <xdr:colOff>547688</xdr:colOff>
      <xdr:row>56</xdr:row>
      <xdr:rowOff>47625</xdr:rowOff>
    </xdr:to>
    <xdr:pic>
      <xdr:nvPicPr>
        <xdr:cNvPr id="5" name="Picture 4">
          <a:extLst>
            <a:ext uri="{FF2B5EF4-FFF2-40B4-BE49-F238E27FC236}">
              <a16:creationId xmlns:a16="http://schemas.microsoft.com/office/drawing/2014/main" id="{AE2EC34C-AEC9-8BFA-37F1-891B32B645B9}"/>
            </a:ext>
          </a:extLst>
        </xdr:cNvPr>
        <xdr:cNvPicPr>
          <a:picLocks noChangeAspect="1"/>
        </xdr:cNvPicPr>
      </xdr:nvPicPr>
      <xdr:blipFill>
        <a:blip xmlns:r="http://schemas.openxmlformats.org/officeDocument/2006/relationships" r:embed="rId2"/>
        <a:stretch>
          <a:fillRect/>
        </a:stretch>
      </xdr:blipFill>
      <xdr:spPr>
        <a:xfrm>
          <a:off x="10822782" y="5881688"/>
          <a:ext cx="8215312" cy="4833937"/>
        </a:xfrm>
        <a:prstGeom prst="rect">
          <a:avLst/>
        </a:prstGeom>
      </xdr:spPr>
    </xdr:pic>
    <xdr:clientData/>
  </xdr:twoCellAnchor>
  <xdr:twoCellAnchor editAs="oneCell">
    <xdr:from>
      <xdr:col>17</xdr:col>
      <xdr:colOff>226219</xdr:colOff>
      <xdr:row>0</xdr:row>
      <xdr:rowOff>11906</xdr:rowOff>
    </xdr:from>
    <xdr:to>
      <xdr:col>27</xdr:col>
      <xdr:colOff>180219</xdr:colOff>
      <xdr:row>21</xdr:row>
      <xdr:rowOff>35717</xdr:rowOff>
    </xdr:to>
    <xdr:pic>
      <xdr:nvPicPr>
        <xdr:cNvPr id="6" name="Picture 5">
          <a:extLst>
            <a:ext uri="{FF2B5EF4-FFF2-40B4-BE49-F238E27FC236}">
              <a16:creationId xmlns:a16="http://schemas.microsoft.com/office/drawing/2014/main" id="{D9F11F3B-636B-A46F-2C54-7C9916263694}"/>
            </a:ext>
          </a:extLst>
        </xdr:cNvPr>
        <xdr:cNvPicPr>
          <a:picLocks noChangeAspect="1"/>
        </xdr:cNvPicPr>
      </xdr:nvPicPr>
      <xdr:blipFill>
        <a:blip xmlns:r="http://schemas.openxmlformats.org/officeDocument/2006/relationships" r:embed="rId3"/>
        <a:stretch>
          <a:fillRect/>
        </a:stretch>
      </xdr:blipFill>
      <xdr:spPr>
        <a:xfrm>
          <a:off x="19323844" y="11906"/>
          <a:ext cx="6026188" cy="4024311"/>
        </a:xfrm>
        <a:prstGeom prst="rect">
          <a:avLst/>
        </a:prstGeom>
      </xdr:spPr>
    </xdr:pic>
    <xdr:clientData/>
  </xdr:twoCellAnchor>
  <xdr:twoCellAnchor editAs="oneCell">
    <xdr:from>
      <xdr:col>8</xdr:col>
      <xdr:colOff>0</xdr:colOff>
      <xdr:row>58</xdr:row>
      <xdr:rowOff>0</xdr:rowOff>
    </xdr:from>
    <xdr:to>
      <xdr:col>13</xdr:col>
      <xdr:colOff>187356</xdr:colOff>
      <xdr:row>77</xdr:row>
      <xdr:rowOff>190024</xdr:rowOff>
    </xdr:to>
    <xdr:pic>
      <xdr:nvPicPr>
        <xdr:cNvPr id="2" name="Picture 1">
          <a:extLst>
            <a:ext uri="{FF2B5EF4-FFF2-40B4-BE49-F238E27FC236}">
              <a16:creationId xmlns:a16="http://schemas.microsoft.com/office/drawing/2014/main" id="{412EA584-B688-8BFF-4BA6-09AE0996B8F7}"/>
            </a:ext>
          </a:extLst>
        </xdr:cNvPr>
        <xdr:cNvPicPr>
          <a:picLocks noChangeAspect="1"/>
        </xdr:cNvPicPr>
      </xdr:nvPicPr>
      <xdr:blipFill>
        <a:blip xmlns:r="http://schemas.openxmlformats.org/officeDocument/2006/relationships" r:embed="rId4"/>
        <a:stretch>
          <a:fillRect/>
        </a:stretch>
      </xdr:blipFill>
      <xdr:spPr>
        <a:xfrm>
          <a:off x="10751344" y="11049000"/>
          <a:ext cx="6104762" cy="3809524"/>
        </a:xfrm>
        <a:prstGeom prst="rect">
          <a:avLst/>
        </a:prstGeom>
      </xdr:spPr>
    </xdr:pic>
    <xdr:clientData/>
  </xdr:twoCellAnchor>
  <xdr:twoCellAnchor editAs="oneCell">
    <xdr:from>
      <xdr:col>15</xdr:col>
      <xdr:colOff>0</xdr:colOff>
      <xdr:row>58</xdr:row>
      <xdr:rowOff>0</xdr:rowOff>
    </xdr:from>
    <xdr:to>
      <xdr:col>25</xdr:col>
      <xdr:colOff>404003</xdr:colOff>
      <xdr:row>79</xdr:row>
      <xdr:rowOff>75690</xdr:rowOff>
    </xdr:to>
    <xdr:pic>
      <xdr:nvPicPr>
        <xdr:cNvPr id="3" name="Picture 2">
          <a:extLst>
            <a:ext uri="{FF2B5EF4-FFF2-40B4-BE49-F238E27FC236}">
              <a16:creationId xmlns:a16="http://schemas.microsoft.com/office/drawing/2014/main" id="{968BAB3F-5D89-1CEE-1B56-98BA0A904FF9}"/>
            </a:ext>
          </a:extLst>
        </xdr:cNvPr>
        <xdr:cNvPicPr>
          <a:picLocks noChangeAspect="1"/>
        </xdr:cNvPicPr>
      </xdr:nvPicPr>
      <xdr:blipFill>
        <a:blip xmlns:r="http://schemas.openxmlformats.org/officeDocument/2006/relationships" r:embed="rId5"/>
        <a:stretch>
          <a:fillRect/>
        </a:stretch>
      </xdr:blipFill>
      <xdr:spPr>
        <a:xfrm>
          <a:off x="17883188" y="11049000"/>
          <a:ext cx="6476190" cy="407619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257175</xdr:colOff>
      <xdr:row>0</xdr:row>
      <xdr:rowOff>0</xdr:rowOff>
    </xdr:from>
    <xdr:to>
      <xdr:col>19</xdr:col>
      <xdr:colOff>247651</xdr:colOff>
      <xdr:row>26</xdr:row>
      <xdr:rowOff>38100</xdr:rowOff>
    </xdr:to>
    <xdr:pic>
      <xdr:nvPicPr>
        <xdr:cNvPr id="3" name="Picture 2">
          <a:extLst>
            <a:ext uri="{FF2B5EF4-FFF2-40B4-BE49-F238E27FC236}">
              <a16:creationId xmlns:a16="http://schemas.microsoft.com/office/drawing/2014/main" id="{66404EDF-3FDC-49E5-613D-9B1991E874D0}"/>
            </a:ext>
          </a:extLst>
        </xdr:cNvPr>
        <xdr:cNvPicPr>
          <a:picLocks noChangeAspect="1"/>
        </xdr:cNvPicPr>
      </xdr:nvPicPr>
      <xdr:blipFill>
        <a:blip xmlns:r="http://schemas.openxmlformats.org/officeDocument/2006/relationships" r:embed="rId1"/>
        <a:stretch>
          <a:fillRect/>
        </a:stretch>
      </xdr:blipFill>
      <xdr:spPr>
        <a:xfrm>
          <a:off x="9505950" y="0"/>
          <a:ext cx="7305676" cy="4991100"/>
        </a:xfrm>
        <a:prstGeom prst="rect">
          <a:avLst/>
        </a:prstGeom>
      </xdr:spPr>
    </xdr:pic>
    <xdr:clientData/>
  </xdr:twoCellAnchor>
  <xdr:twoCellAnchor editAs="oneCell">
    <xdr:from>
      <xdr:col>20</xdr:col>
      <xdr:colOff>371475</xdr:colOff>
      <xdr:row>25</xdr:row>
      <xdr:rowOff>47626</xdr:rowOff>
    </xdr:from>
    <xdr:to>
      <xdr:col>29</xdr:col>
      <xdr:colOff>173318</xdr:colOff>
      <xdr:row>51</xdr:row>
      <xdr:rowOff>47625</xdr:rowOff>
    </xdr:to>
    <xdr:pic>
      <xdr:nvPicPr>
        <xdr:cNvPr id="4" name="Picture 3">
          <a:extLst>
            <a:ext uri="{FF2B5EF4-FFF2-40B4-BE49-F238E27FC236}">
              <a16:creationId xmlns:a16="http://schemas.microsoft.com/office/drawing/2014/main" id="{45FB3CE8-6425-43B3-3DF8-77992127F5ED}"/>
            </a:ext>
          </a:extLst>
        </xdr:cNvPr>
        <xdr:cNvPicPr>
          <a:picLocks noChangeAspect="1"/>
        </xdr:cNvPicPr>
      </xdr:nvPicPr>
      <xdr:blipFill>
        <a:blip xmlns:r="http://schemas.openxmlformats.org/officeDocument/2006/relationships" r:embed="rId2"/>
        <a:stretch>
          <a:fillRect/>
        </a:stretch>
      </xdr:blipFill>
      <xdr:spPr>
        <a:xfrm>
          <a:off x="18688050" y="4810126"/>
          <a:ext cx="5288243" cy="4952999"/>
        </a:xfrm>
        <a:prstGeom prst="rect">
          <a:avLst/>
        </a:prstGeom>
      </xdr:spPr>
    </xdr:pic>
    <xdr:clientData/>
  </xdr:twoCellAnchor>
  <xdr:twoCellAnchor editAs="oneCell">
    <xdr:from>
      <xdr:col>8</xdr:col>
      <xdr:colOff>593795</xdr:colOff>
      <xdr:row>26</xdr:row>
      <xdr:rowOff>95249</xdr:rowOff>
    </xdr:from>
    <xdr:to>
      <xdr:col>19</xdr:col>
      <xdr:colOff>276224</xdr:colOff>
      <xdr:row>52</xdr:row>
      <xdr:rowOff>142874</xdr:rowOff>
    </xdr:to>
    <xdr:pic>
      <xdr:nvPicPr>
        <xdr:cNvPr id="6" name="Picture 5">
          <a:extLst>
            <a:ext uri="{FF2B5EF4-FFF2-40B4-BE49-F238E27FC236}">
              <a16:creationId xmlns:a16="http://schemas.microsoft.com/office/drawing/2014/main" id="{1C50C8D0-3301-FBFC-7AF5-D8EA2D448195}"/>
            </a:ext>
          </a:extLst>
        </xdr:cNvPr>
        <xdr:cNvPicPr>
          <a:picLocks noChangeAspect="1"/>
        </xdr:cNvPicPr>
      </xdr:nvPicPr>
      <xdr:blipFill>
        <a:blip xmlns:r="http://schemas.openxmlformats.org/officeDocument/2006/relationships" r:embed="rId3"/>
        <a:stretch>
          <a:fillRect/>
        </a:stretch>
      </xdr:blipFill>
      <xdr:spPr>
        <a:xfrm>
          <a:off x="10452170" y="5048249"/>
          <a:ext cx="6388029" cy="5000625"/>
        </a:xfrm>
        <a:prstGeom prst="rect">
          <a:avLst/>
        </a:prstGeom>
      </xdr:spPr>
    </xdr:pic>
    <xdr:clientData/>
  </xdr:twoCellAnchor>
  <xdr:twoCellAnchor editAs="oneCell">
    <xdr:from>
      <xdr:col>9</xdr:col>
      <xdr:colOff>523875</xdr:colOff>
      <xdr:row>53</xdr:row>
      <xdr:rowOff>38100</xdr:rowOff>
    </xdr:from>
    <xdr:to>
      <xdr:col>17</xdr:col>
      <xdr:colOff>266700</xdr:colOff>
      <xdr:row>75</xdr:row>
      <xdr:rowOff>171450</xdr:rowOff>
    </xdr:to>
    <xdr:pic>
      <xdr:nvPicPr>
        <xdr:cNvPr id="7" name="Picture 6">
          <a:extLst>
            <a:ext uri="{FF2B5EF4-FFF2-40B4-BE49-F238E27FC236}">
              <a16:creationId xmlns:a16="http://schemas.microsoft.com/office/drawing/2014/main" id="{9F1453C4-3498-983D-471D-723B32D1121B}"/>
            </a:ext>
          </a:extLst>
        </xdr:cNvPr>
        <xdr:cNvPicPr>
          <a:picLocks noChangeAspect="1"/>
        </xdr:cNvPicPr>
      </xdr:nvPicPr>
      <xdr:blipFill>
        <a:blip xmlns:r="http://schemas.openxmlformats.org/officeDocument/2006/relationships" r:embed="rId4"/>
        <a:stretch>
          <a:fillRect/>
        </a:stretch>
      </xdr:blipFill>
      <xdr:spPr>
        <a:xfrm>
          <a:off x="10991850" y="10134600"/>
          <a:ext cx="4619625" cy="4324350"/>
        </a:xfrm>
        <a:prstGeom prst="rect">
          <a:avLst/>
        </a:prstGeom>
      </xdr:spPr>
    </xdr:pic>
    <xdr:clientData/>
  </xdr:twoCellAnchor>
  <xdr:twoCellAnchor editAs="oneCell">
    <xdr:from>
      <xdr:col>19</xdr:col>
      <xdr:colOff>609599</xdr:colOff>
      <xdr:row>0</xdr:row>
      <xdr:rowOff>9525</xdr:rowOff>
    </xdr:from>
    <xdr:to>
      <xdr:col>27</xdr:col>
      <xdr:colOff>142874</xdr:colOff>
      <xdr:row>22</xdr:row>
      <xdr:rowOff>161925</xdr:rowOff>
    </xdr:to>
    <xdr:pic>
      <xdr:nvPicPr>
        <xdr:cNvPr id="8" name="Picture 7">
          <a:extLst>
            <a:ext uri="{FF2B5EF4-FFF2-40B4-BE49-F238E27FC236}">
              <a16:creationId xmlns:a16="http://schemas.microsoft.com/office/drawing/2014/main" id="{4F3B39CB-9E79-4DF4-2A28-B573A20806AA}"/>
            </a:ext>
          </a:extLst>
        </xdr:cNvPr>
        <xdr:cNvPicPr>
          <a:picLocks noChangeAspect="1"/>
        </xdr:cNvPicPr>
      </xdr:nvPicPr>
      <xdr:blipFill>
        <a:blip xmlns:r="http://schemas.openxmlformats.org/officeDocument/2006/relationships" r:embed="rId5"/>
        <a:stretch>
          <a:fillRect/>
        </a:stretch>
      </xdr:blipFill>
      <xdr:spPr>
        <a:xfrm>
          <a:off x="17173574" y="9525"/>
          <a:ext cx="4410075" cy="4343400"/>
        </a:xfrm>
        <a:prstGeom prst="rect">
          <a:avLst/>
        </a:prstGeom>
      </xdr:spPr>
    </xdr:pic>
    <xdr:clientData/>
  </xdr:twoCellAnchor>
  <xdr:twoCellAnchor editAs="oneCell">
    <xdr:from>
      <xdr:col>18</xdr:col>
      <xdr:colOff>466725</xdr:colOff>
      <xdr:row>53</xdr:row>
      <xdr:rowOff>95250</xdr:rowOff>
    </xdr:from>
    <xdr:to>
      <xdr:col>27</xdr:col>
      <xdr:colOff>295274</xdr:colOff>
      <xdr:row>72</xdr:row>
      <xdr:rowOff>123369</xdr:rowOff>
    </xdr:to>
    <xdr:pic>
      <xdr:nvPicPr>
        <xdr:cNvPr id="9" name="Picture 8">
          <a:extLst>
            <a:ext uri="{FF2B5EF4-FFF2-40B4-BE49-F238E27FC236}">
              <a16:creationId xmlns:a16="http://schemas.microsoft.com/office/drawing/2014/main" id="{B013EE2F-7D07-024C-B065-9E9C1573C88C}"/>
            </a:ext>
          </a:extLst>
        </xdr:cNvPr>
        <xdr:cNvPicPr>
          <a:picLocks noChangeAspect="1"/>
        </xdr:cNvPicPr>
      </xdr:nvPicPr>
      <xdr:blipFill>
        <a:blip xmlns:r="http://schemas.openxmlformats.org/officeDocument/2006/relationships" r:embed="rId6"/>
        <a:stretch>
          <a:fillRect/>
        </a:stretch>
      </xdr:blipFill>
      <xdr:spPr>
        <a:xfrm>
          <a:off x="16421100" y="10191750"/>
          <a:ext cx="5314949" cy="36476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9B135-A4BA-4BD1-A233-1665633C5ECC}">
  <dimension ref="A1:L7"/>
  <sheetViews>
    <sheetView tabSelected="1" topLeftCell="A2" workbookViewId="0">
      <selection activeCell="N3" sqref="N3"/>
    </sheetView>
  </sheetViews>
  <sheetFormatPr defaultRowHeight="14.4" x14ac:dyDescent="0.3"/>
  <cols>
    <col min="1" max="1" width="77.33203125" customWidth="1"/>
    <col min="5" max="5" width="17.33203125" customWidth="1"/>
    <col min="12" max="12" width="10.5546875" customWidth="1"/>
  </cols>
  <sheetData>
    <row r="1" spans="1:12" ht="18" customHeight="1" x14ac:dyDescent="0.3">
      <c r="A1" s="18" t="s">
        <v>0</v>
      </c>
    </row>
    <row r="2" spans="1:12" ht="136.5" customHeight="1" x14ac:dyDescent="0.3">
      <c r="A2" s="19" t="s">
        <v>1</v>
      </c>
    </row>
    <row r="3" spans="1:12" ht="137.25" customHeight="1" x14ac:dyDescent="0.3">
      <c r="A3" s="19" t="s">
        <v>2</v>
      </c>
    </row>
    <row r="5" spans="1:12" x14ac:dyDescent="0.3">
      <c r="A5" s="9" t="s">
        <v>3</v>
      </c>
      <c r="E5" s="20" t="s">
        <v>4</v>
      </c>
      <c r="L5" s="21" t="s">
        <v>5</v>
      </c>
    </row>
    <row r="6" spans="1:12" ht="90" customHeight="1" x14ac:dyDescent="0.3">
      <c r="A6" s="19" t="s">
        <v>6</v>
      </c>
    </row>
    <row r="7" spans="1:12" ht="96" customHeight="1" x14ac:dyDescent="0.3">
      <c r="A7" s="19" t="s">
        <v>7</v>
      </c>
    </row>
  </sheetData>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C710C-D1C2-4F94-AA62-86D4163C1F35}">
  <dimension ref="A1:J953"/>
  <sheetViews>
    <sheetView zoomScaleNormal="100" workbookViewId="0">
      <selection activeCell="B18" sqref="B18:B19"/>
    </sheetView>
  </sheetViews>
  <sheetFormatPr defaultRowHeight="14.4" x14ac:dyDescent="0.3"/>
  <cols>
    <col min="1" max="1" width="32.5546875" customWidth="1"/>
    <col min="2" max="2" width="16.33203125" customWidth="1"/>
    <col min="3" max="3" width="15.6640625" customWidth="1"/>
    <col min="4" max="4" width="18.5546875" customWidth="1"/>
    <col min="5" max="5" width="17.6640625" customWidth="1"/>
    <col min="6" max="6" width="27.109375" style="1" customWidth="1"/>
    <col min="7" max="7" width="27.5546875" style="1" customWidth="1"/>
    <col min="8" max="8" width="17.33203125" customWidth="1"/>
    <col min="9" max="9" width="36.33203125" customWidth="1"/>
    <col min="10" max="10" width="25.109375" customWidth="1"/>
  </cols>
  <sheetData>
    <row r="1" spans="1:10" x14ac:dyDescent="0.3">
      <c r="B1" s="10" t="s">
        <v>8</v>
      </c>
      <c r="C1" s="10" t="s">
        <v>9</v>
      </c>
      <c r="D1" s="10"/>
      <c r="E1" s="14" t="s">
        <v>10</v>
      </c>
      <c r="F1" s="15" t="s">
        <v>11</v>
      </c>
      <c r="G1" s="15" t="s">
        <v>12</v>
      </c>
      <c r="I1" s="7"/>
    </row>
    <row r="2" spans="1:10" x14ac:dyDescent="0.3">
      <c r="A2" s="12" t="s">
        <v>13</v>
      </c>
      <c r="E2" s="3">
        <v>0.2</v>
      </c>
      <c r="F2" s="1">
        <f ca="1">EXP(-$B$7*$B$6)*(($B$3 * NORMSDIST((LN($B$3/$B$4)+((E2^2)/2)*($B$6))/(E2*(SQRT($B$6))))) + (-$B$4 * NORMSDIST((LN($B$3/$B$4)+((E2^2)/2)*($B$6))/(E2*(SQRT($B$6)))-E2*(SQRT($B$6)))))</f>
        <v>130.9666471252358</v>
      </c>
      <c r="G2" s="1">
        <f ca="1">EXP(-$C$7*$C$6)*((-$C$3 * (1-NORMSDIST((LN($C$3/$C$4)+((E2^2)/2)*($C$6))/(E2*(SQRT($C$6)))))) + ($C$4 * (1-NORMSDIST((LN($C$3/$C$4)+((E2^2)/2)*($C$6))/(E2*(SQRT($C$6)))-E2*(SQRT($C$6))))))</f>
        <v>175.29092794891818</v>
      </c>
    </row>
    <row r="3" spans="1:10" x14ac:dyDescent="0.3">
      <c r="A3" t="s">
        <v>14</v>
      </c>
      <c r="B3" s="1">
        <v>3605</v>
      </c>
      <c r="C3" s="1">
        <v>3605</v>
      </c>
      <c r="D3" s="1"/>
      <c r="E3" s="3">
        <v>0.2001</v>
      </c>
      <c r="F3" s="1">
        <f t="shared" ref="F3:F66" ca="1" si="0">EXP(-$B$7*$B$6)*(($B$3 * NORMSDIST((LN($B$3/$B$4)+((E3^2)/2)*($B$6))/(E3*(SQRT($B$6))))) + (-$B$4 * NORMSDIST((LN($B$3/$B$4)+((E3^2)/2)*($B$6))/(E3*(SQRT($B$6)))-E3*(SQRT($B$6)))))</f>
        <v>131.04211444275515</v>
      </c>
      <c r="G3" s="1">
        <f t="shared" ref="G3:G66" ca="1" si="1">EXP(-$C$7*$C$6)*((-$C$3 * (1-NORMSDIST((LN($C$3/$C$4)+((E3^2)/2)*($C$6))/(E3*(SQRT($C$6)))))) + ($C$4 * (1-NORMSDIST((LN($C$3/$C$4)+((E3^2)/2)*($C$6))/(E3*(SQRT($C$6)))-E3*(SQRT($C$6))))))</f>
        <v>175.36639526643796</v>
      </c>
    </row>
    <row r="4" spans="1:10" x14ac:dyDescent="0.3">
      <c r="A4" t="s">
        <v>15</v>
      </c>
      <c r="B4" s="1">
        <v>3650</v>
      </c>
      <c r="C4" s="1">
        <v>3650</v>
      </c>
      <c r="D4" s="1"/>
      <c r="E4" s="3">
        <v>0.20019999999999999</v>
      </c>
      <c r="F4" s="1">
        <f t="shared" ca="1" si="0"/>
        <v>131.11758216145034</v>
      </c>
      <c r="G4" s="1">
        <f t="shared" ca="1" si="1"/>
        <v>175.44186298513247</v>
      </c>
    </row>
    <row r="5" spans="1:10" x14ac:dyDescent="0.3">
      <c r="A5" t="s">
        <v>16</v>
      </c>
      <c r="B5" s="2">
        <v>45275</v>
      </c>
      <c r="C5" s="2">
        <v>45275</v>
      </c>
      <c r="D5" s="2"/>
      <c r="E5" s="3">
        <v>0.20030000000000001</v>
      </c>
      <c r="F5" s="1">
        <f t="shared" ca="1" si="0"/>
        <v>131.19305028050707</v>
      </c>
      <c r="G5" s="1">
        <f t="shared" ca="1" si="1"/>
        <v>175.51733110418965</v>
      </c>
      <c r="J5" s="2"/>
    </row>
    <row r="6" spans="1:10" x14ac:dyDescent="0.3">
      <c r="A6" t="s">
        <v>17</v>
      </c>
      <c r="B6" s="4">
        <f ca="1">(B5-(TODAY()-3))/365</f>
        <v>0.28493150684931506</v>
      </c>
      <c r="C6" s="4">
        <f ca="1">(C5-(TODAY()-3))/365</f>
        <v>0.28493150684931506</v>
      </c>
      <c r="D6" s="4"/>
      <c r="E6" s="3">
        <v>0.20039999999999999</v>
      </c>
      <c r="F6" s="1">
        <f t="shared" ca="1" si="0"/>
        <v>131.26851879911345</v>
      </c>
      <c r="G6" s="1">
        <f t="shared" ca="1" si="1"/>
        <v>175.59279962279606</v>
      </c>
      <c r="J6" s="4"/>
    </row>
    <row r="7" spans="1:10" x14ac:dyDescent="0.3">
      <c r="A7" t="s">
        <v>18</v>
      </c>
      <c r="B7">
        <v>5.3100000000000001E-2</v>
      </c>
      <c r="C7">
        <v>5.3100000000000001E-2</v>
      </c>
      <c r="E7" s="3">
        <v>0.20050000000000001</v>
      </c>
      <c r="F7" s="1">
        <f t="shared" ca="1" si="0"/>
        <v>131.34398771645905</v>
      </c>
      <c r="G7" s="1">
        <f t="shared" ca="1" si="1"/>
        <v>175.66826854014141</v>
      </c>
    </row>
    <row r="8" spans="1:10" x14ac:dyDescent="0.3">
      <c r="A8" s="24" t="s">
        <v>35</v>
      </c>
      <c r="B8">
        <v>0.26889999999999997</v>
      </c>
      <c r="C8">
        <v>0.26840000000000003</v>
      </c>
      <c r="E8" s="3">
        <v>0.2006</v>
      </c>
      <c r="F8" s="1">
        <f t="shared" ca="1" si="0"/>
        <v>131.41945703173485</v>
      </c>
      <c r="G8" s="1">
        <f t="shared" ca="1" si="1"/>
        <v>175.74373785541744</v>
      </c>
    </row>
    <row r="9" spans="1:10" x14ac:dyDescent="0.3">
      <c r="E9" s="3">
        <v>0.20069999999999999</v>
      </c>
      <c r="F9" s="1">
        <f t="shared" ca="1" si="0"/>
        <v>131.49492674413284</v>
      </c>
      <c r="G9" s="1">
        <f t="shared" ca="1" si="1"/>
        <v>175.81920756781545</v>
      </c>
    </row>
    <row r="10" spans="1:10" x14ac:dyDescent="0.3">
      <c r="A10" t="s">
        <v>19</v>
      </c>
      <c r="B10" s="11">
        <f ca="1">(LN(B3/B4)+((B8^2)/2)*(B6))/(B8*(SQRT(B6)))</f>
        <v>-1.4659003569247764E-2</v>
      </c>
      <c r="C10" s="11">
        <f ca="1">(LN(C3/C4)+((C8^2)/2)*(C6))/(C8*(SQRT(C6)))</f>
        <v>-1.4953455175681533E-2</v>
      </c>
      <c r="E10" s="3">
        <v>0.20080000000000001</v>
      </c>
      <c r="F10" s="1">
        <f t="shared" ca="1" si="0"/>
        <v>131.57039685284744</v>
      </c>
      <c r="G10" s="1">
        <f t="shared" ca="1" si="1"/>
        <v>175.89467767653005</v>
      </c>
    </row>
    <row r="11" spans="1:10" x14ac:dyDescent="0.3">
      <c r="A11" t="s">
        <v>20</v>
      </c>
      <c r="B11" s="11">
        <f ca="1">B10-B8*(SQRT(B6))</f>
        <v>-0.15819506977342468</v>
      </c>
      <c r="C11" s="11">
        <f ca="1">C10-C8*(SQRT(C6))</f>
        <v>-0.15822262650034161</v>
      </c>
      <c r="E11" s="3">
        <v>0.2009</v>
      </c>
      <c r="F11" s="1">
        <f t="shared" ca="1" si="0"/>
        <v>131.64586735707374</v>
      </c>
      <c r="G11" s="1">
        <f t="shared" ca="1" si="1"/>
        <v>175.97014818075587</v>
      </c>
    </row>
    <row r="12" spans="1:10" x14ac:dyDescent="0.3">
      <c r="A12" t="s">
        <v>21</v>
      </c>
      <c r="B12" s="11">
        <f ca="1">-1*B10</f>
        <v>1.4659003569247764E-2</v>
      </c>
      <c r="C12" s="11">
        <f ca="1">-1*C10</f>
        <v>1.4953455175681533E-2</v>
      </c>
      <c r="E12" s="3">
        <v>0.20100000000000001</v>
      </c>
      <c r="F12" s="1">
        <f t="shared" ca="1" si="0"/>
        <v>131.72133825600815</v>
      </c>
      <c r="G12" s="1">
        <f t="shared" ca="1" si="1"/>
        <v>176.04561907969074</v>
      </c>
    </row>
    <row r="13" spans="1:10" x14ac:dyDescent="0.3">
      <c r="A13" t="s">
        <v>22</v>
      </c>
      <c r="B13" s="11">
        <f ca="1">-1*B11</f>
        <v>0.15819506977342468</v>
      </c>
      <c r="C13" s="11">
        <f ca="1">-1*C11</f>
        <v>0.15822262650034161</v>
      </c>
      <c r="E13" s="3">
        <v>0.2011</v>
      </c>
      <c r="F13" s="1">
        <f t="shared" ca="1" si="0"/>
        <v>131.79680954884981</v>
      </c>
      <c r="G13" s="1">
        <f t="shared" ca="1" si="1"/>
        <v>176.12109037253219</v>
      </c>
    </row>
    <row r="14" spans="1:10" x14ac:dyDescent="0.3">
      <c r="A14" t="s">
        <v>23</v>
      </c>
      <c r="B14" s="11">
        <f t="shared" ref="B14:C17" ca="1" si="2">NORMSDIST(B10)</f>
        <v>0.49415211312696722</v>
      </c>
      <c r="C14" s="11">
        <f t="shared" ca="1" si="2"/>
        <v>0.49403465680740583</v>
      </c>
      <c r="E14" s="3">
        <v>0.20119999999999999</v>
      </c>
      <c r="F14" s="1">
        <f t="shared" ca="1" si="0"/>
        <v>131.87228123479807</v>
      </c>
      <c r="G14" s="1">
        <f t="shared" ca="1" si="1"/>
        <v>176.19656205848068</v>
      </c>
    </row>
    <row r="15" spans="1:10" x14ac:dyDescent="0.3">
      <c r="A15" t="s">
        <v>24</v>
      </c>
      <c r="B15" s="11">
        <f t="shared" ca="1" si="2"/>
        <v>0.43715154429415914</v>
      </c>
      <c r="C15" s="11">
        <f t="shared" ca="1" si="2"/>
        <v>0.43714068747774176</v>
      </c>
      <c r="E15" s="3">
        <v>0.20130000000000001</v>
      </c>
      <c r="F15" s="1">
        <f t="shared" ca="1" si="0"/>
        <v>131.94775331305473</v>
      </c>
      <c r="G15" s="1">
        <f t="shared" ca="1" si="1"/>
        <v>176.27203413673755</v>
      </c>
    </row>
    <row r="16" spans="1:10" x14ac:dyDescent="0.3">
      <c r="A16" t="s">
        <v>25</v>
      </c>
      <c r="B16" s="11">
        <f t="shared" ca="1" si="2"/>
        <v>0.50584788687303273</v>
      </c>
      <c r="C16" s="11">
        <f t="shared" ca="1" si="2"/>
        <v>0.50596534319259412</v>
      </c>
      <c r="E16" s="3">
        <v>0.2014</v>
      </c>
      <c r="F16" s="1">
        <f t="shared" ca="1" si="0"/>
        <v>132.02322578282204</v>
      </c>
      <c r="G16" s="1">
        <f t="shared" ca="1" si="1"/>
        <v>176.34750660650442</v>
      </c>
    </row>
    <row r="17" spans="1:7" x14ac:dyDescent="0.3">
      <c r="A17" t="s">
        <v>26</v>
      </c>
      <c r="B17" s="11">
        <f t="shared" ca="1" si="2"/>
        <v>0.56284845570584086</v>
      </c>
      <c r="C17" s="11">
        <f t="shared" ca="1" si="2"/>
        <v>0.56285931252225829</v>
      </c>
      <c r="E17" s="3">
        <v>0.20150000000000001</v>
      </c>
      <c r="F17" s="1">
        <f t="shared" ca="1" si="0"/>
        <v>132.09869864330452</v>
      </c>
      <c r="G17" s="1">
        <f t="shared" ca="1" si="1"/>
        <v>176.42297946698667</v>
      </c>
    </row>
    <row r="18" spans="1:7" x14ac:dyDescent="0.3">
      <c r="A18" s="17" t="s">
        <v>27</v>
      </c>
      <c r="B18" s="25">
        <f ca="1">EXP(-B7*B6)*((B3*B14)+(-B4*B15))</f>
        <v>183.02503303927477</v>
      </c>
      <c r="E18" s="3">
        <v>0.2016</v>
      </c>
      <c r="F18" s="1">
        <f t="shared" ca="1" si="0"/>
        <v>132.17417189370752</v>
      </c>
      <c r="G18" s="1">
        <f t="shared" ca="1" si="1"/>
        <v>176.49845271739036</v>
      </c>
    </row>
    <row r="19" spans="1:7" x14ac:dyDescent="0.3">
      <c r="A19" s="17" t="s">
        <v>28</v>
      </c>
      <c r="B19" s="25">
        <f ca="1">EXP(-C7*C6)*((C4*C17) + (-C3*C16))</f>
        <v>226.97127438446108</v>
      </c>
      <c r="C19" s="1"/>
      <c r="D19" s="1"/>
      <c r="E19" s="3">
        <v>0.20169999999999999</v>
      </c>
      <c r="F19" s="1">
        <f t="shared" ca="1" si="0"/>
        <v>132.24964553323917</v>
      </c>
      <c r="G19" s="1">
        <f t="shared" ca="1" si="1"/>
        <v>176.57392635692153</v>
      </c>
    </row>
    <row r="20" spans="1:7" x14ac:dyDescent="0.3">
      <c r="E20" s="3">
        <v>0.20180000000000001</v>
      </c>
      <c r="F20" s="1">
        <f t="shared" ca="1" si="0"/>
        <v>132.32511956110685</v>
      </c>
      <c r="G20" s="1">
        <f t="shared" ca="1" si="1"/>
        <v>176.64940038478923</v>
      </c>
    </row>
    <row r="21" spans="1:7" x14ac:dyDescent="0.3">
      <c r="A21" s="16" t="s">
        <v>29</v>
      </c>
      <c r="B21" s="6">
        <f ca="1">_xlfn.XLOOKUP(136,F2:F953,E2:E953,,1,1)</f>
        <v>0.206699999999999</v>
      </c>
      <c r="E21" s="3">
        <v>0.2019</v>
      </c>
      <c r="F21" s="1">
        <f t="shared" ca="1" si="0"/>
        <v>132.40059397652109</v>
      </c>
      <c r="G21" s="1">
        <f t="shared" ca="1" si="1"/>
        <v>176.72487480020368</v>
      </c>
    </row>
    <row r="22" spans="1:7" x14ac:dyDescent="0.3">
      <c r="A22" s="16" t="s">
        <v>30</v>
      </c>
      <c r="B22" s="6">
        <f ca="1">_xlfn.XLOOKUP(181,G2:G953,E2:E953,,-1,1)</f>
        <v>0.20749999999999899</v>
      </c>
      <c r="E22" s="3">
        <v>0.20200000000000001</v>
      </c>
      <c r="F22" s="1">
        <f t="shared" ca="1" si="0"/>
        <v>132.47606877869424</v>
      </c>
      <c r="G22" s="1">
        <f t="shared" ca="1" si="1"/>
        <v>176.80034960237663</v>
      </c>
    </row>
    <row r="23" spans="1:7" x14ac:dyDescent="0.3">
      <c r="E23" s="3">
        <v>0.2021</v>
      </c>
      <c r="F23" s="1">
        <f t="shared" ca="1" si="0"/>
        <v>132.55154396683821</v>
      </c>
      <c r="G23" s="1">
        <f t="shared" ca="1" si="1"/>
        <v>176.8758247905208</v>
      </c>
    </row>
    <row r="24" spans="1:7" x14ac:dyDescent="0.3">
      <c r="E24" s="3">
        <v>0.20219999999999999</v>
      </c>
      <c r="F24" s="1">
        <f t="shared" ca="1" si="0"/>
        <v>132.62701954016754</v>
      </c>
      <c r="G24" s="1">
        <f t="shared" ca="1" si="1"/>
        <v>176.95130036385012</v>
      </c>
    </row>
    <row r="25" spans="1:7" x14ac:dyDescent="0.3">
      <c r="B25" s="2"/>
      <c r="E25" s="3">
        <v>0.20230000000000001</v>
      </c>
      <c r="F25" s="1">
        <f t="shared" ca="1" si="0"/>
        <v>132.70249549789881</v>
      </c>
      <c r="G25" s="1">
        <f t="shared" ca="1" si="1"/>
        <v>177.02677632158142</v>
      </c>
    </row>
    <row r="26" spans="1:7" x14ac:dyDescent="0.3">
      <c r="B26" s="2"/>
      <c r="E26" s="3">
        <v>0.2024</v>
      </c>
      <c r="F26" s="1">
        <f t="shared" ca="1" si="0"/>
        <v>132.77797183924866</v>
      </c>
      <c r="G26" s="1">
        <f t="shared" ca="1" si="1"/>
        <v>177.10225266293102</v>
      </c>
    </row>
    <row r="27" spans="1:7" x14ac:dyDescent="0.3">
      <c r="E27" s="3">
        <v>0.20250000000000001</v>
      </c>
      <c r="F27" s="1">
        <f t="shared" ca="1" si="0"/>
        <v>132.85344856343565</v>
      </c>
      <c r="G27" s="1">
        <f t="shared" ca="1" si="1"/>
        <v>177.17772938711849</v>
      </c>
    </row>
    <row r="28" spans="1:7" x14ac:dyDescent="0.3">
      <c r="E28" s="3">
        <v>0.2026</v>
      </c>
      <c r="F28" s="1">
        <f t="shared" ca="1" si="0"/>
        <v>132.92892566968044</v>
      </c>
      <c r="G28" s="1">
        <f t="shared" ca="1" si="1"/>
        <v>177.25320649336325</v>
      </c>
    </row>
    <row r="29" spans="1:7" x14ac:dyDescent="0.3">
      <c r="E29" s="3">
        <v>0.20269999999999999</v>
      </c>
      <c r="F29" s="1">
        <f t="shared" ca="1" si="0"/>
        <v>133.00440315720451</v>
      </c>
      <c r="G29" s="1">
        <f t="shared" ca="1" si="1"/>
        <v>177.32868398088709</v>
      </c>
    </row>
    <row r="30" spans="1:7" x14ac:dyDescent="0.3">
      <c r="E30" s="3">
        <v>0.20280000000000001</v>
      </c>
      <c r="F30" s="1">
        <f t="shared" ca="1" si="0"/>
        <v>133.07988102523117</v>
      </c>
      <c r="G30" s="1">
        <f t="shared" ca="1" si="1"/>
        <v>177.40416184891376</v>
      </c>
    </row>
    <row r="31" spans="1:7" x14ac:dyDescent="0.3">
      <c r="E31" s="3">
        <v>0.2029</v>
      </c>
      <c r="F31" s="1">
        <f t="shared" ca="1" si="0"/>
        <v>133.15535927298399</v>
      </c>
      <c r="G31" s="1">
        <f t="shared" ca="1" si="1"/>
        <v>177.47964009666612</v>
      </c>
    </row>
    <row r="32" spans="1:7" x14ac:dyDescent="0.3">
      <c r="E32" s="3">
        <v>0.20300000000000001</v>
      </c>
      <c r="F32" s="1">
        <f t="shared" ca="1" si="0"/>
        <v>133.23083789968936</v>
      </c>
      <c r="G32" s="1">
        <f t="shared" ca="1" si="1"/>
        <v>177.55511872337198</v>
      </c>
    </row>
    <row r="33" spans="2:7" x14ac:dyDescent="0.3">
      <c r="E33" s="3">
        <v>0.2031</v>
      </c>
      <c r="F33" s="1">
        <f t="shared" ca="1" si="0"/>
        <v>133.30631690457446</v>
      </c>
      <c r="G33" s="1">
        <f t="shared" ca="1" si="1"/>
        <v>177.63059772825704</v>
      </c>
    </row>
    <row r="34" spans="2:7" x14ac:dyDescent="0.3">
      <c r="E34" s="3">
        <v>0.20319999999999999</v>
      </c>
      <c r="F34" s="1">
        <f t="shared" ca="1" si="0"/>
        <v>133.38179628686791</v>
      </c>
      <c r="G34" s="1">
        <f t="shared" ca="1" si="1"/>
        <v>177.70607711055052</v>
      </c>
    </row>
    <row r="35" spans="2:7" x14ac:dyDescent="0.3">
      <c r="E35" s="3">
        <v>0.20330000000000001</v>
      </c>
      <c r="F35" s="1">
        <f t="shared" ca="1" si="0"/>
        <v>133.45727604579977</v>
      </c>
      <c r="G35" s="1">
        <f t="shared" ca="1" si="1"/>
        <v>177.78155686948216</v>
      </c>
    </row>
    <row r="36" spans="2:7" x14ac:dyDescent="0.3">
      <c r="E36" s="3">
        <v>0.2034</v>
      </c>
      <c r="F36" s="1">
        <f t="shared" ca="1" si="0"/>
        <v>133.53275618060167</v>
      </c>
      <c r="G36" s="1">
        <f t="shared" ca="1" si="1"/>
        <v>177.85703700428402</v>
      </c>
    </row>
    <row r="37" spans="2:7" x14ac:dyDescent="0.3">
      <c r="E37" s="3">
        <v>0.20349999999999999</v>
      </c>
      <c r="F37" s="1">
        <f t="shared" ca="1" si="0"/>
        <v>133.60823669050581</v>
      </c>
      <c r="G37" s="1">
        <f t="shared" ca="1" si="1"/>
        <v>177.93251751418796</v>
      </c>
    </row>
    <row r="38" spans="2:7" x14ac:dyDescent="0.3">
      <c r="E38" s="3">
        <v>0.2036</v>
      </c>
      <c r="F38" s="1">
        <f t="shared" ca="1" si="0"/>
        <v>133.68371757474716</v>
      </c>
      <c r="G38" s="1">
        <f t="shared" ca="1" si="1"/>
        <v>178.00799839843</v>
      </c>
    </row>
    <row r="39" spans="2:7" x14ac:dyDescent="0.3">
      <c r="E39" s="3">
        <v>0.20369999999999999</v>
      </c>
      <c r="F39" s="1">
        <f t="shared" ca="1" si="0"/>
        <v>133.75919883256117</v>
      </c>
      <c r="G39" s="1">
        <f t="shared" ca="1" si="1"/>
        <v>178.08347965624353</v>
      </c>
    </row>
    <row r="40" spans="2:7" x14ac:dyDescent="0.3">
      <c r="E40" s="3">
        <v>0.20380000000000001</v>
      </c>
      <c r="F40" s="1">
        <f t="shared" ca="1" si="0"/>
        <v>133.83468046318453</v>
      </c>
      <c r="G40" s="1">
        <f t="shared" ca="1" si="1"/>
        <v>178.15896128686757</v>
      </c>
    </row>
    <row r="41" spans="2:7" x14ac:dyDescent="0.3">
      <c r="E41" s="3">
        <v>0.2039</v>
      </c>
      <c r="F41" s="1">
        <f t="shared" ca="1" si="0"/>
        <v>133.91016246585647</v>
      </c>
      <c r="G41" s="1">
        <f t="shared" ca="1" si="1"/>
        <v>178.23444328953909</v>
      </c>
    </row>
    <row r="42" spans="2:7" x14ac:dyDescent="0.3">
      <c r="E42" s="3">
        <v>0.20399999999999999</v>
      </c>
      <c r="F42" s="1">
        <f t="shared" ca="1" si="0"/>
        <v>133.98564483981554</v>
      </c>
      <c r="G42" s="1">
        <f t="shared" ca="1" si="1"/>
        <v>178.30992566349838</v>
      </c>
    </row>
    <row r="43" spans="2:7" x14ac:dyDescent="0.3">
      <c r="E43" s="3">
        <v>0.2041</v>
      </c>
      <c r="F43" s="1">
        <f t="shared" ca="1" si="0"/>
        <v>134.06112758430385</v>
      </c>
      <c r="G43" s="1">
        <f t="shared" ca="1" si="1"/>
        <v>178.38540840798669</v>
      </c>
    </row>
    <row r="44" spans="2:7" x14ac:dyDescent="0.3">
      <c r="E44" s="3">
        <v>0.20419999999999999</v>
      </c>
      <c r="F44" s="1">
        <f t="shared" ca="1" si="0"/>
        <v>134.13661069856374</v>
      </c>
      <c r="G44" s="1">
        <f t="shared" ca="1" si="1"/>
        <v>178.46089152224613</v>
      </c>
    </row>
    <row r="45" spans="2:7" x14ac:dyDescent="0.3">
      <c r="E45" s="3">
        <v>0.20430000000000001</v>
      </c>
      <c r="F45" s="1">
        <f t="shared" ca="1" si="0"/>
        <v>134.21209418183869</v>
      </c>
      <c r="G45" s="1">
        <f t="shared" ca="1" si="1"/>
        <v>178.53637500552131</v>
      </c>
    </row>
    <row r="46" spans="2:7" x14ac:dyDescent="0.3">
      <c r="B46" s="2"/>
      <c r="E46" s="3">
        <v>0.2044</v>
      </c>
      <c r="F46" s="1">
        <f t="shared" ca="1" si="0"/>
        <v>134.28757803337442</v>
      </c>
      <c r="G46" s="1">
        <f t="shared" ca="1" si="1"/>
        <v>178.611858857057</v>
      </c>
    </row>
    <row r="47" spans="2:7" x14ac:dyDescent="0.3">
      <c r="B47" s="4"/>
      <c r="E47" s="3">
        <v>0.20449999999999999</v>
      </c>
      <c r="F47" s="1">
        <f t="shared" ca="1" si="0"/>
        <v>134.36306225241793</v>
      </c>
      <c r="G47" s="1">
        <f t="shared" ca="1" si="1"/>
        <v>178.68734307610009</v>
      </c>
    </row>
    <row r="48" spans="2:7" x14ac:dyDescent="0.3">
      <c r="E48" s="3">
        <v>0.2046</v>
      </c>
      <c r="F48" s="1">
        <f t="shared" ca="1" si="0"/>
        <v>134.4385468382163</v>
      </c>
      <c r="G48" s="1">
        <f t="shared" ca="1" si="1"/>
        <v>178.76282766189868</v>
      </c>
    </row>
    <row r="49" spans="5:7" x14ac:dyDescent="0.3">
      <c r="E49" s="3">
        <v>0.20469999999999899</v>
      </c>
      <c r="F49" s="1">
        <f t="shared" ca="1" si="0"/>
        <v>134.51403179001835</v>
      </c>
      <c r="G49" s="1">
        <f t="shared" ca="1" si="1"/>
        <v>178.83831261370074</v>
      </c>
    </row>
    <row r="50" spans="5:7" x14ac:dyDescent="0.3">
      <c r="E50" s="3">
        <v>0.20479999999999901</v>
      </c>
      <c r="F50" s="1">
        <f t="shared" ca="1" si="0"/>
        <v>134.5895171070772</v>
      </c>
      <c r="G50" s="1">
        <f t="shared" ca="1" si="1"/>
        <v>178.91379793075981</v>
      </c>
    </row>
    <row r="51" spans="5:7" x14ac:dyDescent="0.3">
      <c r="E51" s="3">
        <v>0.204899999999999</v>
      </c>
      <c r="F51" s="1">
        <f t="shared" ca="1" si="0"/>
        <v>134.66500278864325</v>
      </c>
      <c r="G51" s="1">
        <f t="shared" ca="1" si="1"/>
        <v>178.98928361232561</v>
      </c>
    </row>
    <row r="52" spans="5:7" x14ac:dyDescent="0.3">
      <c r="E52" s="3">
        <v>0.20499999999999899</v>
      </c>
      <c r="F52" s="1">
        <f t="shared" ca="1" si="0"/>
        <v>134.74048883396981</v>
      </c>
      <c r="G52" s="1">
        <f t="shared" ca="1" si="1"/>
        <v>179.06476965765262</v>
      </c>
    </row>
    <row r="53" spans="5:7" x14ac:dyDescent="0.3">
      <c r="E53" s="3">
        <v>0.20509999999999901</v>
      </c>
      <c r="F53" s="1">
        <f t="shared" ca="1" si="0"/>
        <v>134.81597524231199</v>
      </c>
      <c r="G53" s="1">
        <f t="shared" ca="1" si="1"/>
        <v>179.14025606599438</v>
      </c>
    </row>
    <row r="54" spans="5:7" x14ac:dyDescent="0.3">
      <c r="E54" s="3">
        <v>0.20519999999999899</v>
      </c>
      <c r="F54" s="1">
        <f t="shared" ca="1" si="0"/>
        <v>134.89146201292604</v>
      </c>
      <c r="G54" s="1">
        <f t="shared" ca="1" si="1"/>
        <v>179.21574283660885</v>
      </c>
    </row>
    <row r="55" spans="5:7" x14ac:dyDescent="0.3">
      <c r="E55" s="3">
        <v>0.20529999999999901</v>
      </c>
      <c r="F55" s="1">
        <f t="shared" ca="1" si="0"/>
        <v>134.96694914506929</v>
      </c>
      <c r="G55" s="1">
        <f t="shared" ca="1" si="1"/>
        <v>179.29122996875211</v>
      </c>
    </row>
    <row r="56" spans="5:7" x14ac:dyDescent="0.3">
      <c r="E56" s="3">
        <v>0.205399999999999</v>
      </c>
      <c r="F56" s="1">
        <f t="shared" ca="1" si="0"/>
        <v>135.04243663799977</v>
      </c>
      <c r="G56" s="1">
        <f t="shared" ca="1" si="1"/>
        <v>179.36671746168216</v>
      </c>
    </row>
    <row r="57" spans="5:7" x14ac:dyDescent="0.3">
      <c r="E57" s="3">
        <v>0.20549999999999899</v>
      </c>
      <c r="F57" s="1">
        <f t="shared" ca="1" si="0"/>
        <v>135.11792449097885</v>
      </c>
      <c r="G57" s="1">
        <f t="shared" ca="1" si="1"/>
        <v>179.44220531466124</v>
      </c>
    </row>
    <row r="58" spans="5:7" x14ac:dyDescent="0.3">
      <c r="E58" s="3">
        <v>0.20559999999999901</v>
      </c>
      <c r="F58" s="1">
        <f t="shared" ca="1" si="0"/>
        <v>135.19341270326706</v>
      </c>
      <c r="G58" s="1">
        <f t="shared" ca="1" si="1"/>
        <v>179.51769352694967</v>
      </c>
    </row>
    <row r="59" spans="5:7" x14ac:dyDescent="0.3">
      <c r="E59" s="3">
        <v>0.20569999999999899</v>
      </c>
      <c r="F59" s="1">
        <f t="shared" ca="1" si="0"/>
        <v>135.2689012741273</v>
      </c>
      <c r="G59" s="1">
        <f t="shared" ca="1" si="1"/>
        <v>179.59318209781011</v>
      </c>
    </row>
    <row r="60" spans="5:7" x14ac:dyDescent="0.3">
      <c r="E60" s="3">
        <v>0.20579999999999901</v>
      </c>
      <c r="F60" s="1">
        <f t="shared" ca="1" si="0"/>
        <v>135.34439020282409</v>
      </c>
      <c r="G60" s="1">
        <f t="shared" ca="1" si="1"/>
        <v>179.66867102650693</v>
      </c>
    </row>
    <row r="61" spans="5:7" x14ac:dyDescent="0.3">
      <c r="E61" s="3">
        <v>0.205899999999999</v>
      </c>
      <c r="F61" s="1">
        <f t="shared" ca="1" si="0"/>
        <v>135.4198794886222</v>
      </c>
      <c r="G61" s="1">
        <f t="shared" ca="1" si="1"/>
        <v>179.74416031230504</v>
      </c>
    </row>
    <row r="62" spans="5:7" x14ac:dyDescent="0.3">
      <c r="E62" s="3">
        <v>0.20599999999999899</v>
      </c>
      <c r="F62" s="1">
        <f t="shared" ca="1" si="0"/>
        <v>135.49536913078816</v>
      </c>
      <c r="G62" s="1">
        <f t="shared" ca="1" si="1"/>
        <v>179.81964995447075</v>
      </c>
    </row>
    <row r="63" spans="5:7" x14ac:dyDescent="0.3">
      <c r="E63" s="3">
        <v>0.20609999999999901</v>
      </c>
      <c r="F63" s="1">
        <f t="shared" ca="1" si="0"/>
        <v>135.57085912859094</v>
      </c>
      <c r="G63" s="1">
        <f t="shared" ca="1" si="1"/>
        <v>179.89513995227355</v>
      </c>
    </row>
    <row r="64" spans="5:7" x14ac:dyDescent="0.3">
      <c r="E64" s="3">
        <v>0.206199999999999</v>
      </c>
      <c r="F64" s="1">
        <f t="shared" ca="1" si="0"/>
        <v>135.6463494812989</v>
      </c>
      <c r="G64" s="1">
        <f t="shared" ca="1" si="1"/>
        <v>179.97063030498148</v>
      </c>
    </row>
    <row r="65" spans="5:7" x14ac:dyDescent="0.3">
      <c r="E65" s="3">
        <v>0.20629999999999901</v>
      </c>
      <c r="F65" s="1">
        <f t="shared" ca="1" si="0"/>
        <v>135.72184018818322</v>
      </c>
      <c r="G65" s="1">
        <f t="shared" ca="1" si="1"/>
        <v>180.04612101186538</v>
      </c>
    </row>
    <row r="66" spans="5:7" x14ac:dyDescent="0.3">
      <c r="E66" s="3">
        <v>0.206399999999999</v>
      </c>
      <c r="F66" s="1">
        <f t="shared" ca="1" si="0"/>
        <v>135.79733124851586</v>
      </c>
      <c r="G66" s="1">
        <f t="shared" ca="1" si="1"/>
        <v>180.12161207219893</v>
      </c>
    </row>
    <row r="67" spans="5:7" x14ac:dyDescent="0.3">
      <c r="E67" s="3">
        <v>0.20649999999999899</v>
      </c>
      <c r="F67" s="1">
        <f t="shared" ref="F67:F130" ca="1" si="3">EXP(-$B$7*$B$6)*(($B$3 * NORMSDIST((LN($B$3/$B$4)+((E67^2)/2)*($B$6))/(E67*(SQRT($B$6))))) + (-$B$4 * NORMSDIST((LN($B$3/$B$4)+((E67^2)/2)*($B$6))/(E67*(SQRT($B$6)))-E67*(SQRT($B$6)))))</f>
        <v>135.87282266156961</v>
      </c>
      <c r="G67" s="1">
        <f t="shared" ref="G67:G130" ca="1" si="4">EXP(-$C$7*$C$6)*((-$C$3 * (1-NORMSDIST((LN($C$3/$C$4)+((E67^2)/2)*($C$6))/(E67*(SQRT($C$6)))))) + ($C$4 * (1-NORMSDIST((LN($C$3/$C$4)+((E67^2)/2)*($C$6))/(E67*(SQRT($C$6)))-E67*(SQRT($C$6))))))</f>
        <v>180.197103485252</v>
      </c>
    </row>
    <row r="68" spans="5:7" x14ac:dyDescent="0.3">
      <c r="E68" s="3">
        <v>0.20659999999999901</v>
      </c>
      <c r="F68" s="1">
        <f t="shared" ca="1" si="3"/>
        <v>135.94831442661931</v>
      </c>
      <c r="G68" s="1">
        <f t="shared" ca="1" si="4"/>
        <v>180.27259525030189</v>
      </c>
    </row>
    <row r="69" spans="5:7" x14ac:dyDescent="0.3">
      <c r="E69" s="3">
        <v>0.206699999999999</v>
      </c>
      <c r="F69" s="1">
        <f t="shared" ca="1" si="3"/>
        <v>136.0238065429406</v>
      </c>
      <c r="G69" s="1">
        <f t="shared" ca="1" si="4"/>
        <v>180.34808736662367</v>
      </c>
    </row>
    <row r="70" spans="5:7" x14ac:dyDescent="0.3">
      <c r="E70" s="3">
        <v>0.20679999999999901</v>
      </c>
      <c r="F70" s="1">
        <f t="shared" ca="1" si="3"/>
        <v>136.09929900981064</v>
      </c>
      <c r="G70" s="1">
        <f t="shared" ca="1" si="4"/>
        <v>180.42357983349345</v>
      </c>
    </row>
    <row r="71" spans="5:7" x14ac:dyDescent="0.3">
      <c r="E71" s="3">
        <v>0.206899999999999</v>
      </c>
      <c r="F71" s="1">
        <f t="shared" ca="1" si="3"/>
        <v>136.17479182650797</v>
      </c>
      <c r="G71" s="1">
        <f t="shared" ca="1" si="4"/>
        <v>180.49907265019058</v>
      </c>
    </row>
    <row r="72" spans="5:7" x14ac:dyDescent="0.3">
      <c r="E72" s="3">
        <v>0.20699999999999899</v>
      </c>
      <c r="F72" s="1">
        <f t="shared" ca="1" si="3"/>
        <v>136.25028499231217</v>
      </c>
      <c r="G72" s="1">
        <f t="shared" ca="1" si="4"/>
        <v>180.57456581599479</v>
      </c>
    </row>
    <row r="73" spans="5:7" x14ac:dyDescent="0.3">
      <c r="E73" s="3">
        <v>0.20709999999999901</v>
      </c>
      <c r="F73" s="1">
        <f t="shared" ca="1" si="3"/>
        <v>136.32577850650409</v>
      </c>
      <c r="G73" s="1">
        <f t="shared" ca="1" si="4"/>
        <v>180.65005933018648</v>
      </c>
    </row>
    <row r="74" spans="5:7" x14ac:dyDescent="0.3">
      <c r="E74" s="3">
        <v>0.207199999999999</v>
      </c>
      <c r="F74" s="1">
        <f t="shared" ca="1" si="3"/>
        <v>136.40127236836636</v>
      </c>
      <c r="G74" s="1">
        <f t="shared" ca="1" si="4"/>
        <v>180.72555319204898</v>
      </c>
    </row>
    <row r="75" spans="5:7" x14ac:dyDescent="0.3">
      <c r="E75" s="3">
        <v>0.20729999999999901</v>
      </c>
      <c r="F75" s="1">
        <f t="shared" ca="1" si="3"/>
        <v>136.47676657718171</v>
      </c>
      <c r="G75" s="1">
        <f t="shared" ca="1" si="4"/>
        <v>180.80104740086452</v>
      </c>
    </row>
    <row r="76" spans="5:7" x14ac:dyDescent="0.3">
      <c r="E76" s="3">
        <v>0.207399999999999</v>
      </c>
      <c r="F76" s="1">
        <f t="shared" ca="1" si="3"/>
        <v>136.5522611322356</v>
      </c>
      <c r="G76" s="1">
        <f t="shared" ca="1" si="4"/>
        <v>180.87654195591799</v>
      </c>
    </row>
    <row r="77" spans="5:7" x14ac:dyDescent="0.3">
      <c r="E77" s="3">
        <v>0.20749999999999899</v>
      </c>
      <c r="F77" s="1">
        <f t="shared" ca="1" si="3"/>
        <v>136.62775603281392</v>
      </c>
      <c r="G77" s="1">
        <f t="shared" ca="1" si="4"/>
        <v>180.95203685649676</v>
      </c>
    </row>
    <row r="78" spans="5:7" x14ac:dyDescent="0.3">
      <c r="E78" s="3">
        <v>0.20759999999999901</v>
      </c>
      <c r="F78" s="1">
        <f t="shared" ca="1" si="3"/>
        <v>136.70325127820399</v>
      </c>
      <c r="G78" s="1">
        <f t="shared" ca="1" si="4"/>
        <v>181.02753210188661</v>
      </c>
    </row>
    <row r="79" spans="5:7" x14ac:dyDescent="0.3">
      <c r="E79" s="3">
        <v>0.207699999999999</v>
      </c>
      <c r="F79" s="1">
        <f t="shared" ca="1" si="3"/>
        <v>136.77874686769431</v>
      </c>
      <c r="G79" s="1">
        <f t="shared" ca="1" si="4"/>
        <v>181.10302769137689</v>
      </c>
    </row>
    <row r="80" spans="5:7" x14ac:dyDescent="0.3">
      <c r="E80" s="3">
        <v>0.20779999999999901</v>
      </c>
      <c r="F80" s="1">
        <f t="shared" ca="1" si="3"/>
        <v>136.85424280057444</v>
      </c>
      <c r="G80" s="1">
        <f t="shared" ca="1" si="4"/>
        <v>181.17852362425705</v>
      </c>
    </row>
    <row r="81" spans="5:7" x14ac:dyDescent="0.3">
      <c r="E81" s="3">
        <v>0.207899999999999</v>
      </c>
      <c r="F81" s="1">
        <f t="shared" ca="1" si="3"/>
        <v>136.92973907613603</v>
      </c>
      <c r="G81" s="1">
        <f t="shared" ca="1" si="4"/>
        <v>181.25401989981864</v>
      </c>
    </row>
    <row r="82" spans="5:7" x14ac:dyDescent="0.3">
      <c r="E82" s="3">
        <v>0.20799999999999899</v>
      </c>
      <c r="F82" s="1">
        <f t="shared" ca="1" si="3"/>
        <v>137.0052356936707</v>
      </c>
      <c r="G82" s="1">
        <f t="shared" ca="1" si="4"/>
        <v>181.32951651735354</v>
      </c>
    </row>
    <row r="83" spans="5:7" x14ac:dyDescent="0.3">
      <c r="E83" s="3">
        <v>0.20809999999999901</v>
      </c>
      <c r="F83" s="1">
        <f t="shared" ca="1" si="3"/>
        <v>137.08073265247299</v>
      </c>
      <c r="G83" s="1">
        <f t="shared" ca="1" si="4"/>
        <v>181.4050134761558</v>
      </c>
    </row>
    <row r="84" spans="5:7" x14ac:dyDescent="0.3">
      <c r="E84" s="3">
        <v>0.208199999999999</v>
      </c>
      <c r="F84" s="1">
        <f t="shared" ca="1" si="3"/>
        <v>137.15622995183691</v>
      </c>
      <c r="G84" s="1">
        <f t="shared" ca="1" si="4"/>
        <v>181.48051077551929</v>
      </c>
    </row>
    <row r="85" spans="5:7" x14ac:dyDescent="0.3">
      <c r="E85" s="3">
        <v>0.20829999999999901</v>
      </c>
      <c r="F85" s="1">
        <f t="shared" ca="1" si="3"/>
        <v>137.23172759105907</v>
      </c>
      <c r="G85" s="1">
        <f t="shared" ca="1" si="4"/>
        <v>181.55600841474191</v>
      </c>
    </row>
    <row r="86" spans="5:7" x14ac:dyDescent="0.3">
      <c r="E86" s="3">
        <v>0.208399999999999</v>
      </c>
      <c r="F86" s="1">
        <f t="shared" ca="1" si="3"/>
        <v>137.30722556943647</v>
      </c>
      <c r="G86" s="1">
        <f t="shared" ca="1" si="4"/>
        <v>181.63150639311905</v>
      </c>
    </row>
    <row r="87" spans="5:7" x14ac:dyDescent="0.3">
      <c r="E87" s="3">
        <v>0.20849999999999899</v>
      </c>
      <c r="F87" s="1">
        <f t="shared" ca="1" si="3"/>
        <v>137.3827238862676</v>
      </c>
      <c r="G87" s="1">
        <f t="shared" ca="1" si="4"/>
        <v>181.70700470995021</v>
      </c>
    </row>
    <row r="88" spans="5:7" x14ac:dyDescent="0.3">
      <c r="E88" s="3">
        <v>0.20859999999999901</v>
      </c>
      <c r="F88" s="1">
        <f t="shared" ca="1" si="3"/>
        <v>137.45822254085266</v>
      </c>
      <c r="G88" s="1">
        <f t="shared" ca="1" si="4"/>
        <v>181.78250336453524</v>
      </c>
    </row>
    <row r="89" spans="5:7" x14ac:dyDescent="0.3">
      <c r="E89" s="3">
        <v>0.208699999999999</v>
      </c>
      <c r="F89" s="1">
        <f t="shared" ca="1" si="3"/>
        <v>137.53372153249217</v>
      </c>
      <c r="G89" s="1">
        <f t="shared" ca="1" si="4"/>
        <v>181.85800235617498</v>
      </c>
    </row>
    <row r="90" spans="5:7" x14ac:dyDescent="0.3">
      <c r="E90" s="3">
        <v>0.20879999999999899</v>
      </c>
      <c r="F90" s="1">
        <f t="shared" ca="1" si="3"/>
        <v>137.60922086048919</v>
      </c>
      <c r="G90" s="1">
        <f t="shared" ca="1" si="4"/>
        <v>181.93350168417203</v>
      </c>
    </row>
    <row r="91" spans="5:7" x14ac:dyDescent="0.3">
      <c r="E91" s="3">
        <v>0.208899999999999</v>
      </c>
      <c r="F91" s="1">
        <f t="shared" ca="1" si="3"/>
        <v>137.68472052414654</v>
      </c>
      <c r="G91" s="1">
        <f t="shared" ca="1" si="4"/>
        <v>182.00900134782916</v>
      </c>
    </row>
    <row r="92" spans="5:7" x14ac:dyDescent="0.3">
      <c r="E92" s="3">
        <v>0.20899999999999899</v>
      </c>
      <c r="F92" s="1">
        <f t="shared" ca="1" si="3"/>
        <v>137.76022052276906</v>
      </c>
      <c r="G92" s="1">
        <f t="shared" ca="1" si="4"/>
        <v>182.08450134645165</v>
      </c>
    </row>
    <row r="93" spans="5:7" x14ac:dyDescent="0.3">
      <c r="E93" s="3">
        <v>0.20909999999999901</v>
      </c>
      <c r="F93" s="1">
        <f t="shared" ca="1" si="3"/>
        <v>137.83572085566269</v>
      </c>
      <c r="G93" s="1">
        <f t="shared" ca="1" si="4"/>
        <v>182.16000167934504</v>
      </c>
    </row>
    <row r="94" spans="5:7" x14ac:dyDescent="0.3">
      <c r="E94" s="3">
        <v>0.209199999999999</v>
      </c>
      <c r="F94" s="1">
        <f t="shared" ca="1" si="3"/>
        <v>137.9112215221347</v>
      </c>
      <c r="G94" s="1">
        <f t="shared" ca="1" si="4"/>
        <v>182.23550234581728</v>
      </c>
    </row>
    <row r="95" spans="5:7" x14ac:dyDescent="0.3">
      <c r="E95" s="3">
        <v>0.20929999999999899</v>
      </c>
      <c r="F95" s="1">
        <f t="shared" ca="1" si="3"/>
        <v>137.98672252149328</v>
      </c>
      <c r="G95" s="1">
        <f t="shared" ca="1" si="4"/>
        <v>182.31100334517566</v>
      </c>
    </row>
    <row r="96" spans="5:7" x14ac:dyDescent="0.3">
      <c r="E96" s="3">
        <v>0.209399999999999</v>
      </c>
      <c r="F96" s="1">
        <f t="shared" ca="1" si="3"/>
        <v>138.06222385304801</v>
      </c>
      <c r="G96" s="1">
        <f t="shared" ca="1" si="4"/>
        <v>182.3865046767306</v>
      </c>
    </row>
    <row r="97" spans="5:7" x14ac:dyDescent="0.3">
      <c r="E97" s="3">
        <v>0.20949999999999899</v>
      </c>
      <c r="F97" s="1">
        <f t="shared" ca="1" si="3"/>
        <v>138.13772551610995</v>
      </c>
      <c r="G97" s="1">
        <f t="shared" ca="1" si="4"/>
        <v>182.46200633979299</v>
      </c>
    </row>
    <row r="98" spans="5:7" x14ac:dyDescent="0.3">
      <c r="E98" s="3">
        <v>0.20959999999999901</v>
      </c>
      <c r="F98" s="1">
        <f t="shared" ca="1" si="3"/>
        <v>138.21322750999087</v>
      </c>
      <c r="G98" s="1">
        <f t="shared" ca="1" si="4"/>
        <v>182.53750833367371</v>
      </c>
    </row>
    <row r="99" spans="5:7" x14ac:dyDescent="0.3">
      <c r="E99" s="3">
        <v>0.209699999999999</v>
      </c>
      <c r="F99" s="1">
        <f t="shared" ca="1" si="3"/>
        <v>138.2887298340037</v>
      </c>
      <c r="G99" s="1">
        <f t="shared" ca="1" si="4"/>
        <v>182.61301065768609</v>
      </c>
    </row>
    <row r="100" spans="5:7" x14ac:dyDescent="0.3">
      <c r="E100" s="3">
        <v>0.20979999999999899</v>
      </c>
      <c r="F100" s="1">
        <f t="shared" ca="1" si="3"/>
        <v>138.36423248746331</v>
      </c>
      <c r="G100" s="1">
        <f t="shared" ca="1" si="4"/>
        <v>182.68851331114615</v>
      </c>
    </row>
    <row r="101" spans="5:7" x14ac:dyDescent="0.3">
      <c r="E101" s="3">
        <v>0.209899999999999</v>
      </c>
      <c r="F101" s="1">
        <f t="shared" ca="1" si="3"/>
        <v>138.43973546968508</v>
      </c>
      <c r="G101" s="1">
        <f t="shared" ca="1" si="4"/>
        <v>182.76401629336769</v>
      </c>
    </row>
    <row r="102" spans="5:7" x14ac:dyDescent="0.3">
      <c r="E102" s="3">
        <v>0.20999999999999899</v>
      </c>
      <c r="F102" s="1">
        <f t="shared" ca="1" si="3"/>
        <v>138.51523877998616</v>
      </c>
      <c r="G102" s="1">
        <f t="shared" ca="1" si="4"/>
        <v>182.83951960366875</v>
      </c>
    </row>
    <row r="103" spans="5:7" x14ac:dyDescent="0.3">
      <c r="E103" s="3">
        <v>0.21009999999999901</v>
      </c>
      <c r="F103" s="1">
        <f t="shared" ca="1" si="3"/>
        <v>138.59074241768366</v>
      </c>
      <c r="G103" s="1">
        <f t="shared" ca="1" si="4"/>
        <v>182.9150232413665</v>
      </c>
    </row>
    <row r="104" spans="5:7" x14ac:dyDescent="0.3">
      <c r="E104" s="3">
        <v>0.210199999999999</v>
      </c>
      <c r="F104" s="1">
        <f t="shared" ca="1" si="3"/>
        <v>138.66624638209768</v>
      </c>
      <c r="G104" s="1">
        <f t="shared" ca="1" si="4"/>
        <v>182.99052720578007</v>
      </c>
    </row>
    <row r="105" spans="5:7" x14ac:dyDescent="0.3">
      <c r="E105" s="3">
        <v>0.21029999999999899</v>
      </c>
      <c r="F105" s="1">
        <f t="shared" ca="1" si="3"/>
        <v>138.7417506725476</v>
      </c>
      <c r="G105" s="1">
        <f t="shared" ca="1" si="4"/>
        <v>183.06603149623021</v>
      </c>
    </row>
    <row r="106" spans="5:7" x14ac:dyDescent="0.3">
      <c r="E106" s="3">
        <v>0.210399999999999</v>
      </c>
      <c r="F106" s="1">
        <f t="shared" ca="1" si="3"/>
        <v>138.81725528835636</v>
      </c>
      <c r="G106" s="1">
        <f t="shared" ca="1" si="4"/>
        <v>183.14153611203898</v>
      </c>
    </row>
    <row r="107" spans="5:7" x14ac:dyDescent="0.3">
      <c r="E107" s="3">
        <v>0.21049999999999899</v>
      </c>
      <c r="F107" s="1">
        <f t="shared" ca="1" si="3"/>
        <v>138.89276022884542</v>
      </c>
      <c r="G107" s="1">
        <f t="shared" ca="1" si="4"/>
        <v>183.217041052528</v>
      </c>
    </row>
    <row r="108" spans="5:7" x14ac:dyDescent="0.3">
      <c r="E108" s="3">
        <v>0.21059999999999901</v>
      </c>
      <c r="F108" s="1">
        <f t="shared" ca="1" si="3"/>
        <v>138.96826549333926</v>
      </c>
      <c r="G108" s="1">
        <f t="shared" ca="1" si="4"/>
        <v>183.29254631702207</v>
      </c>
    </row>
    <row r="109" spans="5:7" x14ac:dyDescent="0.3">
      <c r="E109" s="3">
        <v>0.210699999999999</v>
      </c>
      <c r="F109" s="1">
        <f t="shared" ca="1" si="3"/>
        <v>139.04377108116287</v>
      </c>
      <c r="G109" s="1">
        <f t="shared" ca="1" si="4"/>
        <v>183.36805190484571</v>
      </c>
    </row>
    <row r="110" spans="5:7" x14ac:dyDescent="0.3">
      <c r="E110" s="3">
        <v>0.21079999999999899</v>
      </c>
      <c r="F110" s="1">
        <f t="shared" ca="1" si="3"/>
        <v>139.11927699164218</v>
      </c>
      <c r="G110" s="1">
        <f t="shared" ca="1" si="4"/>
        <v>183.44355781532525</v>
      </c>
    </row>
    <row r="111" spans="5:7" x14ac:dyDescent="0.3">
      <c r="E111" s="3">
        <v>0.210899999999999</v>
      </c>
      <c r="F111" s="1">
        <f t="shared" ca="1" si="3"/>
        <v>139.19478322410552</v>
      </c>
      <c r="G111" s="1">
        <f t="shared" ca="1" si="4"/>
        <v>183.51906404778788</v>
      </c>
    </row>
    <row r="112" spans="5:7" x14ac:dyDescent="0.3">
      <c r="E112" s="3">
        <v>0.21099999999999899</v>
      </c>
      <c r="F112" s="1">
        <f t="shared" ca="1" si="3"/>
        <v>139.27028977788029</v>
      </c>
      <c r="G112" s="1">
        <f t="shared" ca="1" si="4"/>
        <v>183.59457060156268</v>
      </c>
    </row>
    <row r="113" spans="5:7" x14ac:dyDescent="0.3">
      <c r="E113" s="3">
        <v>0.21109999999999901</v>
      </c>
      <c r="F113" s="1">
        <f t="shared" ca="1" si="3"/>
        <v>139.34579665229671</v>
      </c>
      <c r="G113" s="1">
        <f t="shared" ca="1" si="4"/>
        <v>183.67007747597953</v>
      </c>
    </row>
    <row r="114" spans="5:7" x14ac:dyDescent="0.3">
      <c r="E114" s="3">
        <v>0.211199999999999</v>
      </c>
      <c r="F114" s="1">
        <f t="shared" ca="1" si="3"/>
        <v>139.42130384668619</v>
      </c>
      <c r="G114" s="1">
        <f t="shared" ca="1" si="4"/>
        <v>183.7455846703688</v>
      </c>
    </row>
    <row r="115" spans="5:7" x14ac:dyDescent="0.3">
      <c r="E115" s="3">
        <v>0.21129999999999899</v>
      </c>
      <c r="F115" s="1">
        <f t="shared" ca="1" si="3"/>
        <v>139.49681136038001</v>
      </c>
      <c r="G115" s="1">
        <f t="shared" ca="1" si="4"/>
        <v>183.82109218406285</v>
      </c>
    </row>
    <row r="116" spans="5:7" x14ac:dyDescent="0.3">
      <c r="E116" s="3">
        <v>0.21139999999999901</v>
      </c>
      <c r="F116" s="1">
        <f t="shared" ca="1" si="3"/>
        <v>139.57231919271192</v>
      </c>
      <c r="G116" s="1">
        <f t="shared" ca="1" si="4"/>
        <v>183.8966000163945</v>
      </c>
    </row>
    <row r="117" spans="5:7" x14ac:dyDescent="0.3">
      <c r="E117" s="3">
        <v>0.21149999999999899</v>
      </c>
      <c r="F117" s="1">
        <f t="shared" ca="1" si="3"/>
        <v>139.64782734301605</v>
      </c>
      <c r="G117" s="1">
        <f t="shared" ca="1" si="4"/>
        <v>183.9721081666984</v>
      </c>
    </row>
    <row r="118" spans="5:7" x14ac:dyDescent="0.3">
      <c r="E118" s="3">
        <v>0.21159999999999901</v>
      </c>
      <c r="F118" s="1">
        <f t="shared" ca="1" si="3"/>
        <v>139.72333581062836</v>
      </c>
      <c r="G118" s="1">
        <f t="shared" ca="1" si="4"/>
        <v>184.04761663431074</v>
      </c>
    </row>
    <row r="119" spans="5:7" x14ac:dyDescent="0.3">
      <c r="E119" s="3">
        <v>0.211699999999999</v>
      </c>
      <c r="F119" s="1">
        <f t="shared" ca="1" si="3"/>
        <v>139.79884459488483</v>
      </c>
      <c r="G119" s="1">
        <f t="shared" ca="1" si="4"/>
        <v>184.12312541856721</v>
      </c>
    </row>
    <row r="120" spans="5:7" x14ac:dyDescent="0.3">
      <c r="E120" s="3">
        <v>0.21179999999999899</v>
      </c>
      <c r="F120" s="1">
        <f t="shared" ca="1" si="3"/>
        <v>139.87435369512366</v>
      </c>
      <c r="G120" s="1">
        <f t="shared" ca="1" si="4"/>
        <v>184.19863451880693</v>
      </c>
    </row>
    <row r="121" spans="5:7" x14ac:dyDescent="0.3">
      <c r="E121" s="3">
        <v>0.21189999999999901</v>
      </c>
      <c r="F121" s="1">
        <f t="shared" ca="1" si="3"/>
        <v>139.94986311068416</v>
      </c>
      <c r="G121" s="1">
        <f t="shared" ca="1" si="4"/>
        <v>184.27414393436698</v>
      </c>
    </row>
    <row r="122" spans="5:7" x14ac:dyDescent="0.3">
      <c r="E122" s="3">
        <v>0.21199999999999899</v>
      </c>
      <c r="F122" s="1">
        <f t="shared" ca="1" si="3"/>
        <v>140.02537284090565</v>
      </c>
      <c r="G122" s="1">
        <f t="shared" ca="1" si="4"/>
        <v>184.34965366458846</v>
      </c>
    </row>
    <row r="123" spans="5:7" x14ac:dyDescent="0.3">
      <c r="E123" s="3">
        <v>0.21209999999999901</v>
      </c>
      <c r="F123" s="1">
        <f t="shared" ca="1" si="3"/>
        <v>140.10088288513012</v>
      </c>
      <c r="G123" s="1">
        <f t="shared" ca="1" si="4"/>
        <v>184.42516370881251</v>
      </c>
    </row>
    <row r="124" spans="5:7" x14ac:dyDescent="0.3">
      <c r="E124" s="3">
        <v>0.212199999999999</v>
      </c>
      <c r="F124" s="1">
        <f t="shared" ca="1" si="3"/>
        <v>140.17639324269939</v>
      </c>
      <c r="G124" s="1">
        <f t="shared" ca="1" si="4"/>
        <v>184.500674066382</v>
      </c>
    </row>
    <row r="125" spans="5:7" x14ac:dyDescent="0.3">
      <c r="E125" s="3">
        <v>0.21229999999999899</v>
      </c>
      <c r="F125" s="1">
        <f t="shared" ca="1" si="3"/>
        <v>140.25190391295726</v>
      </c>
      <c r="G125" s="1">
        <f t="shared" ca="1" si="4"/>
        <v>184.57618473664007</v>
      </c>
    </row>
    <row r="126" spans="5:7" x14ac:dyDescent="0.3">
      <c r="E126" s="3">
        <v>0.21239999999999901</v>
      </c>
      <c r="F126" s="1">
        <f t="shared" ca="1" si="3"/>
        <v>140.32741489524838</v>
      </c>
      <c r="G126" s="1">
        <f t="shared" ca="1" si="4"/>
        <v>184.65169571893099</v>
      </c>
    </row>
    <row r="127" spans="5:7" x14ac:dyDescent="0.3">
      <c r="E127" s="3">
        <v>0.212499999999999</v>
      </c>
      <c r="F127" s="1">
        <f t="shared" ca="1" si="3"/>
        <v>140.4029261889184</v>
      </c>
      <c r="G127" s="1">
        <f t="shared" ca="1" si="4"/>
        <v>184.72720701260099</v>
      </c>
    </row>
    <row r="128" spans="5:7" x14ac:dyDescent="0.3">
      <c r="E128" s="3">
        <v>0.21259999999999901</v>
      </c>
      <c r="F128" s="1">
        <f t="shared" ca="1" si="3"/>
        <v>140.47843779331419</v>
      </c>
      <c r="G128" s="1">
        <f t="shared" ca="1" si="4"/>
        <v>184.80271861699634</v>
      </c>
    </row>
    <row r="129" spans="5:7" x14ac:dyDescent="0.3">
      <c r="E129" s="3">
        <v>0.212699999999999</v>
      </c>
      <c r="F129" s="1">
        <f t="shared" ca="1" si="3"/>
        <v>140.55394970778386</v>
      </c>
      <c r="G129" s="1">
        <f t="shared" ca="1" si="4"/>
        <v>184.87823053146667</v>
      </c>
    </row>
    <row r="130" spans="5:7" x14ac:dyDescent="0.3">
      <c r="E130" s="3">
        <v>0.21279999999999899</v>
      </c>
      <c r="F130" s="1">
        <f t="shared" ca="1" si="3"/>
        <v>140.62946193167653</v>
      </c>
      <c r="G130" s="1">
        <f t="shared" ca="1" si="4"/>
        <v>184.95374275535914</v>
      </c>
    </row>
    <row r="131" spans="5:7" x14ac:dyDescent="0.3">
      <c r="E131" s="3">
        <v>0.21289999999999901</v>
      </c>
      <c r="F131" s="1">
        <f t="shared" ref="F131:F194" ca="1" si="5">EXP(-$B$7*$B$6)*(($B$3 * NORMSDIST((LN($B$3/$B$4)+((E131^2)/2)*($B$6))/(E131*(SQRT($B$6))))) + (-$B$4 * NORMSDIST((LN($B$3/$B$4)+((E131^2)/2)*($B$6))/(E131*(SQRT($B$6)))-E131*(SQRT($B$6)))))</f>
        <v>140.70497446434254</v>
      </c>
      <c r="G131" s="1">
        <f t="shared" ref="G131:G194" ca="1" si="6">EXP(-$C$7*$C$6)*((-$C$3 * (1-NORMSDIST((LN($C$3/$C$4)+((E131^2)/2)*($C$6))/(E131*(SQRT($C$6)))))) + ($C$4 * (1-NORMSDIST((LN($C$3/$C$4)+((E131^2)/2)*($C$6))/(E131*(SQRT($C$6)))-E131*(SQRT($C$6))))))</f>
        <v>185.02925528802515</v>
      </c>
    </row>
    <row r="132" spans="5:7" x14ac:dyDescent="0.3">
      <c r="E132" s="3">
        <v>0.212999999999999</v>
      </c>
      <c r="F132" s="1">
        <f t="shared" ca="1" si="5"/>
        <v>140.78048730513328</v>
      </c>
      <c r="G132" s="1">
        <f t="shared" ca="1" si="6"/>
        <v>185.10476812881566</v>
      </c>
    </row>
    <row r="133" spans="5:7" x14ac:dyDescent="0.3">
      <c r="E133" s="3">
        <v>0.21309999999999901</v>
      </c>
      <c r="F133" s="1">
        <f t="shared" ca="1" si="5"/>
        <v>140.85600045340064</v>
      </c>
      <c r="G133" s="1">
        <f t="shared" ca="1" si="6"/>
        <v>185.18028127708368</v>
      </c>
    </row>
    <row r="134" spans="5:7" x14ac:dyDescent="0.3">
      <c r="E134" s="3">
        <v>0.213199999999999</v>
      </c>
      <c r="F134" s="1">
        <f t="shared" ca="1" si="5"/>
        <v>140.93151390849911</v>
      </c>
      <c r="G134" s="1">
        <f t="shared" ca="1" si="6"/>
        <v>185.2557947321815</v>
      </c>
    </row>
    <row r="135" spans="5:7" x14ac:dyDescent="0.3">
      <c r="E135" s="3">
        <v>0.21329999999999899</v>
      </c>
      <c r="F135" s="1">
        <f t="shared" ca="1" si="5"/>
        <v>141.00702766978264</v>
      </c>
      <c r="G135" s="1">
        <f t="shared" ca="1" si="6"/>
        <v>185.33130849346546</v>
      </c>
    </row>
    <row r="136" spans="5:7" x14ac:dyDescent="0.3">
      <c r="E136" s="3">
        <v>0.21339999999999901</v>
      </c>
      <c r="F136" s="1">
        <f t="shared" ca="1" si="5"/>
        <v>141.08254173660728</v>
      </c>
      <c r="G136" s="1">
        <f t="shared" ca="1" si="6"/>
        <v>185.4068225602899</v>
      </c>
    </row>
    <row r="137" spans="5:7" x14ac:dyDescent="0.3">
      <c r="E137" s="3">
        <v>0.213499999999999</v>
      </c>
      <c r="F137" s="1">
        <f t="shared" ca="1" si="5"/>
        <v>141.15805610832987</v>
      </c>
      <c r="G137" s="1">
        <f t="shared" ca="1" si="6"/>
        <v>185.48233693201291</v>
      </c>
    </row>
    <row r="138" spans="5:7" x14ac:dyDescent="0.3">
      <c r="E138" s="3">
        <v>0.21359999999999901</v>
      </c>
      <c r="F138" s="1">
        <f t="shared" ca="1" si="5"/>
        <v>141.23357078430851</v>
      </c>
      <c r="G138" s="1">
        <f t="shared" ca="1" si="6"/>
        <v>185.55785160799113</v>
      </c>
    </row>
    <row r="139" spans="5:7" x14ac:dyDescent="0.3">
      <c r="E139" s="3">
        <v>0.213699999999999</v>
      </c>
      <c r="F139" s="1">
        <f t="shared" ca="1" si="5"/>
        <v>141.30908576390226</v>
      </c>
      <c r="G139" s="1">
        <f t="shared" ca="1" si="6"/>
        <v>185.63336658758462</v>
      </c>
    </row>
    <row r="140" spans="5:7" x14ac:dyDescent="0.3">
      <c r="E140" s="3">
        <v>0.21379999999999899</v>
      </c>
      <c r="F140" s="1">
        <f t="shared" ca="1" si="5"/>
        <v>141.38460104647143</v>
      </c>
      <c r="G140" s="1">
        <f t="shared" ca="1" si="6"/>
        <v>185.70888187015382</v>
      </c>
    </row>
    <row r="141" spans="5:7" x14ac:dyDescent="0.3">
      <c r="E141" s="3">
        <v>0.21389999999999901</v>
      </c>
      <c r="F141" s="1">
        <f t="shared" ca="1" si="5"/>
        <v>141.46011663137671</v>
      </c>
      <c r="G141" s="1">
        <f t="shared" ca="1" si="6"/>
        <v>185.78439745505906</v>
      </c>
    </row>
    <row r="142" spans="5:7" x14ac:dyDescent="0.3">
      <c r="E142" s="3">
        <v>0.213999999999999</v>
      </c>
      <c r="F142" s="1">
        <f t="shared" ca="1" si="5"/>
        <v>141.53563251798084</v>
      </c>
      <c r="G142" s="1">
        <f t="shared" ca="1" si="6"/>
        <v>185.85991334166366</v>
      </c>
    </row>
    <row r="143" spans="5:7" x14ac:dyDescent="0.3">
      <c r="E143" s="3">
        <v>0.21409999999999799</v>
      </c>
      <c r="F143" s="1">
        <f t="shared" ca="1" si="5"/>
        <v>141.61114870564671</v>
      </c>
      <c r="G143" s="1">
        <f t="shared" ca="1" si="6"/>
        <v>185.93542952932975</v>
      </c>
    </row>
    <row r="144" spans="5:7" x14ac:dyDescent="0.3">
      <c r="E144" s="3">
        <v>0.214199999999998</v>
      </c>
      <c r="F144" s="1">
        <f t="shared" ca="1" si="5"/>
        <v>141.68666519374028</v>
      </c>
      <c r="G144" s="1">
        <f t="shared" ca="1" si="6"/>
        <v>186.01094601742287</v>
      </c>
    </row>
    <row r="145" spans="5:7" x14ac:dyDescent="0.3">
      <c r="E145" s="3">
        <v>0.21429999999999799</v>
      </c>
      <c r="F145" s="1">
        <f t="shared" ca="1" si="5"/>
        <v>141.76218198162618</v>
      </c>
      <c r="G145" s="1">
        <f t="shared" ca="1" si="6"/>
        <v>186.08646280530922</v>
      </c>
    </row>
    <row r="146" spans="5:7" x14ac:dyDescent="0.3">
      <c r="E146" s="3">
        <v>0.21439999999999801</v>
      </c>
      <c r="F146" s="1">
        <f t="shared" ca="1" si="5"/>
        <v>141.83769906867104</v>
      </c>
      <c r="G146" s="1">
        <f t="shared" ca="1" si="6"/>
        <v>186.16197989235343</v>
      </c>
    </row>
    <row r="147" spans="5:7" x14ac:dyDescent="0.3">
      <c r="E147" s="3">
        <v>0.214499999999998</v>
      </c>
      <c r="F147" s="1">
        <f t="shared" ca="1" si="5"/>
        <v>141.91321645424307</v>
      </c>
      <c r="G147" s="1">
        <f t="shared" ca="1" si="6"/>
        <v>186.23749727792546</v>
      </c>
    </row>
    <row r="148" spans="5:7" x14ac:dyDescent="0.3">
      <c r="E148" s="3">
        <v>0.21459999999999799</v>
      </c>
      <c r="F148" s="1">
        <f t="shared" ca="1" si="5"/>
        <v>141.98873413771051</v>
      </c>
      <c r="G148" s="1">
        <f t="shared" ca="1" si="6"/>
        <v>186.31301496139355</v>
      </c>
    </row>
    <row r="149" spans="5:7" x14ac:dyDescent="0.3">
      <c r="E149" s="3">
        <v>0.214699999999998</v>
      </c>
      <c r="F149" s="1">
        <f t="shared" ca="1" si="5"/>
        <v>142.06425211844402</v>
      </c>
      <c r="G149" s="1">
        <f t="shared" ca="1" si="6"/>
        <v>186.38853294212637</v>
      </c>
    </row>
    <row r="150" spans="5:7" x14ac:dyDescent="0.3">
      <c r="E150" s="3">
        <v>0.21479999999999799</v>
      </c>
      <c r="F150" s="1">
        <f t="shared" ca="1" si="5"/>
        <v>142.13977039581357</v>
      </c>
      <c r="G150" s="1">
        <f t="shared" ca="1" si="6"/>
        <v>186.46405121949616</v>
      </c>
    </row>
    <row r="151" spans="5:7" x14ac:dyDescent="0.3">
      <c r="E151" s="3">
        <v>0.21489999999999801</v>
      </c>
      <c r="F151" s="1">
        <f t="shared" ca="1" si="5"/>
        <v>142.21528896919165</v>
      </c>
      <c r="G151" s="1">
        <f t="shared" ca="1" si="6"/>
        <v>186.53956979287472</v>
      </c>
    </row>
    <row r="152" spans="5:7" x14ac:dyDescent="0.3">
      <c r="E152" s="3">
        <v>0.214999999999998</v>
      </c>
      <c r="F152" s="1">
        <f t="shared" ca="1" si="5"/>
        <v>142.29080783795186</v>
      </c>
      <c r="G152" s="1">
        <f t="shared" ca="1" si="6"/>
        <v>186.61508866163425</v>
      </c>
    </row>
    <row r="153" spans="5:7" x14ac:dyDescent="0.3">
      <c r="E153" s="3">
        <v>0.21509999999999799</v>
      </c>
      <c r="F153" s="1">
        <f t="shared" ca="1" si="5"/>
        <v>142.36632700146777</v>
      </c>
      <c r="G153" s="1">
        <f t="shared" ca="1" si="6"/>
        <v>186.69060782515038</v>
      </c>
    </row>
    <row r="154" spans="5:7" x14ac:dyDescent="0.3">
      <c r="E154" s="3">
        <v>0.215199999999998</v>
      </c>
      <c r="F154" s="1">
        <f t="shared" ca="1" si="5"/>
        <v>142.44184645911454</v>
      </c>
      <c r="G154" s="1">
        <f t="shared" ca="1" si="6"/>
        <v>186.7661272827967</v>
      </c>
    </row>
    <row r="155" spans="5:7" x14ac:dyDescent="0.3">
      <c r="E155" s="3">
        <v>0.21529999999999799</v>
      </c>
      <c r="F155" s="1">
        <f t="shared" ca="1" si="5"/>
        <v>142.51736621026888</v>
      </c>
      <c r="G155" s="1">
        <f t="shared" ca="1" si="6"/>
        <v>186.84164703395149</v>
      </c>
    </row>
    <row r="156" spans="5:7" x14ac:dyDescent="0.3">
      <c r="E156" s="3">
        <v>0.21539999999999801</v>
      </c>
      <c r="F156" s="1">
        <f t="shared" ca="1" si="5"/>
        <v>142.59288625430753</v>
      </c>
      <c r="G156" s="1">
        <f t="shared" ca="1" si="6"/>
        <v>186.91716707799011</v>
      </c>
    </row>
    <row r="157" spans="5:7" x14ac:dyDescent="0.3">
      <c r="E157" s="3">
        <v>0.215499999999998</v>
      </c>
      <c r="F157" s="1">
        <f t="shared" ca="1" si="5"/>
        <v>142.66840659060941</v>
      </c>
      <c r="G157" s="1">
        <f t="shared" ca="1" si="6"/>
        <v>186.99268741429179</v>
      </c>
    </row>
    <row r="158" spans="5:7" x14ac:dyDescent="0.3">
      <c r="E158" s="3">
        <v>0.21559999999999799</v>
      </c>
      <c r="F158" s="1">
        <f t="shared" ca="1" si="5"/>
        <v>142.74392721855398</v>
      </c>
      <c r="G158" s="1">
        <f t="shared" ca="1" si="6"/>
        <v>187.06820804223636</v>
      </c>
    </row>
    <row r="159" spans="5:7" x14ac:dyDescent="0.3">
      <c r="E159" s="3">
        <v>0.215699999999998</v>
      </c>
      <c r="F159" s="1">
        <f t="shared" ca="1" si="5"/>
        <v>142.81944813752128</v>
      </c>
      <c r="G159" s="1">
        <f t="shared" ca="1" si="6"/>
        <v>187.14372896120454</v>
      </c>
    </row>
    <row r="160" spans="5:7" x14ac:dyDescent="0.3">
      <c r="E160" s="3">
        <v>0.21579999999999799</v>
      </c>
      <c r="F160" s="1">
        <f t="shared" ca="1" si="5"/>
        <v>142.89496934689276</v>
      </c>
      <c r="G160" s="1">
        <f t="shared" ca="1" si="6"/>
        <v>187.2192501705758</v>
      </c>
    </row>
    <row r="161" spans="5:7" x14ac:dyDescent="0.3">
      <c r="E161" s="3">
        <v>0.21589999999999801</v>
      </c>
      <c r="F161" s="1">
        <f t="shared" ca="1" si="5"/>
        <v>142.97049084605163</v>
      </c>
      <c r="G161" s="1">
        <f t="shared" ca="1" si="6"/>
        <v>187.29477166973422</v>
      </c>
    </row>
    <row r="162" spans="5:7" x14ac:dyDescent="0.3">
      <c r="E162" s="3">
        <v>0.215999999999998</v>
      </c>
      <c r="F162" s="1">
        <f t="shared" ca="1" si="5"/>
        <v>143.04601263438087</v>
      </c>
      <c r="G162" s="1">
        <f t="shared" ca="1" si="6"/>
        <v>187.37029345806368</v>
      </c>
    </row>
    <row r="163" spans="5:7" x14ac:dyDescent="0.3">
      <c r="E163" s="3">
        <v>0.21609999999999799</v>
      </c>
      <c r="F163" s="1">
        <f t="shared" ca="1" si="5"/>
        <v>143.12153471126527</v>
      </c>
      <c r="G163" s="1">
        <f t="shared" ca="1" si="6"/>
        <v>187.44581553494763</v>
      </c>
    </row>
    <row r="164" spans="5:7" x14ac:dyDescent="0.3">
      <c r="E164" s="3">
        <v>0.216199999999998</v>
      </c>
      <c r="F164" s="1">
        <f t="shared" ca="1" si="5"/>
        <v>143.19705707609052</v>
      </c>
      <c r="G164" s="1">
        <f t="shared" ca="1" si="6"/>
        <v>187.52133789977287</v>
      </c>
    </row>
    <row r="165" spans="5:7" x14ac:dyDescent="0.3">
      <c r="E165" s="3">
        <v>0.21629999999999799</v>
      </c>
      <c r="F165" s="1">
        <f t="shared" ca="1" si="5"/>
        <v>143.27257972824316</v>
      </c>
      <c r="G165" s="1">
        <f t="shared" ca="1" si="6"/>
        <v>187.59686055192577</v>
      </c>
    </row>
    <row r="166" spans="5:7" x14ac:dyDescent="0.3">
      <c r="E166" s="3">
        <v>0.21639999999999801</v>
      </c>
      <c r="F166" s="1">
        <f t="shared" ca="1" si="5"/>
        <v>143.34810266711159</v>
      </c>
      <c r="G166" s="1">
        <f t="shared" ca="1" si="6"/>
        <v>187.67238349079375</v>
      </c>
    </row>
    <row r="167" spans="5:7" x14ac:dyDescent="0.3">
      <c r="E167" s="3">
        <v>0.216499999999998</v>
      </c>
      <c r="F167" s="1">
        <f t="shared" ca="1" si="5"/>
        <v>143.42362589208375</v>
      </c>
      <c r="G167" s="1">
        <f t="shared" ca="1" si="6"/>
        <v>187.74790671576656</v>
      </c>
    </row>
    <row r="168" spans="5:7" x14ac:dyDescent="0.3">
      <c r="E168" s="3">
        <v>0.21659999999999799</v>
      </c>
      <c r="F168" s="1">
        <f t="shared" ca="1" si="5"/>
        <v>143.49914940254973</v>
      </c>
      <c r="G168" s="1">
        <f t="shared" ca="1" si="6"/>
        <v>187.82343022623212</v>
      </c>
    </row>
    <row r="169" spans="5:7" x14ac:dyDescent="0.3">
      <c r="E169" s="3">
        <v>0.21669999999999801</v>
      </c>
      <c r="F169" s="1">
        <f t="shared" ca="1" si="5"/>
        <v>143.57467319790021</v>
      </c>
      <c r="G169" s="1">
        <f t="shared" ca="1" si="6"/>
        <v>187.89895402158325</v>
      </c>
    </row>
    <row r="170" spans="5:7" x14ac:dyDescent="0.3">
      <c r="E170" s="3">
        <v>0.21679999999999799</v>
      </c>
      <c r="F170" s="1">
        <f t="shared" ca="1" si="5"/>
        <v>143.65019727752752</v>
      </c>
      <c r="G170" s="1">
        <f t="shared" ca="1" si="6"/>
        <v>187.97447810121014</v>
      </c>
    </row>
    <row r="171" spans="5:7" x14ac:dyDescent="0.3">
      <c r="E171" s="3">
        <v>0.21689999999999801</v>
      </c>
      <c r="F171" s="1">
        <f t="shared" ca="1" si="5"/>
        <v>143.72572164082368</v>
      </c>
      <c r="G171" s="1">
        <f t="shared" ca="1" si="6"/>
        <v>188.05000246450604</v>
      </c>
    </row>
    <row r="172" spans="5:7" x14ac:dyDescent="0.3">
      <c r="E172" s="3">
        <v>0.216999999999998</v>
      </c>
      <c r="F172" s="1">
        <f t="shared" ca="1" si="5"/>
        <v>143.80124628718326</v>
      </c>
      <c r="G172" s="1">
        <f t="shared" ca="1" si="6"/>
        <v>188.1255271108661</v>
      </c>
    </row>
    <row r="173" spans="5:7" x14ac:dyDescent="0.3">
      <c r="E173" s="3">
        <v>0.21709999999999799</v>
      </c>
      <c r="F173" s="1">
        <f t="shared" ca="1" si="5"/>
        <v>143.87677121600026</v>
      </c>
      <c r="G173" s="1">
        <f t="shared" ca="1" si="6"/>
        <v>188.20105203968288</v>
      </c>
    </row>
    <row r="174" spans="5:7" x14ac:dyDescent="0.3">
      <c r="E174" s="3">
        <v>0.21719999999999801</v>
      </c>
      <c r="F174" s="1">
        <f t="shared" ca="1" si="5"/>
        <v>143.95229642667181</v>
      </c>
      <c r="G174" s="1">
        <f t="shared" ca="1" si="6"/>
        <v>188.27657725035397</v>
      </c>
    </row>
    <row r="175" spans="5:7" x14ac:dyDescent="0.3">
      <c r="E175" s="3">
        <v>0.21729999999999799</v>
      </c>
      <c r="F175" s="1">
        <f t="shared" ca="1" si="5"/>
        <v>144.02782191859362</v>
      </c>
      <c r="G175" s="1">
        <f t="shared" ca="1" si="6"/>
        <v>188.35210274227643</v>
      </c>
    </row>
    <row r="176" spans="5:7" x14ac:dyDescent="0.3">
      <c r="E176" s="3">
        <v>0.21739999999999801</v>
      </c>
      <c r="F176" s="1">
        <f t="shared" ca="1" si="5"/>
        <v>144.10334769116392</v>
      </c>
      <c r="G176" s="1">
        <f t="shared" ca="1" si="6"/>
        <v>188.4276285148463</v>
      </c>
    </row>
    <row r="177" spans="5:7" x14ac:dyDescent="0.3">
      <c r="E177" s="3">
        <v>0.217499999999998</v>
      </c>
      <c r="F177" s="1">
        <f t="shared" ca="1" si="5"/>
        <v>144.17887374378182</v>
      </c>
      <c r="G177" s="1">
        <f t="shared" ca="1" si="6"/>
        <v>188.50315456746466</v>
      </c>
    </row>
    <row r="178" spans="5:7" x14ac:dyDescent="0.3">
      <c r="E178" s="3">
        <v>0.21759999999999799</v>
      </c>
      <c r="F178" s="1">
        <f t="shared" ca="1" si="5"/>
        <v>144.25440007584714</v>
      </c>
      <c r="G178" s="1">
        <f t="shared" ca="1" si="6"/>
        <v>188.57868089953041</v>
      </c>
    </row>
    <row r="179" spans="5:7" x14ac:dyDescent="0.3">
      <c r="E179" s="3">
        <v>0.21769999999999801</v>
      </c>
      <c r="F179" s="1">
        <f t="shared" ca="1" si="5"/>
        <v>144.32992668676124</v>
      </c>
      <c r="G179" s="1">
        <f t="shared" ca="1" si="6"/>
        <v>188.6542075104436</v>
      </c>
    </row>
    <row r="180" spans="5:7" x14ac:dyDescent="0.3">
      <c r="E180" s="3">
        <v>0.217799999999998</v>
      </c>
      <c r="F180" s="1">
        <f t="shared" ca="1" si="5"/>
        <v>144.40545357592475</v>
      </c>
      <c r="G180" s="1">
        <f t="shared" ca="1" si="6"/>
        <v>188.72973439960737</v>
      </c>
    </row>
    <row r="181" spans="5:7" x14ac:dyDescent="0.3">
      <c r="E181" s="3">
        <v>0.21789999999999801</v>
      </c>
      <c r="F181" s="1">
        <f t="shared" ca="1" si="5"/>
        <v>144.48098074274176</v>
      </c>
      <c r="G181" s="1">
        <f t="shared" ca="1" si="6"/>
        <v>188.80526156642435</v>
      </c>
    </row>
    <row r="182" spans="5:7" x14ac:dyDescent="0.3">
      <c r="E182" s="3">
        <v>0.217999999999998</v>
      </c>
      <c r="F182" s="1">
        <f t="shared" ca="1" si="5"/>
        <v>144.55650818661542</v>
      </c>
      <c r="G182" s="1">
        <f t="shared" ca="1" si="6"/>
        <v>188.880789010298</v>
      </c>
    </row>
    <row r="183" spans="5:7" x14ac:dyDescent="0.3">
      <c r="E183" s="3">
        <v>0.21809999999999799</v>
      </c>
      <c r="F183" s="1">
        <f t="shared" ca="1" si="5"/>
        <v>144.63203590695085</v>
      </c>
      <c r="G183" s="1">
        <f t="shared" ca="1" si="6"/>
        <v>188.95631673063346</v>
      </c>
    </row>
    <row r="184" spans="5:7" x14ac:dyDescent="0.3">
      <c r="E184" s="3">
        <v>0.21819999999999801</v>
      </c>
      <c r="F184" s="1">
        <f t="shared" ca="1" si="5"/>
        <v>144.70756390315415</v>
      </c>
      <c r="G184" s="1">
        <f t="shared" ca="1" si="6"/>
        <v>189.03184472683697</v>
      </c>
    </row>
    <row r="185" spans="5:7" x14ac:dyDescent="0.3">
      <c r="E185" s="3">
        <v>0.218299999999998</v>
      </c>
      <c r="F185" s="1">
        <f t="shared" ca="1" si="5"/>
        <v>144.78309217463183</v>
      </c>
      <c r="G185" s="1">
        <f t="shared" ca="1" si="6"/>
        <v>189.10737299831419</v>
      </c>
    </row>
    <row r="186" spans="5:7" x14ac:dyDescent="0.3">
      <c r="E186" s="3">
        <v>0.21839999999999801</v>
      </c>
      <c r="F186" s="1">
        <f t="shared" ca="1" si="5"/>
        <v>144.85862072079172</v>
      </c>
      <c r="G186" s="1">
        <f t="shared" ca="1" si="6"/>
        <v>189.18290154447453</v>
      </c>
    </row>
    <row r="187" spans="5:7" x14ac:dyDescent="0.3">
      <c r="E187" s="3">
        <v>0.218499999999998</v>
      </c>
      <c r="F187" s="1">
        <f t="shared" ca="1" si="5"/>
        <v>144.93414954104279</v>
      </c>
      <c r="G187" s="1">
        <f t="shared" ca="1" si="6"/>
        <v>189.25843036472517</v>
      </c>
    </row>
    <row r="188" spans="5:7" x14ac:dyDescent="0.3">
      <c r="E188" s="3">
        <v>0.21859999999999799</v>
      </c>
      <c r="F188" s="1">
        <f t="shared" ca="1" si="5"/>
        <v>145.00967863479445</v>
      </c>
      <c r="G188" s="1">
        <f t="shared" ca="1" si="6"/>
        <v>189.3339594584773</v>
      </c>
    </row>
    <row r="189" spans="5:7" x14ac:dyDescent="0.3">
      <c r="E189" s="3">
        <v>0.21869999999999801</v>
      </c>
      <c r="F189" s="1">
        <f t="shared" ca="1" si="5"/>
        <v>145.08520800145774</v>
      </c>
      <c r="G189" s="1">
        <f t="shared" ca="1" si="6"/>
        <v>189.40948882514013</v>
      </c>
    </row>
    <row r="190" spans="5:7" x14ac:dyDescent="0.3">
      <c r="E190" s="3">
        <v>0.218799999999998</v>
      </c>
      <c r="F190" s="1">
        <f t="shared" ca="1" si="5"/>
        <v>145.16073764044518</v>
      </c>
      <c r="G190" s="1">
        <f t="shared" ca="1" si="6"/>
        <v>189.48501846412753</v>
      </c>
    </row>
    <row r="191" spans="5:7" x14ac:dyDescent="0.3">
      <c r="E191" s="3">
        <v>0.21889999999999801</v>
      </c>
      <c r="F191" s="1">
        <f t="shared" ca="1" si="5"/>
        <v>145.23626755116794</v>
      </c>
      <c r="G191" s="1">
        <f t="shared" ca="1" si="6"/>
        <v>189.56054837485055</v>
      </c>
    </row>
    <row r="192" spans="5:7" x14ac:dyDescent="0.3">
      <c r="E192" s="3">
        <v>0.218999999999998</v>
      </c>
      <c r="F192" s="1">
        <f t="shared" ca="1" si="5"/>
        <v>145.31179773304044</v>
      </c>
      <c r="G192" s="1">
        <f t="shared" ca="1" si="6"/>
        <v>189.63607855672282</v>
      </c>
    </row>
    <row r="193" spans="5:7" x14ac:dyDescent="0.3">
      <c r="E193" s="3">
        <v>0.21909999999999799</v>
      </c>
      <c r="F193" s="1">
        <f t="shared" ca="1" si="5"/>
        <v>145.38732818547743</v>
      </c>
      <c r="G193" s="1">
        <f t="shared" ca="1" si="6"/>
        <v>189.71160900915982</v>
      </c>
    </row>
    <row r="194" spans="5:7" x14ac:dyDescent="0.3">
      <c r="E194" s="3">
        <v>0.21919999999999801</v>
      </c>
      <c r="F194" s="1">
        <f t="shared" ca="1" si="5"/>
        <v>145.4628589078946</v>
      </c>
      <c r="G194" s="1">
        <f t="shared" ca="1" si="6"/>
        <v>189.78713973157744</v>
      </c>
    </row>
    <row r="195" spans="5:7" x14ac:dyDescent="0.3">
      <c r="E195" s="3">
        <v>0.219299999999998</v>
      </c>
      <c r="F195" s="1">
        <f t="shared" ref="F195:F258" ca="1" si="7">EXP(-$B$7*$B$6)*(($B$3 * NORMSDIST((LN($B$3/$B$4)+((E195^2)/2)*($B$6))/(E195*(SQRT($B$6))))) + (-$B$4 * NORMSDIST((LN($B$3/$B$4)+((E195^2)/2)*($B$6))/(E195*(SQRT($B$6)))-E195*(SQRT($B$6)))))</f>
        <v>145.53838989970788</v>
      </c>
      <c r="G195" s="1">
        <f t="shared" ref="G195:G258" ca="1" si="8">EXP(-$C$7*$C$6)*((-$C$3 * (1-NORMSDIST((LN($C$3/$C$4)+((E195^2)/2)*($C$6))/(E195*(SQRT($C$6)))))) + ($C$4 * (1-NORMSDIST((LN($C$3/$C$4)+((E195^2)/2)*($C$6))/(E195*(SQRT($C$6)))-E195*(SQRT($C$6))))))</f>
        <v>189.86267072339004</v>
      </c>
    </row>
    <row r="196" spans="5:7" x14ac:dyDescent="0.3">
      <c r="E196" s="3">
        <v>0.21939999999999801</v>
      </c>
      <c r="F196" s="1">
        <f t="shared" ca="1" si="7"/>
        <v>145.61392116033588</v>
      </c>
      <c r="G196" s="1">
        <f t="shared" ca="1" si="8"/>
        <v>189.93820198401804</v>
      </c>
    </row>
    <row r="197" spans="5:7" x14ac:dyDescent="0.3">
      <c r="E197" s="3">
        <v>0.219499999999998</v>
      </c>
      <c r="F197" s="1">
        <f t="shared" ca="1" si="7"/>
        <v>145.68945268919583</v>
      </c>
      <c r="G197" s="1">
        <f t="shared" ca="1" si="8"/>
        <v>190.01373351287842</v>
      </c>
    </row>
    <row r="198" spans="5:7" x14ac:dyDescent="0.3">
      <c r="E198" s="3">
        <v>0.21959999999999799</v>
      </c>
      <c r="F198" s="1">
        <f t="shared" ca="1" si="7"/>
        <v>145.76498448570814</v>
      </c>
      <c r="G198" s="1">
        <f t="shared" ca="1" si="8"/>
        <v>190.08926530939073</v>
      </c>
    </row>
    <row r="199" spans="5:7" x14ac:dyDescent="0.3">
      <c r="E199" s="3">
        <v>0.21969999999999801</v>
      </c>
      <c r="F199" s="1">
        <f t="shared" ca="1" si="7"/>
        <v>145.84051654929274</v>
      </c>
      <c r="G199" s="1">
        <f t="shared" ca="1" si="8"/>
        <v>190.16479737297533</v>
      </c>
    </row>
    <row r="200" spans="5:7" x14ac:dyDescent="0.3">
      <c r="E200" s="3">
        <v>0.219799999999998</v>
      </c>
      <c r="F200" s="1">
        <f t="shared" ca="1" si="7"/>
        <v>145.91604887937092</v>
      </c>
      <c r="G200" s="1">
        <f t="shared" ca="1" si="8"/>
        <v>190.24032970305376</v>
      </c>
    </row>
    <row r="201" spans="5:7" x14ac:dyDescent="0.3">
      <c r="E201" s="3">
        <v>0.21989999999999801</v>
      </c>
      <c r="F201" s="1">
        <f t="shared" ca="1" si="7"/>
        <v>145.99158147536556</v>
      </c>
      <c r="G201" s="1">
        <f t="shared" ca="1" si="8"/>
        <v>190.31586229904795</v>
      </c>
    </row>
    <row r="202" spans="5:7" x14ac:dyDescent="0.3">
      <c r="E202" s="3">
        <v>0.219999999999998</v>
      </c>
      <c r="F202" s="1">
        <f t="shared" ca="1" si="7"/>
        <v>146.06711433669929</v>
      </c>
      <c r="G202" s="1">
        <f t="shared" ca="1" si="8"/>
        <v>190.39139516038188</v>
      </c>
    </row>
    <row r="203" spans="5:7" x14ac:dyDescent="0.3">
      <c r="E203" s="3">
        <v>0.22009999999999799</v>
      </c>
      <c r="F203" s="1">
        <f t="shared" ca="1" si="7"/>
        <v>146.14264746279673</v>
      </c>
      <c r="G203" s="1">
        <f t="shared" ca="1" si="8"/>
        <v>190.46692828647954</v>
      </c>
    </row>
    <row r="204" spans="5:7" x14ac:dyDescent="0.3">
      <c r="E204" s="3">
        <v>0.22019999999999801</v>
      </c>
      <c r="F204" s="1">
        <f t="shared" ca="1" si="7"/>
        <v>146.21818085308277</v>
      </c>
      <c r="G204" s="1">
        <f t="shared" ca="1" si="8"/>
        <v>190.54246167676581</v>
      </c>
    </row>
    <row r="205" spans="5:7" x14ac:dyDescent="0.3">
      <c r="E205" s="3">
        <v>0.220299999999998</v>
      </c>
      <c r="F205" s="1">
        <f t="shared" ca="1" si="7"/>
        <v>146.29371450698338</v>
      </c>
      <c r="G205" s="1">
        <f t="shared" ca="1" si="8"/>
        <v>190.61799533066622</v>
      </c>
    </row>
    <row r="206" spans="5:7" x14ac:dyDescent="0.3">
      <c r="E206" s="3">
        <v>0.22039999999999799</v>
      </c>
      <c r="F206" s="1">
        <f t="shared" ca="1" si="7"/>
        <v>146.36924842392548</v>
      </c>
      <c r="G206" s="1">
        <f t="shared" ca="1" si="8"/>
        <v>190.69352924760855</v>
      </c>
    </row>
    <row r="207" spans="5:7" x14ac:dyDescent="0.3">
      <c r="E207" s="3">
        <v>0.220499999999998</v>
      </c>
      <c r="F207" s="1">
        <f t="shared" ca="1" si="7"/>
        <v>146.44478260333821</v>
      </c>
      <c r="G207" s="1">
        <f t="shared" ca="1" si="8"/>
        <v>190.76906342702057</v>
      </c>
    </row>
    <row r="208" spans="5:7" x14ac:dyDescent="0.3">
      <c r="E208" s="3">
        <v>0.22059999999999799</v>
      </c>
      <c r="F208" s="1">
        <f t="shared" ca="1" si="7"/>
        <v>146.52031704464886</v>
      </c>
      <c r="G208" s="1">
        <f t="shared" ca="1" si="8"/>
        <v>190.84459786833168</v>
      </c>
    </row>
    <row r="209" spans="5:7" x14ac:dyDescent="0.3">
      <c r="E209" s="3">
        <v>0.22069999999999801</v>
      </c>
      <c r="F209" s="1">
        <f t="shared" ca="1" si="7"/>
        <v>146.59585174728815</v>
      </c>
      <c r="G209" s="1">
        <f t="shared" ca="1" si="8"/>
        <v>190.92013257097076</v>
      </c>
    </row>
    <row r="210" spans="5:7" x14ac:dyDescent="0.3">
      <c r="E210" s="3">
        <v>0.220799999999998</v>
      </c>
      <c r="F210" s="1">
        <f t="shared" ca="1" si="7"/>
        <v>146.67138671068653</v>
      </c>
      <c r="G210" s="1">
        <f t="shared" ca="1" si="8"/>
        <v>190.99566753436892</v>
      </c>
    </row>
    <row r="211" spans="5:7" x14ac:dyDescent="0.3">
      <c r="E211" s="3">
        <v>0.22089999999999799</v>
      </c>
      <c r="F211" s="1">
        <f t="shared" ca="1" si="7"/>
        <v>146.74692193427586</v>
      </c>
      <c r="G211" s="1">
        <f t="shared" ca="1" si="8"/>
        <v>191.07120275795847</v>
      </c>
    </row>
    <row r="212" spans="5:7" x14ac:dyDescent="0.3">
      <c r="E212" s="3">
        <v>0.220999999999998</v>
      </c>
      <c r="F212" s="1">
        <f t="shared" ca="1" si="7"/>
        <v>146.82245741748881</v>
      </c>
      <c r="G212" s="1">
        <f t="shared" ca="1" si="8"/>
        <v>191.14673824117165</v>
      </c>
    </row>
    <row r="213" spans="5:7" x14ac:dyDescent="0.3">
      <c r="E213" s="3">
        <v>0.22109999999999799</v>
      </c>
      <c r="F213" s="1">
        <f t="shared" ca="1" si="7"/>
        <v>146.89799315975878</v>
      </c>
      <c r="G213" s="1">
        <f t="shared" ca="1" si="8"/>
        <v>191.22227398344117</v>
      </c>
    </row>
    <row r="214" spans="5:7" x14ac:dyDescent="0.3">
      <c r="E214" s="3">
        <v>0.22119999999999801</v>
      </c>
      <c r="F214" s="1">
        <f t="shared" ca="1" si="7"/>
        <v>146.97352916052029</v>
      </c>
      <c r="G214" s="1">
        <f t="shared" ca="1" si="8"/>
        <v>191.29780998420242</v>
      </c>
    </row>
    <row r="215" spans="5:7" x14ac:dyDescent="0.3">
      <c r="E215" s="3">
        <v>0.221299999999998</v>
      </c>
      <c r="F215" s="1">
        <f t="shared" ca="1" si="7"/>
        <v>147.04906541920846</v>
      </c>
      <c r="G215" s="1">
        <f t="shared" ca="1" si="8"/>
        <v>191.37334624289127</v>
      </c>
    </row>
    <row r="216" spans="5:7" x14ac:dyDescent="0.3">
      <c r="E216" s="3">
        <v>0.22139999999999799</v>
      </c>
      <c r="F216" s="1">
        <f t="shared" ca="1" si="7"/>
        <v>147.12460193526007</v>
      </c>
      <c r="G216" s="1">
        <f t="shared" ca="1" si="8"/>
        <v>191.44888275894243</v>
      </c>
    </row>
    <row r="217" spans="5:7" x14ac:dyDescent="0.3">
      <c r="E217" s="3">
        <v>0.221499999999998</v>
      </c>
      <c r="F217" s="1">
        <f t="shared" ca="1" si="7"/>
        <v>147.20013870811206</v>
      </c>
      <c r="G217" s="1">
        <f t="shared" ca="1" si="8"/>
        <v>191.52441953179445</v>
      </c>
    </row>
    <row r="218" spans="5:7" x14ac:dyDescent="0.3">
      <c r="E218" s="3">
        <v>0.22159999999999799</v>
      </c>
      <c r="F218" s="1">
        <f t="shared" ca="1" si="7"/>
        <v>147.27567573720256</v>
      </c>
      <c r="G218" s="1">
        <f t="shared" ca="1" si="8"/>
        <v>191.59995656088495</v>
      </c>
    </row>
    <row r="219" spans="5:7" x14ac:dyDescent="0.3">
      <c r="E219" s="3">
        <v>0.22169999999999801</v>
      </c>
      <c r="F219" s="1">
        <f t="shared" ca="1" si="7"/>
        <v>147.35121302197055</v>
      </c>
      <c r="G219" s="1">
        <f t="shared" ca="1" si="8"/>
        <v>191.67549384565291</v>
      </c>
    </row>
    <row r="220" spans="5:7" x14ac:dyDescent="0.3">
      <c r="E220" s="3">
        <v>0.221799999999998</v>
      </c>
      <c r="F220" s="1">
        <f t="shared" ca="1" si="7"/>
        <v>147.4267505618563</v>
      </c>
      <c r="G220" s="1">
        <f t="shared" ca="1" si="8"/>
        <v>191.75103138553868</v>
      </c>
    </row>
    <row r="221" spans="5:7" x14ac:dyDescent="0.3">
      <c r="E221" s="3">
        <v>0.22189999999999799</v>
      </c>
      <c r="F221" s="1">
        <f t="shared" ca="1" si="7"/>
        <v>147.5022883563004</v>
      </c>
      <c r="G221" s="1">
        <f t="shared" ca="1" si="8"/>
        <v>191.82656917998324</v>
      </c>
    </row>
    <row r="222" spans="5:7" x14ac:dyDescent="0.3">
      <c r="E222" s="3">
        <v>0.221999999999998</v>
      </c>
      <c r="F222" s="1">
        <f t="shared" ca="1" si="7"/>
        <v>147.57782640474451</v>
      </c>
      <c r="G222" s="1">
        <f t="shared" ca="1" si="8"/>
        <v>191.90210722842713</v>
      </c>
    </row>
    <row r="223" spans="5:7" x14ac:dyDescent="0.3">
      <c r="E223" s="3">
        <v>0.22209999999999799</v>
      </c>
      <c r="F223" s="1">
        <f t="shared" ca="1" si="7"/>
        <v>147.65336470663189</v>
      </c>
      <c r="G223" s="1">
        <f t="shared" ca="1" si="8"/>
        <v>191.97764553031402</v>
      </c>
    </row>
    <row r="224" spans="5:7" x14ac:dyDescent="0.3">
      <c r="E224" s="3">
        <v>0.22219999999999801</v>
      </c>
      <c r="F224" s="1">
        <f t="shared" ca="1" si="7"/>
        <v>147.72890326140549</v>
      </c>
      <c r="G224" s="1">
        <f t="shared" ca="1" si="8"/>
        <v>192.05318408508811</v>
      </c>
    </row>
    <row r="225" spans="5:7" x14ac:dyDescent="0.3">
      <c r="E225" s="3">
        <v>0.222299999999997</v>
      </c>
      <c r="F225" s="1">
        <f t="shared" ca="1" si="7"/>
        <v>147.8044420685093</v>
      </c>
      <c r="G225" s="1">
        <f t="shared" ca="1" si="8"/>
        <v>192.12872289219189</v>
      </c>
    </row>
    <row r="226" spans="5:7" x14ac:dyDescent="0.3">
      <c r="E226" s="3">
        <v>0.22239999999999799</v>
      </c>
      <c r="F226" s="1">
        <f t="shared" ca="1" si="7"/>
        <v>147.8799811273912</v>
      </c>
      <c r="G226" s="1">
        <f t="shared" ca="1" si="8"/>
        <v>192.20426195107359</v>
      </c>
    </row>
    <row r="227" spans="5:7" x14ac:dyDescent="0.3">
      <c r="E227" s="3">
        <v>0.222499999999998</v>
      </c>
      <c r="F227" s="1">
        <f t="shared" ca="1" si="7"/>
        <v>147.95552043749422</v>
      </c>
      <c r="G227" s="1">
        <f t="shared" ca="1" si="8"/>
        <v>192.27980126117728</v>
      </c>
    </row>
    <row r="228" spans="5:7" x14ac:dyDescent="0.3">
      <c r="E228" s="3">
        <v>0.22259999999999799</v>
      </c>
      <c r="F228" s="1">
        <f t="shared" ca="1" si="7"/>
        <v>148.03105999826766</v>
      </c>
      <c r="G228" s="1">
        <f t="shared" ca="1" si="8"/>
        <v>192.35534082195025</v>
      </c>
    </row>
    <row r="229" spans="5:7" x14ac:dyDescent="0.3">
      <c r="E229" s="3">
        <v>0.22269999999999801</v>
      </c>
      <c r="F229" s="1">
        <f t="shared" ca="1" si="7"/>
        <v>148.10659980915855</v>
      </c>
      <c r="G229" s="1">
        <f t="shared" ca="1" si="8"/>
        <v>192.43088063284091</v>
      </c>
    </row>
    <row r="230" spans="5:7" x14ac:dyDescent="0.3">
      <c r="E230" s="3">
        <v>0.222799999999998</v>
      </c>
      <c r="F230" s="1">
        <f t="shared" ca="1" si="7"/>
        <v>148.18213986961638</v>
      </c>
      <c r="G230" s="1">
        <f t="shared" ca="1" si="8"/>
        <v>192.50642069329899</v>
      </c>
    </row>
    <row r="231" spans="5:7" x14ac:dyDescent="0.3">
      <c r="E231" s="3">
        <v>0.22289999999999799</v>
      </c>
      <c r="F231" s="1">
        <f t="shared" ca="1" si="7"/>
        <v>148.25768017909093</v>
      </c>
      <c r="G231" s="1">
        <f t="shared" ca="1" si="8"/>
        <v>192.58196100277374</v>
      </c>
    </row>
    <row r="232" spans="5:7" x14ac:dyDescent="0.3">
      <c r="E232" s="3">
        <v>0.22299999999999801</v>
      </c>
      <c r="F232" s="1">
        <f t="shared" ca="1" si="7"/>
        <v>148.33322073703278</v>
      </c>
      <c r="G232" s="1">
        <f t="shared" ca="1" si="8"/>
        <v>192.65750156071536</v>
      </c>
    </row>
    <row r="233" spans="5:7" x14ac:dyDescent="0.3">
      <c r="E233" s="3">
        <v>0.22309999999999799</v>
      </c>
      <c r="F233" s="1">
        <f t="shared" ca="1" si="7"/>
        <v>148.40876154289302</v>
      </c>
      <c r="G233" s="1">
        <f t="shared" ca="1" si="8"/>
        <v>192.7330423665756</v>
      </c>
    </row>
    <row r="234" spans="5:7" x14ac:dyDescent="0.3">
      <c r="E234" s="3">
        <v>0.22319999999999701</v>
      </c>
      <c r="F234" s="1">
        <f t="shared" ca="1" si="7"/>
        <v>148.48430259612451</v>
      </c>
      <c r="G234" s="1">
        <f t="shared" ca="1" si="8"/>
        <v>192.80858341980712</v>
      </c>
    </row>
    <row r="235" spans="5:7" x14ac:dyDescent="0.3">
      <c r="E235" s="3">
        <v>0.223299999999997</v>
      </c>
      <c r="F235" s="1">
        <f t="shared" ca="1" si="7"/>
        <v>148.55984389618149</v>
      </c>
      <c r="G235" s="1">
        <f t="shared" ca="1" si="8"/>
        <v>192.88412471986453</v>
      </c>
    </row>
    <row r="236" spans="5:7" x14ac:dyDescent="0.3">
      <c r="E236" s="3">
        <v>0.22339999999999699</v>
      </c>
      <c r="F236" s="1">
        <f t="shared" ca="1" si="7"/>
        <v>148.63538544251725</v>
      </c>
      <c r="G236" s="1">
        <f t="shared" ca="1" si="8"/>
        <v>192.95966626620051</v>
      </c>
    </row>
    <row r="237" spans="5:7" x14ac:dyDescent="0.3">
      <c r="E237" s="3">
        <v>0.22349999999999701</v>
      </c>
      <c r="F237" s="1">
        <f t="shared" ca="1" si="7"/>
        <v>148.71092723458736</v>
      </c>
      <c r="G237" s="1">
        <f t="shared" ca="1" si="8"/>
        <v>193.03520805826994</v>
      </c>
    </row>
    <row r="238" spans="5:7" x14ac:dyDescent="0.3">
      <c r="E238" s="3">
        <v>0.223599999999997</v>
      </c>
      <c r="F238" s="1">
        <f t="shared" ca="1" si="7"/>
        <v>148.78646927184758</v>
      </c>
      <c r="G238" s="1">
        <f t="shared" ca="1" si="8"/>
        <v>193.11075009553039</v>
      </c>
    </row>
    <row r="239" spans="5:7" x14ac:dyDescent="0.3">
      <c r="E239" s="3">
        <v>0.22369999999999701</v>
      </c>
      <c r="F239" s="1">
        <f t="shared" ca="1" si="7"/>
        <v>148.86201155375525</v>
      </c>
      <c r="G239" s="1">
        <f t="shared" ca="1" si="8"/>
        <v>193.18629237743832</v>
      </c>
    </row>
    <row r="240" spans="5:7" x14ac:dyDescent="0.3">
      <c r="E240" s="3">
        <v>0.223799999999997</v>
      </c>
      <c r="F240" s="1">
        <f t="shared" ca="1" si="7"/>
        <v>148.9375540797673</v>
      </c>
      <c r="G240" s="1">
        <f t="shared" ca="1" si="8"/>
        <v>193.26183490344968</v>
      </c>
    </row>
    <row r="241" spans="5:7" x14ac:dyDescent="0.3">
      <c r="E241" s="3">
        <v>0.22389999999999699</v>
      </c>
      <c r="F241" s="1">
        <f t="shared" ca="1" si="7"/>
        <v>149.01309684934265</v>
      </c>
      <c r="G241" s="1">
        <f t="shared" ca="1" si="8"/>
        <v>193.33737767302546</v>
      </c>
    </row>
    <row r="242" spans="5:7" x14ac:dyDescent="0.3">
      <c r="E242" s="3">
        <v>0.22399999999999701</v>
      </c>
      <c r="F242" s="1">
        <f t="shared" ca="1" si="7"/>
        <v>149.08863986194126</v>
      </c>
      <c r="G242" s="1">
        <f t="shared" ca="1" si="8"/>
        <v>193.41292068562387</v>
      </c>
    </row>
    <row r="243" spans="5:7" x14ac:dyDescent="0.3">
      <c r="E243" s="3">
        <v>0.224099999999997</v>
      </c>
      <c r="F243" s="1">
        <f t="shared" ca="1" si="7"/>
        <v>149.16418311702282</v>
      </c>
      <c r="G243" s="1">
        <f t="shared" ca="1" si="8"/>
        <v>193.4884639407054</v>
      </c>
    </row>
    <row r="244" spans="5:7" x14ac:dyDescent="0.3">
      <c r="E244" s="3">
        <v>0.22419999999999701</v>
      </c>
      <c r="F244" s="1">
        <f t="shared" ca="1" si="7"/>
        <v>149.23972661404906</v>
      </c>
      <c r="G244" s="1">
        <f t="shared" ca="1" si="8"/>
        <v>193.56400743773122</v>
      </c>
    </row>
    <row r="245" spans="5:7" x14ac:dyDescent="0.3">
      <c r="E245" s="3">
        <v>0.224299999999997</v>
      </c>
      <c r="F245" s="1">
        <f t="shared" ca="1" si="7"/>
        <v>149.31527035248166</v>
      </c>
      <c r="G245" s="1">
        <f t="shared" ca="1" si="8"/>
        <v>193.63955117616402</v>
      </c>
    </row>
    <row r="246" spans="5:7" x14ac:dyDescent="0.3">
      <c r="E246" s="3">
        <v>0.22439999999999699</v>
      </c>
      <c r="F246" s="1">
        <f t="shared" ca="1" si="7"/>
        <v>149.39081433178396</v>
      </c>
      <c r="G246" s="1">
        <f t="shared" ca="1" si="8"/>
        <v>193.71509515546612</v>
      </c>
    </row>
    <row r="247" spans="5:7" x14ac:dyDescent="0.3">
      <c r="E247" s="3">
        <v>0.22449999999999701</v>
      </c>
      <c r="F247" s="1">
        <f t="shared" ca="1" si="7"/>
        <v>149.46635855141915</v>
      </c>
      <c r="G247" s="1">
        <f t="shared" ca="1" si="8"/>
        <v>193.79063937510196</v>
      </c>
    </row>
    <row r="248" spans="5:7" x14ac:dyDescent="0.3">
      <c r="E248" s="3">
        <v>0.224599999999997</v>
      </c>
      <c r="F248" s="1">
        <f t="shared" ca="1" si="7"/>
        <v>149.54190301085262</v>
      </c>
      <c r="G248" s="1">
        <f t="shared" ca="1" si="8"/>
        <v>193.86618383453546</v>
      </c>
    </row>
    <row r="249" spans="5:7" x14ac:dyDescent="0.3">
      <c r="E249" s="3">
        <v>0.22469999999999701</v>
      </c>
      <c r="F249" s="1">
        <f t="shared" ca="1" si="7"/>
        <v>149.61744770954914</v>
      </c>
      <c r="G249" s="1">
        <f t="shared" ca="1" si="8"/>
        <v>193.9417285332313</v>
      </c>
    </row>
    <row r="250" spans="5:7" x14ac:dyDescent="0.3">
      <c r="E250" s="3">
        <v>0.224799999999997</v>
      </c>
      <c r="F250" s="1">
        <f t="shared" ca="1" si="7"/>
        <v>149.69299264697545</v>
      </c>
      <c r="G250" s="1">
        <f t="shared" ca="1" si="8"/>
        <v>194.01727347065804</v>
      </c>
    </row>
    <row r="251" spans="5:7" x14ac:dyDescent="0.3">
      <c r="E251" s="3">
        <v>0.22489999999999699</v>
      </c>
      <c r="F251" s="1">
        <f t="shared" ca="1" si="7"/>
        <v>149.76853782259852</v>
      </c>
      <c r="G251" s="1">
        <f t="shared" ca="1" si="8"/>
        <v>194.0928186462811</v>
      </c>
    </row>
    <row r="252" spans="5:7" x14ac:dyDescent="0.3">
      <c r="E252" s="3">
        <v>0.22499999999999701</v>
      </c>
      <c r="F252" s="1">
        <f t="shared" ca="1" si="7"/>
        <v>149.84408323588687</v>
      </c>
      <c r="G252" s="1">
        <f t="shared" ca="1" si="8"/>
        <v>194.16836405956948</v>
      </c>
    </row>
    <row r="253" spans="5:7" x14ac:dyDescent="0.3">
      <c r="E253" s="3">
        <v>0.225099999999997</v>
      </c>
      <c r="F253" s="1">
        <f t="shared" ca="1" si="7"/>
        <v>149.91962888630889</v>
      </c>
      <c r="G253" s="1">
        <f t="shared" ca="1" si="8"/>
        <v>194.2439097099917</v>
      </c>
    </row>
    <row r="254" spans="5:7" x14ac:dyDescent="0.3">
      <c r="E254" s="3">
        <v>0.22519999999999701</v>
      </c>
      <c r="F254" s="1">
        <f t="shared" ca="1" si="7"/>
        <v>149.99517477333461</v>
      </c>
      <c r="G254" s="1">
        <f t="shared" ca="1" si="8"/>
        <v>194.319455597017</v>
      </c>
    </row>
    <row r="255" spans="5:7" x14ac:dyDescent="0.3">
      <c r="E255" s="3">
        <v>0.225299999999997</v>
      </c>
      <c r="F255" s="1">
        <f t="shared" ca="1" si="7"/>
        <v>150.07072089643444</v>
      </c>
      <c r="G255" s="1">
        <f t="shared" ca="1" si="8"/>
        <v>194.39500172011748</v>
      </c>
    </row>
    <row r="256" spans="5:7" x14ac:dyDescent="0.3">
      <c r="E256" s="3">
        <v>0.22539999999999699</v>
      </c>
      <c r="F256" s="1">
        <f t="shared" ca="1" si="7"/>
        <v>150.14626725507975</v>
      </c>
      <c r="G256" s="1">
        <f t="shared" ca="1" si="8"/>
        <v>194.47054807876236</v>
      </c>
    </row>
    <row r="257" spans="5:7" x14ac:dyDescent="0.3">
      <c r="E257" s="3">
        <v>0.22549999999999701</v>
      </c>
      <c r="F257" s="1">
        <f t="shared" ca="1" si="7"/>
        <v>150.22181384874298</v>
      </c>
      <c r="G257" s="1">
        <f t="shared" ca="1" si="8"/>
        <v>194.54609467242514</v>
      </c>
    </row>
    <row r="258" spans="5:7" x14ac:dyDescent="0.3">
      <c r="E258" s="3">
        <v>0.225599999999997</v>
      </c>
      <c r="F258" s="1">
        <f t="shared" ca="1" si="7"/>
        <v>150.29736067689734</v>
      </c>
      <c r="G258" s="1">
        <f t="shared" ca="1" si="8"/>
        <v>194.6216415005795</v>
      </c>
    </row>
    <row r="259" spans="5:7" x14ac:dyDescent="0.3">
      <c r="E259" s="3">
        <v>0.22569999999999699</v>
      </c>
      <c r="F259" s="1">
        <f t="shared" ref="F259:F322" ca="1" si="9">EXP(-$B$7*$B$6)*(($B$3 * NORMSDIST((LN($B$3/$B$4)+((E259^2)/2)*($B$6))/(E259*(SQRT($B$6))))) + (-$B$4 * NORMSDIST((LN($B$3/$B$4)+((E259^2)/2)*($B$6))/(E259*(SQRT($B$6)))-E259*(SQRT($B$6)))))</f>
        <v>150.37290773901606</v>
      </c>
      <c r="G259" s="1">
        <f t="shared" ref="G259:G322" ca="1" si="10">EXP(-$C$7*$C$6)*((-$C$3 * (1-NORMSDIST((LN($C$3/$C$4)+((E259^2)/2)*($C$6))/(E259*(SQRT($C$6)))))) + ($C$4 * (1-NORMSDIST((LN($C$3/$C$4)+((E259^2)/2)*($C$6))/(E259*(SQRT($C$6)))-E259*(SQRT($C$6))))))</f>
        <v>194.69718856269844</v>
      </c>
    </row>
    <row r="260" spans="5:7" x14ac:dyDescent="0.3">
      <c r="E260" s="3">
        <v>0.225799999999997</v>
      </c>
      <c r="F260" s="1">
        <f t="shared" ca="1" si="9"/>
        <v>150.44845503457464</v>
      </c>
      <c r="G260" s="1">
        <f t="shared" ca="1" si="10"/>
        <v>194.77273585825725</v>
      </c>
    </row>
    <row r="261" spans="5:7" x14ac:dyDescent="0.3">
      <c r="E261" s="3">
        <v>0.22589999999999699</v>
      </c>
      <c r="F261" s="1">
        <f t="shared" ca="1" si="9"/>
        <v>150.52400256304836</v>
      </c>
      <c r="G261" s="1">
        <f t="shared" ca="1" si="10"/>
        <v>194.8482833867312</v>
      </c>
    </row>
    <row r="262" spans="5:7" x14ac:dyDescent="0.3">
      <c r="E262" s="3">
        <v>0.22599999999999701</v>
      </c>
      <c r="F262" s="1">
        <f t="shared" ca="1" si="9"/>
        <v>150.59955032391403</v>
      </c>
      <c r="G262" s="1">
        <f t="shared" ca="1" si="10"/>
        <v>194.92383114759664</v>
      </c>
    </row>
    <row r="263" spans="5:7" x14ac:dyDescent="0.3">
      <c r="E263" s="3">
        <v>0.226099999999997</v>
      </c>
      <c r="F263" s="1">
        <f t="shared" ca="1" si="9"/>
        <v>150.67509831664827</v>
      </c>
      <c r="G263" s="1">
        <f t="shared" ca="1" si="10"/>
        <v>194.99937914033089</v>
      </c>
    </row>
    <row r="264" spans="5:7" x14ac:dyDescent="0.3">
      <c r="E264" s="3">
        <v>0.22619999999999699</v>
      </c>
      <c r="F264" s="1">
        <f t="shared" ca="1" si="9"/>
        <v>150.75064654072969</v>
      </c>
      <c r="G264" s="1">
        <f t="shared" ca="1" si="10"/>
        <v>195.0749273644123</v>
      </c>
    </row>
    <row r="265" spans="5:7" x14ac:dyDescent="0.3">
      <c r="E265" s="3">
        <v>0.226299999999997</v>
      </c>
      <c r="F265" s="1">
        <f t="shared" ca="1" si="9"/>
        <v>150.82619499563694</v>
      </c>
      <c r="G265" s="1">
        <f t="shared" ca="1" si="10"/>
        <v>195.15047581931952</v>
      </c>
    </row>
    <row r="266" spans="5:7" x14ac:dyDescent="0.3">
      <c r="E266" s="3">
        <v>0.22639999999999699</v>
      </c>
      <c r="F266" s="1">
        <f t="shared" ca="1" si="9"/>
        <v>150.90174368084971</v>
      </c>
      <c r="G266" s="1">
        <f t="shared" ca="1" si="10"/>
        <v>195.22602450453209</v>
      </c>
    </row>
    <row r="267" spans="5:7" x14ac:dyDescent="0.3">
      <c r="E267" s="3">
        <v>0.22649999999999701</v>
      </c>
      <c r="F267" s="1">
        <f t="shared" ca="1" si="9"/>
        <v>150.97729259584847</v>
      </c>
      <c r="G267" s="1">
        <f t="shared" ca="1" si="10"/>
        <v>195.30157341953105</v>
      </c>
    </row>
    <row r="268" spans="5:7" x14ac:dyDescent="0.3">
      <c r="E268" s="3">
        <v>0.226599999999997</v>
      </c>
      <c r="F268" s="1">
        <f t="shared" ca="1" si="9"/>
        <v>151.0528417401147</v>
      </c>
      <c r="G268" s="1">
        <f t="shared" ca="1" si="10"/>
        <v>195.37712256379754</v>
      </c>
    </row>
    <row r="269" spans="5:7" x14ac:dyDescent="0.3">
      <c r="E269" s="3">
        <v>0.22669999999999699</v>
      </c>
      <c r="F269" s="1">
        <f t="shared" ca="1" si="9"/>
        <v>151.12839111313045</v>
      </c>
      <c r="G269" s="1">
        <f t="shared" ca="1" si="10"/>
        <v>195.45267193681281</v>
      </c>
    </row>
    <row r="270" spans="5:7" x14ac:dyDescent="0.3">
      <c r="E270" s="3">
        <v>0.226799999999997</v>
      </c>
      <c r="F270" s="1">
        <f t="shared" ca="1" si="9"/>
        <v>151.2039407143792</v>
      </c>
      <c r="G270" s="1">
        <f t="shared" ca="1" si="10"/>
        <v>195.52822153806136</v>
      </c>
    </row>
    <row r="271" spans="5:7" x14ac:dyDescent="0.3">
      <c r="E271" s="3">
        <v>0.22689999999999699</v>
      </c>
      <c r="F271" s="1">
        <f t="shared" ca="1" si="9"/>
        <v>151.27949054334388</v>
      </c>
      <c r="G271" s="1">
        <f t="shared" ca="1" si="10"/>
        <v>195.60377136702647</v>
      </c>
    </row>
    <row r="272" spans="5:7" x14ac:dyDescent="0.3">
      <c r="E272" s="3">
        <v>0.22699999999999701</v>
      </c>
      <c r="F272" s="1">
        <f t="shared" ca="1" si="9"/>
        <v>151.35504059951023</v>
      </c>
      <c r="G272" s="1">
        <f t="shared" ca="1" si="10"/>
        <v>195.67932142319239</v>
      </c>
    </row>
    <row r="273" spans="5:7" x14ac:dyDescent="0.3">
      <c r="E273" s="3">
        <v>0.227099999999997</v>
      </c>
      <c r="F273" s="1">
        <f t="shared" ca="1" si="9"/>
        <v>151.43059088236251</v>
      </c>
      <c r="G273" s="1">
        <f t="shared" ca="1" si="10"/>
        <v>195.75487170604535</v>
      </c>
    </row>
    <row r="274" spans="5:7" x14ac:dyDescent="0.3">
      <c r="E274" s="3">
        <v>0.22719999999999699</v>
      </c>
      <c r="F274" s="1">
        <f t="shared" ca="1" si="9"/>
        <v>151.50614139138784</v>
      </c>
      <c r="G274" s="1">
        <f t="shared" ca="1" si="10"/>
        <v>195.83042221507023</v>
      </c>
    </row>
    <row r="275" spans="5:7" x14ac:dyDescent="0.3">
      <c r="E275" s="3">
        <v>0.227299999999997</v>
      </c>
      <c r="F275" s="1">
        <f t="shared" ca="1" si="9"/>
        <v>151.58169212607271</v>
      </c>
      <c r="G275" s="1">
        <f t="shared" ca="1" si="10"/>
        <v>195.9059729497553</v>
      </c>
    </row>
    <row r="276" spans="5:7" x14ac:dyDescent="0.3">
      <c r="E276" s="3">
        <v>0.22739999999999699</v>
      </c>
      <c r="F276" s="1">
        <f t="shared" ca="1" si="9"/>
        <v>151.65724308590555</v>
      </c>
      <c r="G276" s="1">
        <f t="shared" ca="1" si="10"/>
        <v>195.98152390958813</v>
      </c>
    </row>
    <row r="277" spans="5:7" x14ac:dyDescent="0.3">
      <c r="E277" s="3">
        <v>0.22749999999999701</v>
      </c>
      <c r="F277" s="1">
        <f t="shared" ca="1" si="9"/>
        <v>151.73279427037394</v>
      </c>
      <c r="G277" s="1">
        <f t="shared" ca="1" si="10"/>
        <v>196.05707509405676</v>
      </c>
    </row>
    <row r="278" spans="5:7" x14ac:dyDescent="0.3">
      <c r="E278" s="3">
        <v>0.227599999999997</v>
      </c>
      <c r="F278" s="1">
        <f t="shared" ca="1" si="9"/>
        <v>151.80834567896841</v>
      </c>
      <c r="G278" s="1">
        <f t="shared" ca="1" si="10"/>
        <v>196.13262650265102</v>
      </c>
    </row>
    <row r="279" spans="5:7" x14ac:dyDescent="0.3">
      <c r="E279" s="3">
        <v>0.22769999999999699</v>
      </c>
      <c r="F279" s="1">
        <f t="shared" ca="1" si="9"/>
        <v>151.883897311179</v>
      </c>
      <c r="G279" s="1">
        <f t="shared" ca="1" si="10"/>
        <v>196.20817813486136</v>
      </c>
    </row>
    <row r="280" spans="5:7" x14ac:dyDescent="0.3">
      <c r="E280" s="3">
        <v>0.227799999999997</v>
      </c>
      <c r="F280" s="1">
        <f t="shared" ca="1" si="9"/>
        <v>151.95944916649617</v>
      </c>
      <c r="G280" s="1">
        <f t="shared" ca="1" si="10"/>
        <v>196.28372999017833</v>
      </c>
    </row>
    <row r="281" spans="5:7" x14ac:dyDescent="0.3">
      <c r="E281" s="3">
        <v>0.22789999999999699</v>
      </c>
      <c r="F281" s="1">
        <f t="shared" ca="1" si="9"/>
        <v>152.03500124441246</v>
      </c>
      <c r="G281" s="1">
        <f t="shared" ca="1" si="10"/>
        <v>196.35928206809504</v>
      </c>
    </row>
    <row r="282" spans="5:7" x14ac:dyDescent="0.3">
      <c r="E282" s="3">
        <v>0.22799999999999701</v>
      </c>
      <c r="F282" s="1">
        <f t="shared" ca="1" si="9"/>
        <v>152.11055354441967</v>
      </c>
      <c r="G282" s="1">
        <f t="shared" ca="1" si="10"/>
        <v>196.43483436810249</v>
      </c>
    </row>
    <row r="283" spans="5:7" x14ac:dyDescent="0.3">
      <c r="E283" s="3">
        <v>0.228099999999997</v>
      </c>
      <c r="F283" s="1">
        <f t="shared" ca="1" si="9"/>
        <v>152.18610606601237</v>
      </c>
      <c r="G283" s="1">
        <f t="shared" ca="1" si="10"/>
        <v>196.51038688969473</v>
      </c>
    </row>
    <row r="284" spans="5:7" x14ac:dyDescent="0.3">
      <c r="E284" s="3">
        <v>0.22819999999999699</v>
      </c>
      <c r="F284" s="1">
        <f t="shared" ca="1" si="9"/>
        <v>152.26165880868393</v>
      </c>
      <c r="G284" s="1">
        <f t="shared" ca="1" si="10"/>
        <v>196.58593963236652</v>
      </c>
    </row>
    <row r="285" spans="5:7" x14ac:dyDescent="0.3">
      <c r="E285" s="3">
        <v>0.22829999999999701</v>
      </c>
      <c r="F285" s="1">
        <f t="shared" ca="1" si="9"/>
        <v>152.33721177192933</v>
      </c>
      <c r="G285" s="1">
        <f t="shared" ca="1" si="10"/>
        <v>196.66149259561192</v>
      </c>
    </row>
    <row r="286" spans="5:7" x14ac:dyDescent="0.3">
      <c r="E286" s="3">
        <v>0.22839999999999699</v>
      </c>
      <c r="F286" s="1">
        <f t="shared" ca="1" si="9"/>
        <v>152.41276495524465</v>
      </c>
      <c r="G286" s="1">
        <f t="shared" ca="1" si="10"/>
        <v>196.7370457789275</v>
      </c>
    </row>
    <row r="287" spans="5:7" x14ac:dyDescent="0.3">
      <c r="E287" s="3">
        <v>0.22849999999999701</v>
      </c>
      <c r="F287" s="1">
        <f t="shared" ca="1" si="9"/>
        <v>152.48831835812646</v>
      </c>
      <c r="G287" s="1">
        <f t="shared" ca="1" si="10"/>
        <v>196.8125991818093</v>
      </c>
    </row>
    <row r="288" spans="5:7" x14ac:dyDescent="0.3">
      <c r="E288" s="3">
        <v>0.228599999999997</v>
      </c>
      <c r="F288" s="1">
        <f t="shared" ca="1" si="9"/>
        <v>152.56387198007218</v>
      </c>
      <c r="G288" s="1">
        <f t="shared" ca="1" si="10"/>
        <v>196.88815280375456</v>
      </c>
    </row>
    <row r="289" spans="5:7" x14ac:dyDescent="0.3">
      <c r="E289" s="3">
        <v>0.22869999999999699</v>
      </c>
      <c r="F289" s="1">
        <f t="shared" ca="1" si="9"/>
        <v>152.6394258205797</v>
      </c>
      <c r="G289" s="1">
        <f t="shared" ca="1" si="10"/>
        <v>196.96370664426229</v>
      </c>
    </row>
    <row r="290" spans="5:7" x14ac:dyDescent="0.3">
      <c r="E290" s="3">
        <v>0.22879999999999701</v>
      </c>
      <c r="F290" s="1">
        <f t="shared" ca="1" si="9"/>
        <v>152.71497987914799</v>
      </c>
      <c r="G290" s="1">
        <f t="shared" ca="1" si="10"/>
        <v>197.0392607028306</v>
      </c>
    </row>
    <row r="291" spans="5:7" x14ac:dyDescent="0.3">
      <c r="E291" s="3">
        <v>0.22889999999999699</v>
      </c>
      <c r="F291" s="1">
        <f t="shared" ca="1" si="9"/>
        <v>152.79053415527699</v>
      </c>
      <c r="G291" s="1">
        <f t="shared" ca="1" si="10"/>
        <v>197.1148149789598</v>
      </c>
    </row>
    <row r="292" spans="5:7" x14ac:dyDescent="0.3">
      <c r="E292" s="3">
        <v>0.22899999999999701</v>
      </c>
      <c r="F292" s="1">
        <f t="shared" ca="1" si="9"/>
        <v>152.86608864846679</v>
      </c>
      <c r="G292" s="1">
        <f t="shared" ca="1" si="10"/>
        <v>197.19036947214917</v>
      </c>
    </row>
    <row r="293" spans="5:7" x14ac:dyDescent="0.3">
      <c r="E293" s="3">
        <v>0.229099999999997</v>
      </c>
      <c r="F293" s="1">
        <f t="shared" ca="1" si="9"/>
        <v>152.9416433582191</v>
      </c>
      <c r="G293" s="1">
        <f t="shared" ca="1" si="10"/>
        <v>197.26592418190145</v>
      </c>
    </row>
    <row r="294" spans="5:7" x14ac:dyDescent="0.3">
      <c r="E294" s="3">
        <v>0.22919999999999699</v>
      </c>
      <c r="F294" s="1">
        <f t="shared" ca="1" si="9"/>
        <v>153.01719828403537</v>
      </c>
      <c r="G294" s="1">
        <f t="shared" ca="1" si="10"/>
        <v>197.34147910771796</v>
      </c>
    </row>
    <row r="295" spans="5:7" x14ac:dyDescent="0.3">
      <c r="E295" s="3">
        <v>0.22929999999999701</v>
      </c>
      <c r="F295" s="1">
        <f t="shared" ca="1" si="9"/>
        <v>153.09275342541886</v>
      </c>
      <c r="G295" s="1">
        <f t="shared" ca="1" si="10"/>
        <v>197.4170342491017</v>
      </c>
    </row>
    <row r="296" spans="5:7" x14ac:dyDescent="0.3">
      <c r="E296" s="3">
        <v>0.229399999999997</v>
      </c>
      <c r="F296" s="1">
        <f t="shared" ca="1" si="9"/>
        <v>153.16830878187309</v>
      </c>
      <c r="G296" s="1">
        <f t="shared" ca="1" si="10"/>
        <v>197.49258960555548</v>
      </c>
    </row>
    <row r="297" spans="5:7" x14ac:dyDescent="0.3">
      <c r="E297" s="3">
        <v>0.22949999999999701</v>
      </c>
      <c r="F297" s="1">
        <f t="shared" ca="1" si="9"/>
        <v>153.24386435290216</v>
      </c>
      <c r="G297" s="1">
        <f t="shared" ca="1" si="10"/>
        <v>197.56814517658501</v>
      </c>
    </row>
    <row r="298" spans="5:7" x14ac:dyDescent="0.3">
      <c r="E298" s="3">
        <v>0.229599999999997</v>
      </c>
      <c r="F298" s="1">
        <f t="shared" ca="1" si="9"/>
        <v>153.31942013801162</v>
      </c>
      <c r="G298" s="1">
        <f t="shared" ca="1" si="10"/>
        <v>197.64370096169401</v>
      </c>
    </row>
    <row r="299" spans="5:7" x14ac:dyDescent="0.3">
      <c r="E299" s="3">
        <v>0.22969999999999699</v>
      </c>
      <c r="F299" s="1">
        <f t="shared" ca="1" si="9"/>
        <v>153.39497613670648</v>
      </c>
      <c r="G299" s="1">
        <f t="shared" ca="1" si="10"/>
        <v>197.71925696038929</v>
      </c>
    </row>
    <row r="300" spans="5:7" x14ac:dyDescent="0.3">
      <c r="E300" s="3">
        <v>0.22979999999999701</v>
      </c>
      <c r="F300" s="1">
        <f t="shared" ca="1" si="9"/>
        <v>153.47053234849426</v>
      </c>
      <c r="G300" s="1">
        <f t="shared" ca="1" si="10"/>
        <v>197.7948131721773</v>
      </c>
    </row>
    <row r="301" spans="5:7" x14ac:dyDescent="0.3">
      <c r="E301" s="3">
        <v>0.229899999999997</v>
      </c>
      <c r="F301" s="1">
        <f t="shared" ca="1" si="9"/>
        <v>153.54608877288226</v>
      </c>
      <c r="G301" s="1">
        <f t="shared" ca="1" si="10"/>
        <v>197.87036959656507</v>
      </c>
    </row>
    <row r="302" spans="5:7" x14ac:dyDescent="0.3">
      <c r="E302" s="3">
        <v>0.22999999999999701</v>
      </c>
      <c r="F302" s="1">
        <f t="shared" ca="1" si="9"/>
        <v>153.62164540937798</v>
      </c>
      <c r="G302" s="1">
        <f t="shared" ca="1" si="10"/>
        <v>197.94592623306033</v>
      </c>
    </row>
    <row r="303" spans="5:7" x14ac:dyDescent="0.3">
      <c r="E303" s="3">
        <v>0.230099999999997</v>
      </c>
      <c r="F303" s="1">
        <f t="shared" ca="1" si="9"/>
        <v>153.69720225749072</v>
      </c>
      <c r="G303" s="1">
        <f t="shared" ca="1" si="10"/>
        <v>198.02148308117333</v>
      </c>
    </row>
    <row r="304" spans="5:7" x14ac:dyDescent="0.3">
      <c r="E304" s="3">
        <v>0.23019999999999699</v>
      </c>
      <c r="F304" s="1">
        <f t="shared" ca="1" si="9"/>
        <v>153.77275931673003</v>
      </c>
      <c r="G304" s="1">
        <f t="shared" ca="1" si="10"/>
        <v>198.09704014041264</v>
      </c>
    </row>
    <row r="305" spans="5:7" x14ac:dyDescent="0.3">
      <c r="E305" s="3">
        <v>0.23029999999999701</v>
      </c>
      <c r="F305" s="1">
        <f t="shared" ca="1" si="9"/>
        <v>153.84831658660678</v>
      </c>
      <c r="G305" s="1">
        <f t="shared" ca="1" si="10"/>
        <v>198.17259741028937</v>
      </c>
    </row>
    <row r="306" spans="5:7" x14ac:dyDescent="0.3">
      <c r="E306" s="3">
        <v>0.230399999999997</v>
      </c>
      <c r="F306" s="1">
        <f t="shared" ca="1" si="9"/>
        <v>153.92387406663184</v>
      </c>
      <c r="G306" s="1">
        <f t="shared" ca="1" si="10"/>
        <v>198.24815489031442</v>
      </c>
    </row>
    <row r="307" spans="5:7" x14ac:dyDescent="0.3">
      <c r="E307" s="3">
        <v>0.23049999999999701</v>
      </c>
      <c r="F307" s="1">
        <f t="shared" ca="1" si="9"/>
        <v>153.99943175631674</v>
      </c>
      <c r="G307" s="1">
        <f t="shared" ca="1" si="10"/>
        <v>198.32371257999932</v>
      </c>
    </row>
    <row r="308" spans="5:7" x14ac:dyDescent="0.3">
      <c r="E308" s="3">
        <v>0.230599999999997</v>
      </c>
      <c r="F308" s="1">
        <f t="shared" ca="1" si="9"/>
        <v>154.07498965517459</v>
      </c>
      <c r="G308" s="1">
        <f t="shared" ca="1" si="10"/>
        <v>198.39927047885698</v>
      </c>
    </row>
    <row r="309" spans="5:7" x14ac:dyDescent="0.3">
      <c r="E309" s="3">
        <v>0.23069999999999699</v>
      </c>
      <c r="F309" s="1">
        <f t="shared" ca="1" si="9"/>
        <v>154.15054776271876</v>
      </c>
      <c r="G309" s="1">
        <f t="shared" ca="1" si="10"/>
        <v>198.47482858640137</v>
      </c>
    </row>
    <row r="310" spans="5:7" x14ac:dyDescent="0.3">
      <c r="E310" s="3">
        <v>0.23079999999999701</v>
      </c>
      <c r="F310" s="1">
        <f t="shared" ca="1" si="9"/>
        <v>154.22610607846346</v>
      </c>
      <c r="G310" s="1">
        <f t="shared" ca="1" si="10"/>
        <v>198.55038690214585</v>
      </c>
    </row>
    <row r="311" spans="5:7" x14ac:dyDescent="0.3">
      <c r="E311" s="3">
        <v>0.230899999999997</v>
      </c>
      <c r="F311" s="1">
        <f t="shared" ca="1" si="9"/>
        <v>154.30166460192314</v>
      </c>
      <c r="G311" s="1">
        <f t="shared" ca="1" si="10"/>
        <v>198.62594542560575</v>
      </c>
    </row>
    <row r="312" spans="5:7" x14ac:dyDescent="0.3">
      <c r="E312" s="3">
        <v>0.23099999999999701</v>
      </c>
      <c r="F312" s="1">
        <f t="shared" ca="1" si="9"/>
        <v>154.37722333261428</v>
      </c>
      <c r="G312" s="1">
        <f t="shared" ca="1" si="10"/>
        <v>198.70150415629709</v>
      </c>
    </row>
    <row r="313" spans="5:7" x14ac:dyDescent="0.3">
      <c r="E313" s="3">
        <v>0.231099999999997</v>
      </c>
      <c r="F313" s="1">
        <f t="shared" ca="1" si="9"/>
        <v>154.45278227005267</v>
      </c>
      <c r="G313" s="1">
        <f t="shared" ca="1" si="10"/>
        <v>198.77706309373528</v>
      </c>
    </row>
    <row r="314" spans="5:7" x14ac:dyDescent="0.3">
      <c r="E314" s="3">
        <v>0.23119999999999699</v>
      </c>
      <c r="F314" s="1">
        <f t="shared" ca="1" si="9"/>
        <v>154.52834141375547</v>
      </c>
      <c r="G314" s="1">
        <f t="shared" ca="1" si="10"/>
        <v>198.85262223743831</v>
      </c>
    </row>
    <row r="315" spans="5:7" x14ac:dyDescent="0.3">
      <c r="E315" s="3">
        <v>0.23129999999999701</v>
      </c>
      <c r="F315" s="1">
        <f t="shared" ca="1" si="9"/>
        <v>154.60390076324094</v>
      </c>
      <c r="G315" s="1">
        <f t="shared" ca="1" si="10"/>
        <v>198.92818158692353</v>
      </c>
    </row>
    <row r="316" spans="5:7" x14ac:dyDescent="0.3">
      <c r="E316" s="3">
        <v>0.231399999999996</v>
      </c>
      <c r="F316" s="1">
        <f t="shared" ca="1" si="9"/>
        <v>154.67946031802688</v>
      </c>
      <c r="G316" s="1">
        <f t="shared" ca="1" si="10"/>
        <v>199.0037411417095</v>
      </c>
    </row>
    <row r="317" spans="5:7" x14ac:dyDescent="0.3">
      <c r="E317" s="3">
        <v>0.23149999999999701</v>
      </c>
      <c r="F317" s="1">
        <f t="shared" ca="1" si="9"/>
        <v>154.7550200776347</v>
      </c>
      <c r="G317" s="1">
        <f t="shared" ca="1" si="10"/>
        <v>199.07930090131731</v>
      </c>
    </row>
    <row r="318" spans="5:7" x14ac:dyDescent="0.3">
      <c r="E318" s="3">
        <v>0.231599999999997</v>
      </c>
      <c r="F318" s="1">
        <f t="shared" ca="1" si="9"/>
        <v>154.83058004158201</v>
      </c>
      <c r="G318" s="1">
        <f t="shared" ca="1" si="10"/>
        <v>199.15486086526437</v>
      </c>
    </row>
    <row r="319" spans="5:7" x14ac:dyDescent="0.3">
      <c r="E319" s="3">
        <v>0.23169999999999699</v>
      </c>
      <c r="F319" s="1">
        <f t="shared" ca="1" si="9"/>
        <v>154.90614020939083</v>
      </c>
      <c r="G319" s="1">
        <f t="shared" ca="1" si="10"/>
        <v>199.23042103307321</v>
      </c>
    </row>
    <row r="320" spans="5:7" x14ac:dyDescent="0.3">
      <c r="E320" s="3">
        <v>0.23179999999999701</v>
      </c>
      <c r="F320" s="1">
        <f t="shared" ca="1" si="9"/>
        <v>154.98170058058216</v>
      </c>
      <c r="G320" s="1">
        <f t="shared" ca="1" si="10"/>
        <v>199.305981404265</v>
      </c>
    </row>
    <row r="321" spans="5:7" x14ac:dyDescent="0.3">
      <c r="E321" s="3">
        <v>0.231899999999996</v>
      </c>
      <c r="F321" s="1">
        <f t="shared" ca="1" si="9"/>
        <v>155.05726115467849</v>
      </c>
      <c r="G321" s="1">
        <f t="shared" ca="1" si="10"/>
        <v>199.38154197836087</v>
      </c>
    </row>
    <row r="322" spans="5:7" x14ac:dyDescent="0.3">
      <c r="E322" s="3">
        <v>0.23199999999999699</v>
      </c>
      <c r="F322" s="1">
        <f t="shared" ca="1" si="9"/>
        <v>155.13282193120392</v>
      </c>
      <c r="G322" s="1">
        <f t="shared" ca="1" si="10"/>
        <v>199.45710275488653</v>
      </c>
    </row>
    <row r="323" spans="5:7" x14ac:dyDescent="0.3">
      <c r="E323" s="3">
        <v>0.232099999999997</v>
      </c>
      <c r="F323" s="1">
        <f t="shared" ref="F323:F386" ca="1" si="11">EXP(-$B$7*$B$6)*(($B$3 * NORMSDIST((LN($B$3/$B$4)+((E323^2)/2)*($B$6))/(E323*(SQRT($B$6))))) + (-$B$4 * NORMSDIST((LN($B$3/$B$4)+((E323^2)/2)*($B$6))/(E323*(SQRT($B$6)))-E323*(SQRT($B$6)))))</f>
        <v>155.20838290968121</v>
      </c>
      <c r="G323" s="1">
        <f t="shared" ref="G323:G386" ca="1" si="12">EXP(-$C$7*$C$6)*((-$C$3 * (1-NORMSDIST((LN($C$3/$C$4)+((E323^2)/2)*($C$6))/(E323*(SQRT($C$6)))))) + ($C$4 * (1-NORMSDIST((LN($C$3/$C$4)+((E323^2)/2)*($C$6))/(E323*(SQRT($C$6)))-E323*(SQRT($C$6))))))</f>
        <v>199.53266373336402</v>
      </c>
    </row>
    <row r="324" spans="5:7" x14ac:dyDescent="0.3">
      <c r="E324" s="3">
        <v>0.23219999999999699</v>
      </c>
      <c r="F324" s="1">
        <f t="shared" ca="1" si="11"/>
        <v>155.28394408963439</v>
      </c>
      <c r="G324" s="1">
        <f t="shared" ca="1" si="12"/>
        <v>199.60822491331697</v>
      </c>
    </row>
    <row r="325" spans="5:7" x14ac:dyDescent="0.3">
      <c r="E325" s="3">
        <v>0.23229999999999601</v>
      </c>
      <c r="F325" s="1">
        <f t="shared" ca="1" si="11"/>
        <v>155.35950547058849</v>
      </c>
      <c r="G325" s="1">
        <f t="shared" ca="1" si="12"/>
        <v>199.6837862942711</v>
      </c>
    </row>
    <row r="326" spans="5:7" x14ac:dyDescent="0.3">
      <c r="E326" s="3">
        <v>0.232399999999996</v>
      </c>
      <c r="F326" s="1">
        <f t="shared" ca="1" si="11"/>
        <v>155.43506705207048</v>
      </c>
      <c r="G326" s="1">
        <f t="shared" ca="1" si="12"/>
        <v>199.75934787575332</v>
      </c>
    </row>
    <row r="327" spans="5:7" x14ac:dyDescent="0.3">
      <c r="E327" s="3">
        <v>0.23249999999999599</v>
      </c>
      <c r="F327" s="1">
        <f t="shared" ca="1" si="11"/>
        <v>155.51062883360672</v>
      </c>
      <c r="G327" s="1">
        <f t="shared" ca="1" si="12"/>
        <v>199.83490965728933</v>
      </c>
    </row>
    <row r="328" spans="5:7" x14ac:dyDescent="0.3">
      <c r="E328" s="3">
        <v>0.232599999999996</v>
      </c>
      <c r="F328" s="1">
        <f t="shared" ca="1" si="11"/>
        <v>155.58619081472463</v>
      </c>
      <c r="G328" s="1">
        <f t="shared" ca="1" si="12"/>
        <v>199.91047163840747</v>
      </c>
    </row>
    <row r="329" spans="5:7" x14ac:dyDescent="0.3">
      <c r="E329" s="3">
        <v>0.23269999999999599</v>
      </c>
      <c r="F329" s="1">
        <f t="shared" ca="1" si="11"/>
        <v>155.66175299495168</v>
      </c>
      <c r="G329" s="1">
        <f t="shared" ca="1" si="12"/>
        <v>199.9860338186345</v>
      </c>
    </row>
    <row r="330" spans="5:7" x14ac:dyDescent="0.3">
      <c r="E330" s="3">
        <v>0.23279999999999601</v>
      </c>
      <c r="F330" s="1">
        <f t="shared" ca="1" si="11"/>
        <v>155.73731537381752</v>
      </c>
      <c r="G330" s="1">
        <f t="shared" ca="1" si="12"/>
        <v>200.06159619750034</v>
      </c>
    </row>
    <row r="331" spans="5:7" x14ac:dyDescent="0.3">
      <c r="E331" s="3">
        <v>0.232899999999996</v>
      </c>
      <c r="F331" s="1">
        <f t="shared" ca="1" si="11"/>
        <v>155.81287795085072</v>
      </c>
      <c r="G331" s="1">
        <f t="shared" ca="1" si="12"/>
        <v>200.13715877453333</v>
      </c>
    </row>
    <row r="332" spans="5:7" x14ac:dyDescent="0.3">
      <c r="E332" s="3">
        <v>0.23299999999999599</v>
      </c>
      <c r="F332" s="1">
        <f t="shared" ca="1" si="11"/>
        <v>155.88844072558166</v>
      </c>
      <c r="G332" s="1">
        <f t="shared" ca="1" si="12"/>
        <v>200.21272154926405</v>
      </c>
    </row>
    <row r="333" spans="5:7" x14ac:dyDescent="0.3">
      <c r="E333" s="3">
        <v>0.233099999999996</v>
      </c>
      <c r="F333" s="1">
        <f t="shared" ca="1" si="11"/>
        <v>155.96400369754204</v>
      </c>
      <c r="G333" s="1">
        <f t="shared" ca="1" si="12"/>
        <v>200.28828452122417</v>
      </c>
    </row>
    <row r="334" spans="5:7" x14ac:dyDescent="0.3">
      <c r="E334" s="3">
        <v>0.23319999999999599</v>
      </c>
      <c r="F334" s="1">
        <f t="shared" ca="1" si="11"/>
        <v>156.03956686626265</v>
      </c>
      <c r="G334" s="1">
        <f t="shared" ca="1" si="12"/>
        <v>200.36384768994478</v>
      </c>
    </row>
    <row r="335" spans="5:7" x14ac:dyDescent="0.3">
      <c r="E335" s="3">
        <v>0.23329999999999601</v>
      </c>
      <c r="F335" s="1">
        <f t="shared" ca="1" si="11"/>
        <v>156.11513023127608</v>
      </c>
      <c r="G335" s="1">
        <f t="shared" ca="1" si="12"/>
        <v>200.43941105495844</v>
      </c>
    </row>
    <row r="336" spans="5:7" x14ac:dyDescent="0.3">
      <c r="E336" s="3">
        <v>0.233399999999996</v>
      </c>
      <c r="F336" s="1">
        <f t="shared" ca="1" si="11"/>
        <v>156.19069379211538</v>
      </c>
      <c r="G336" s="1">
        <f t="shared" ca="1" si="12"/>
        <v>200.51497461579754</v>
      </c>
    </row>
    <row r="337" spans="5:7" x14ac:dyDescent="0.3">
      <c r="E337" s="3">
        <v>0.23349999999999599</v>
      </c>
      <c r="F337" s="1">
        <f t="shared" ca="1" si="11"/>
        <v>156.26625754831451</v>
      </c>
      <c r="G337" s="1">
        <f t="shared" ca="1" si="12"/>
        <v>200.59053837199713</v>
      </c>
    </row>
    <row r="338" spans="5:7" x14ac:dyDescent="0.3">
      <c r="E338" s="3">
        <v>0.23359999999999601</v>
      </c>
      <c r="F338" s="1">
        <f t="shared" ca="1" si="11"/>
        <v>156.34182149940696</v>
      </c>
      <c r="G338" s="1">
        <f t="shared" ca="1" si="12"/>
        <v>200.66610232308977</v>
      </c>
    </row>
    <row r="339" spans="5:7" x14ac:dyDescent="0.3">
      <c r="E339" s="3">
        <v>0.23369999999999599</v>
      </c>
      <c r="F339" s="1">
        <f t="shared" ca="1" si="11"/>
        <v>156.41738564492931</v>
      </c>
      <c r="G339" s="1">
        <f t="shared" ca="1" si="12"/>
        <v>200.7416664686117</v>
      </c>
    </row>
    <row r="340" spans="5:7" x14ac:dyDescent="0.3">
      <c r="E340" s="3">
        <v>0.23379999999999601</v>
      </c>
      <c r="F340" s="1">
        <f t="shared" ca="1" si="11"/>
        <v>156.4929499844167</v>
      </c>
      <c r="G340" s="1">
        <f t="shared" ca="1" si="12"/>
        <v>200.81723080809908</v>
      </c>
    </row>
    <row r="341" spans="5:7" x14ac:dyDescent="0.3">
      <c r="E341" s="3">
        <v>0.233899999999996</v>
      </c>
      <c r="F341" s="1">
        <f t="shared" ca="1" si="11"/>
        <v>156.56851451740548</v>
      </c>
      <c r="G341" s="1">
        <f t="shared" ca="1" si="12"/>
        <v>200.89279534108741</v>
      </c>
    </row>
    <row r="342" spans="5:7" x14ac:dyDescent="0.3">
      <c r="E342" s="3">
        <v>0.23399999999999599</v>
      </c>
      <c r="F342" s="1">
        <f t="shared" ca="1" si="11"/>
        <v>156.6440792434334</v>
      </c>
      <c r="G342" s="1">
        <f t="shared" ca="1" si="12"/>
        <v>200.96836006711555</v>
      </c>
    </row>
    <row r="343" spans="5:7" x14ac:dyDescent="0.3">
      <c r="E343" s="3">
        <v>0.23409999999999601</v>
      </c>
      <c r="F343" s="1">
        <f t="shared" ca="1" si="11"/>
        <v>156.71964416203775</v>
      </c>
      <c r="G343" s="1">
        <f t="shared" ca="1" si="12"/>
        <v>201.04392498572037</v>
      </c>
    </row>
    <row r="344" spans="5:7" x14ac:dyDescent="0.3">
      <c r="E344" s="3">
        <v>0.23419999999999599</v>
      </c>
      <c r="F344" s="1">
        <f t="shared" ca="1" si="11"/>
        <v>156.79520927275789</v>
      </c>
      <c r="G344" s="1">
        <f t="shared" ca="1" si="12"/>
        <v>201.11949009644027</v>
      </c>
    </row>
    <row r="345" spans="5:7" x14ac:dyDescent="0.3">
      <c r="E345" s="3">
        <v>0.23429999999999601</v>
      </c>
      <c r="F345" s="1">
        <f t="shared" ca="1" si="11"/>
        <v>156.87077457513243</v>
      </c>
      <c r="G345" s="1">
        <f t="shared" ca="1" si="12"/>
        <v>201.19505539881459</v>
      </c>
    </row>
    <row r="346" spans="5:7" x14ac:dyDescent="0.3">
      <c r="E346" s="3">
        <v>0.234399999999996</v>
      </c>
      <c r="F346" s="1">
        <f t="shared" ca="1" si="11"/>
        <v>156.94634006870206</v>
      </c>
      <c r="G346" s="1">
        <f t="shared" ca="1" si="12"/>
        <v>201.27062089238464</v>
      </c>
    </row>
    <row r="347" spans="5:7" x14ac:dyDescent="0.3">
      <c r="E347" s="3">
        <v>0.23449999999999599</v>
      </c>
      <c r="F347" s="1">
        <f t="shared" ca="1" si="11"/>
        <v>157.02190575300671</v>
      </c>
      <c r="G347" s="1">
        <f t="shared" ca="1" si="12"/>
        <v>201.34618657668932</v>
      </c>
    </row>
    <row r="348" spans="5:7" x14ac:dyDescent="0.3">
      <c r="E348" s="3">
        <v>0.23459999999999601</v>
      </c>
      <c r="F348" s="1">
        <f t="shared" ca="1" si="11"/>
        <v>157.09747162758842</v>
      </c>
      <c r="G348" s="1">
        <f t="shared" ca="1" si="12"/>
        <v>201.42175245127149</v>
      </c>
    </row>
    <row r="349" spans="5:7" x14ac:dyDescent="0.3">
      <c r="E349" s="3">
        <v>0.234699999999996</v>
      </c>
      <c r="F349" s="1">
        <f t="shared" ca="1" si="11"/>
        <v>157.17303769198966</v>
      </c>
      <c r="G349" s="1">
        <f t="shared" ca="1" si="12"/>
        <v>201.49731851567248</v>
      </c>
    </row>
    <row r="350" spans="5:7" x14ac:dyDescent="0.3">
      <c r="E350" s="3">
        <v>0.23479999999999601</v>
      </c>
      <c r="F350" s="1">
        <f t="shared" ca="1" si="11"/>
        <v>157.24860394575194</v>
      </c>
      <c r="G350" s="1">
        <f t="shared" ca="1" si="12"/>
        <v>201.57288476943478</v>
      </c>
    </row>
    <row r="351" spans="5:7" x14ac:dyDescent="0.3">
      <c r="E351" s="3">
        <v>0.234899999999996</v>
      </c>
      <c r="F351" s="1">
        <f t="shared" ca="1" si="11"/>
        <v>157.32417038841999</v>
      </c>
      <c r="G351" s="1">
        <f t="shared" ca="1" si="12"/>
        <v>201.6484512121028</v>
      </c>
    </row>
    <row r="352" spans="5:7" x14ac:dyDescent="0.3">
      <c r="E352" s="3">
        <v>0.23499999999999599</v>
      </c>
      <c r="F352" s="1">
        <f t="shared" ca="1" si="11"/>
        <v>157.39973701953713</v>
      </c>
      <c r="G352" s="1">
        <f t="shared" ca="1" si="12"/>
        <v>201.72401784321997</v>
      </c>
    </row>
    <row r="353" spans="5:7" x14ac:dyDescent="0.3">
      <c r="E353" s="3">
        <v>0.23509999999999601</v>
      </c>
      <c r="F353" s="1">
        <f t="shared" ca="1" si="11"/>
        <v>157.4753038386483</v>
      </c>
      <c r="G353" s="1">
        <f t="shared" ca="1" si="12"/>
        <v>201.79958466233134</v>
      </c>
    </row>
    <row r="354" spans="5:7" x14ac:dyDescent="0.3">
      <c r="E354" s="3">
        <v>0.235199999999996</v>
      </c>
      <c r="F354" s="1">
        <f t="shared" ca="1" si="11"/>
        <v>157.5508708452995</v>
      </c>
      <c r="G354" s="1">
        <f t="shared" ca="1" si="12"/>
        <v>201.87515166898208</v>
      </c>
    </row>
    <row r="355" spans="5:7" x14ac:dyDescent="0.3">
      <c r="E355" s="3">
        <v>0.23529999999999601</v>
      </c>
      <c r="F355" s="1">
        <f t="shared" ca="1" si="11"/>
        <v>157.62643803903612</v>
      </c>
      <c r="G355" s="1">
        <f t="shared" ca="1" si="12"/>
        <v>201.9507188627187</v>
      </c>
    </row>
    <row r="356" spans="5:7" x14ac:dyDescent="0.3">
      <c r="E356" s="3">
        <v>0.235399999999996</v>
      </c>
      <c r="F356" s="1">
        <f t="shared" ca="1" si="11"/>
        <v>157.70200541940574</v>
      </c>
      <c r="G356" s="1">
        <f t="shared" ca="1" si="12"/>
        <v>202.02628624308858</v>
      </c>
    </row>
    <row r="357" spans="5:7" x14ac:dyDescent="0.3">
      <c r="E357" s="3">
        <v>0.23549999999999599</v>
      </c>
      <c r="F357" s="1">
        <f t="shared" ca="1" si="11"/>
        <v>157.77757298595554</v>
      </c>
      <c r="G357" s="1">
        <f t="shared" ca="1" si="12"/>
        <v>202.10185380963793</v>
      </c>
    </row>
    <row r="358" spans="5:7" x14ac:dyDescent="0.3">
      <c r="E358" s="3">
        <v>0.23559999999999601</v>
      </c>
      <c r="F358" s="1">
        <f t="shared" ca="1" si="11"/>
        <v>157.85314073823378</v>
      </c>
      <c r="G358" s="1">
        <f t="shared" ca="1" si="12"/>
        <v>202.17742156191639</v>
      </c>
    </row>
    <row r="359" spans="5:7" x14ac:dyDescent="0.3">
      <c r="E359" s="3">
        <v>0.235699999999996</v>
      </c>
      <c r="F359" s="1">
        <f t="shared" ca="1" si="11"/>
        <v>157.92870867578918</v>
      </c>
      <c r="G359" s="1">
        <f t="shared" ca="1" si="12"/>
        <v>202.25298949947202</v>
      </c>
    </row>
    <row r="360" spans="5:7" x14ac:dyDescent="0.3">
      <c r="E360" s="3">
        <v>0.23579999999999601</v>
      </c>
      <c r="F360" s="1">
        <f t="shared" ca="1" si="11"/>
        <v>158.00427679817159</v>
      </c>
      <c r="G360" s="1">
        <f t="shared" ca="1" si="12"/>
        <v>202.32855762185463</v>
      </c>
    </row>
    <row r="361" spans="5:7" x14ac:dyDescent="0.3">
      <c r="E361" s="3">
        <v>0.235899999999996</v>
      </c>
      <c r="F361" s="1">
        <f t="shared" ca="1" si="11"/>
        <v>158.07984510493105</v>
      </c>
      <c r="G361" s="1">
        <f t="shared" ca="1" si="12"/>
        <v>202.40412592861389</v>
      </c>
    </row>
    <row r="362" spans="5:7" x14ac:dyDescent="0.3">
      <c r="E362" s="3">
        <v>0.23599999999999599</v>
      </c>
      <c r="F362" s="1">
        <f t="shared" ca="1" si="11"/>
        <v>158.1554135956188</v>
      </c>
      <c r="G362" s="1">
        <f t="shared" ca="1" si="12"/>
        <v>202.47969441930141</v>
      </c>
    </row>
    <row r="363" spans="5:7" x14ac:dyDescent="0.3">
      <c r="E363" s="3">
        <v>0.23609999999999601</v>
      </c>
      <c r="F363" s="1">
        <f t="shared" ca="1" si="11"/>
        <v>158.23098226978576</v>
      </c>
      <c r="G363" s="1">
        <f t="shared" ca="1" si="12"/>
        <v>202.55526309346834</v>
      </c>
    </row>
    <row r="364" spans="5:7" x14ac:dyDescent="0.3">
      <c r="E364" s="3">
        <v>0.236199999999996</v>
      </c>
      <c r="F364" s="1">
        <f t="shared" ca="1" si="11"/>
        <v>158.30655112698466</v>
      </c>
      <c r="G364" s="1">
        <f t="shared" ca="1" si="12"/>
        <v>202.63083195066793</v>
      </c>
    </row>
    <row r="365" spans="5:7" x14ac:dyDescent="0.3">
      <c r="E365" s="3">
        <v>0.23629999999999601</v>
      </c>
      <c r="F365" s="1">
        <f t="shared" ca="1" si="11"/>
        <v>158.38212016676806</v>
      </c>
      <c r="G365" s="1">
        <f t="shared" ca="1" si="12"/>
        <v>202.70640099045067</v>
      </c>
    </row>
    <row r="366" spans="5:7" x14ac:dyDescent="0.3">
      <c r="E366" s="3">
        <v>0.236399999999996</v>
      </c>
      <c r="F366" s="1">
        <f t="shared" ca="1" si="11"/>
        <v>158.45768938869008</v>
      </c>
      <c r="G366" s="1">
        <f t="shared" ca="1" si="12"/>
        <v>202.78197021237247</v>
      </c>
    </row>
    <row r="367" spans="5:7" x14ac:dyDescent="0.3">
      <c r="E367" s="3">
        <v>0.23649999999999599</v>
      </c>
      <c r="F367" s="1">
        <f t="shared" ca="1" si="11"/>
        <v>158.53325879230411</v>
      </c>
      <c r="G367" s="1">
        <f t="shared" ca="1" si="12"/>
        <v>202.85753961598715</v>
      </c>
    </row>
    <row r="368" spans="5:7" x14ac:dyDescent="0.3">
      <c r="E368" s="3">
        <v>0.23659999999999601</v>
      </c>
      <c r="F368" s="1">
        <f t="shared" ca="1" si="11"/>
        <v>158.60882837716537</v>
      </c>
      <c r="G368" s="1">
        <f t="shared" ca="1" si="12"/>
        <v>202.93310920084821</v>
      </c>
    </row>
    <row r="369" spans="5:7" x14ac:dyDescent="0.3">
      <c r="E369" s="3">
        <v>0.236699999999996</v>
      </c>
      <c r="F369" s="1">
        <f t="shared" ca="1" si="11"/>
        <v>158.68439814282954</v>
      </c>
      <c r="G369" s="1">
        <f t="shared" ca="1" si="12"/>
        <v>203.00867896651215</v>
      </c>
    </row>
    <row r="370" spans="5:7" x14ac:dyDescent="0.3">
      <c r="E370" s="3">
        <v>0.23679999999999601</v>
      </c>
      <c r="F370" s="1">
        <f t="shared" ca="1" si="11"/>
        <v>158.75996808885296</v>
      </c>
      <c r="G370" s="1">
        <f t="shared" ca="1" si="12"/>
        <v>203.08424891253532</v>
      </c>
    </row>
    <row r="371" spans="5:7" x14ac:dyDescent="0.3">
      <c r="E371" s="3">
        <v>0.236899999999996</v>
      </c>
      <c r="F371" s="1">
        <f t="shared" ca="1" si="11"/>
        <v>158.83553821479194</v>
      </c>
      <c r="G371" s="1">
        <f t="shared" ca="1" si="12"/>
        <v>203.1598190384743</v>
      </c>
    </row>
    <row r="372" spans="5:7" x14ac:dyDescent="0.3">
      <c r="E372" s="3">
        <v>0.23699999999999599</v>
      </c>
      <c r="F372" s="1">
        <f t="shared" ca="1" si="11"/>
        <v>158.91110852020461</v>
      </c>
      <c r="G372" s="1">
        <f t="shared" ca="1" si="12"/>
        <v>203.23538934388722</v>
      </c>
    </row>
    <row r="373" spans="5:7" x14ac:dyDescent="0.3">
      <c r="E373" s="3">
        <v>0.23709999999999601</v>
      </c>
      <c r="F373" s="1">
        <f t="shared" ca="1" si="11"/>
        <v>158.98667900464844</v>
      </c>
      <c r="G373" s="1">
        <f t="shared" ca="1" si="12"/>
        <v>203.31095982833105</v>
      </c>
    </row>
    <row r="374" spans="5:7" x14ac:dyDescent="0.3">
      <c r="E374" s="3">
        <v>0.237199999999996</v>
      </c>
      <c r="F374" s="1">
        <f t="shared" ca="1" si="11"/>
        <v>159.06224966768269</v>
      </c>
      <c r="G374" s="1">
        <f t="shared" ca="1" si="12"/>
        <v>203.38653049136485</v>
      </c>
    </row>
    <row r="375" spans="5:7" x14ac:dyDescent="0.3">
      <c r="E375" s="3">
        <v>0.23729999999999599</v>
      </c>
      <c r="F375" s="1">
        <f t="shared" ca="1" si="11"/>
        <v>159.13782050886681</v>
      </c>
      <c r="G375" s="1">
        <f t="shared" ca="1" si="12"/>
        <v>203.46210133254897</v>
      </c>
    </row>
    <row r="376" spans="5:7" x14ac:dyDescent="0.3">
      <c r="E376" s="3">
        <v>0.237399999999996</v>
      </c>
      <c r="F376" s="1">
        <f t="shared" ca="1" si="11"/>
        <v>159.21339152776073</v>
      </c>
      <c r="G376" s="1">
        <f t="shared" ca="1" si="12"/>
        <v>203.53767235144332</v>
      </c>
    </row>
    <row r="377" spans="5:7" x14ac:dyDescent="0.3">
      <c r="E377" s="3">
        <v>0.23749999999999599</v>
      </c>
      <c r="F377" s="1">
        <f t="shared" ca="1" si="11"/>
        <v>159.28896272392504</v>
      </c>
      <c r="G377" s="1">
        <f t="shared" ca="1" si="12"/>
        <v>203.61324354760785</v>
      </c>
    </row>
    <row r="378" spans="5:7" x14ac:dyDescent="0.3">
      <c r="E378" s="3">
        <v>0.23759999999999601</v>
      </c>
      <c r="F378" s="1">
        <f t="shared" ca="1" si="11"/>
        <v>159.36453409692166</v>
      </c>
      <c r="G378" s="1">
        <f t="shared" ca="1" si="12"/>
        <v>203.68881492060427</v>
      </c>
    </row>
    <row r="379" spans="5:7" x14ac:dyDescent="0.3">
      <c r="E379" s="3">
        <v>0.237699999999996</v>
      </c>
      <c r="F379" s="1">
        <f t="shared" ca="1" si="11"/>
        <v>159.44010564631211</v>
      </c>
      <c r="G379" s="1">
        <f t="shared" ca="1" si="12"/>
        <v>203.76438646999449</v>
      </c>
    </row>
    <row r="380" spans="5:7" x14ac:dyDescent="0.3">
      <c r="E380" s="3">
        <v>0.23779999999999599</v>
      </c>
      <c r="F380" s="1">
        <f t="shared" ca="1" si="11"/>
        <v>159.51567737165965</v>
      </c>
      <c r="G380" s="1">
        <f t="shared" ca="1" si="12"/>
        <v>203.83995819534269</v>
      </c>
    </row>
    <row r="381" spans="5:7" x14ac:dyDescent="0.3">
      <c r="E381" s="3">
        <v>0.237899999999996</v>
      </c>
      <c r="F381" s="1">
        <f t="shared" ca="1" si="11"/>
        <v>159.59124927252688</v>
      </c>
      <c r="G381" s="1">
        <f t="shared" ca="1" si="12"/>
        <v>203.91553009620904</v>
      </c>
    </row>
    <row r="382" spans="5:7" x14ac:dyDescent="0.3">
      <c r="E382" s="3">
        <v>0.23799999999999599</v>
      </c>
      <c r="F382" s="1">
        <f t="shared" ca="1" si="11"/>
        <v>159.66682134847844</v>
      </c>
      <c r="G382" s="1">
        <f t="shared" ca="1" si="12"/>
        <v>203.99110217216079</v>
      </c>
    </row>
    <row r="383" spans="5:7" x14ac:dyDescent="0.3">
      <c r="E383" s="3">
        <v>0.23809999999999601</v>
      </c>
      <c r="F383" s="1">
        <f t="shared" ca="1" si="11"/>
        <v>159.7423935990787</v>
      </c>
      <c r="G383" s="1">
        <f t="shared" ca="1" si="12"/>
        <v>204.06667442276154</v>
      </c>
    </row>
    <row r="384" spans="5:7" x14ac:dyDescent="0.3">
      <c r="E384" s="3">
        <v>0.238199999999996</v>
      </c>
      <c r="F384" s="1">
        <f t="shared" ca="1" si="11"/>
        <v>159.81796602389232</v>
      </c>
      <c r="G384" s="1">
        <f t="shared" ca="1" si="12"/>
        <v>204.14224684757491</v>
      </c>
    </row>
    <row r="385" spans="5:7" x14ac:dyDescent="0.3">
      <c r="E385" s="3">
        <v>0.23829999999999599</v>
      </c>
      <c r="F385" s="1">
        <f t="shared" ca="1" si="11"/>
        <v>159.89353862248635</v>
      </c>
      <c r="G385" s="1">
        <f t="shared" ca="1" si="12"/>
        <v>204.21781944616896</v>
      </c>
    </row>
    <row r="386" spans="5:7" x14ac:dyDescent="0.3">
      <c r="E386" s="3">
        <v>0.238399999999996</v>
      </c>
      <c r="F386" s="1">
        <f t="shared" ca="1" si="11"/>
        <v>159.96911139442633</v>
      </c>
      <c r="G386" s="1">
        <f t="shared" ca="1" si="12"/>
        <v>204.29339221810872</v>
      </c>
    </row>
    <row r="387" spans="5:7" x14ac:dyDescent="0.3">
      <c r="E387" s="3">
        <v>0.23849999999999599</v>
      </c>
      <c r="F387" s="1">
        <f t="shared" ref="F387:F450" ca="1" si="13">EXP(-$B$7*$B$6)*(($B$3 * NORMSDIST((LN($B$3/$B$4)+((E387^2)/2)*($B$6))/(E387*(SQRT($B$6))))) + (-$B$4 * NORMSDIST((LN($B$3/$B$4)+((E387^2)/2)*($B$6))/(E387*(SQRT($B$6)))-E387*(SQRT($B$6)))))</f>
        <v>160.04468433927983</v>
      </c>
      <c r="G387" s="1">
        <f t="shared" ref="G387:G450" ca="1" si="14">EXP(-$C$7*$C$6)*((-$C$3 * (1-NORMSDIST((LN($C$3/$C$4)+((E387^2)/2)*($C$6))/(E387*(SQRT($C$6)))))) + ($C$4 * (1-NORMSDIST((LN($C$3/$C$4)+((E387^2)/2)*($C$6))/(E387*(SQRT($C$6)))-E387*(SQRT($C$6))))))</f>
        <v>204.36896516296241</v>
      </c>
    </row>
    <row r="388" spans="5:7" x14ac:dyDescent="0.3">
      <c r="E388" s="3">
        <v>0.23859999999999601</v>
      </c>
      <c r="F388" s="1">
        <f t="shared" ca="1" si="13"/>
        <v>160.12025745661475</v>
      </c>
      <c r="G388" s="1">
        <f t="shared" ca="1" si="14"/>
        <v>204.44453828029714</v>
      </c>
    </row>
    <row r="389" spans="5:7" x14ac:dyDescent="0.3">
      <c r="E389" s="3">
        <v>0.238699999999996</v>
      </c>
      <c r="F389" s="1">
        <f t="shared" ca="1" si="13"/>
        <v>160.19583074599936</v>
      </c>
      <c r="G389" s="1">
        <f t="shared" ca="1" si="14"/>
        <v>204.52011156968175</v>
      </c>
    </row>
    <row r="390" spans="5:7" x14ac:dyDescent="0.3">
      <c r="E390" s="3">
        <v>0.23879999999999599</v>
      </c>
      <c r="F390" s="1">
        <f t="shared" ca="1" si="13"/>
        <v>160.27140420700252</v>
      </c>
      <c r="G390" s="1">
        <f t="shared" ca="1" si="14"/>
        <v>204.59568503068468</v>
      </c>
    </row>
    <row r="391" spans="5:7" x14ac:dyDescent="0.3">
      <c r="E391" s="3">
        <v>0.238899999999996</v>
      </c>
      <c r="F391" s="1">
        <f t="shared" ca="1" si="13"/>
        <v>160.34697783919378</v>
      </c>
      <c r="G391" s="1">
        <f t="shared" ca="1" si="14"/>
        <v>204.67125866287637</v>
      </c>
    </row>
    <row r="392" spans="5:7" x14ac:dyDescent="0.3">
      <c r="E392" s="3">
        <v>0.23899999999999599</v>
      </c>
      <c r="F392" s="1">
        <f t="shared" ca="1" si="13"/>
        <v>160.42255164214424</v>
      </c>
      <c r="G392" s="1">
        <f t="shared" ca="1" si="14"/>
        <v>204.74683246582686</v>
      </c>
    </row>
    <row r="393" spans="5:7" x14ac:dyDescent="0.3">
      <c r="E393" s="3">
        <v>0.23909999999999601</v>
      </c>
      <c r="F393" s="1">
        <f t="shared" ca="1" si="13"/>
        <v>160.49812561542439</v>
      </c>
      <c r="G393" s="1">
        <f t="shared" ca="1" si="14"/>
        <v>204.8224064391072</v>
      </c>
    </row>
    <row r="394" spans="5:7" x14ac:dyDescent="0.3">
      <c r="E394" s="3">
        <v>0.239199999999996</v>
      </c>
      <c r="F394" s="1">
        <f t="shared" ca="1" si="13"/>
        <v>160.5736997586055</v>
      </c>
      <c r="G394" s="1">
        <f t="shared" ca="1" si="14"/>
        <v>204.89798058228834</v>
      </c>
    </row>
    <row r="395" spans="5:7" x14ac:dyDescent="0.3">
      <c r="E395" s="3">
        <v>0.23929999999999599</v>
      </c>
      <c r="F395" s="1">
        <f t="shared" ca="1" si="13"/>
        <v>160.6492740712599</v>
      </c>
      <c r="G395" s="1">
        <f t="shared" ca="1" si="14"/>
        <v>204.97355489494225</v>
      </c>
    </row>
    <row r="396" spans="5:7" x14ac:dyDescent="0.3">
      <c r="E396" s="3">
        <v>0.239399999999996</v>
      </c>
      <c r="F396" s="1">
        <f t="shared" ca="1" si="13"/>
        <v>160.72484855296085</v>
      </c>
      <c r="G396" s="1">
        <f t="shared" ca="1" si="14"/>
        <v>205.04912937664324</v>
      </c>
    </row>
    <row r="397" spans="5:7" x14ac:dyDescent="0.3">
      <c r="E397" s="3">
        <v>0.23949999999999599</v>
      </c>
      <c r="F397" s="1">
        <f t="shared" ca="1" si="13"/>
        <v>160.80042320328135</v>
      </c>
      <c r="G397" s="1">
        <f t="shared" ca="1" si="14"/>
        <v>205.12470402696394</v>
      </c>
    </row>
    <row r="398" spans="5:7" x14ac:dyDescent="0.3">
      <c r="E398" s="3">
        <v>0.23959999999999601</v>
      </c>
      <c r="F398" s="1">
        <f t="shared" ca="1" si="13"/>
        <v>160.87599802179537</v>
      </c>
      <c r="G398" s="1">
        <f t="shared" ca="1" si="14"/>
        <v>205.20027884547775</v>
      </c>
    </row>
    <row r="399" spans="5:7" x14ac:dyDescent="0.3">
      <c r="E399" s="3">
        <v>0.239699999999996</v>
      </c>
      <c r="F399" s="1">
        <f t="shared" ca="1" si="13"/>
        <v>160.95157300807762</v>
      </c>
      <c r="G399" s="1">
        <f t="shared" ca="1" si="14"/>
        <v>205.27585383176023</v>
      </c>
    </row>
    <row r="400" spans="5:7" x14ac:dyDescent="0.3">
      <c r="E400" s="3">
        <v>0.23979999999999599</v>
      </c>
      <c r="F400" s="1">
        <f t="shared" ca="1" si="13"/>
        <v>161.02714816170348</v>
      </c>
      <c r="G400" s="1">
        <f t="shared" ca="1" si="14"/>
        <v>205.35142898538587</v>
      </c>
    </row>
    <row r="401" spans="5:7" x14ac:dyDescent="0.3">
      <c r="E401" s="3">
        <v>0.23989999999999601</v>
      </c>
      <c r="F401" s="1">
        <f t="shared" ca="1" si="13"/>
        <v>161.10272348224902</v>
      </c>
      <c r="G401" s="1">
        <f t="shared" ca="1" si="14"/>
        <v>205.42700430593206</v>
      </c>
    </row>
    <row r="402" spans="5:7" x14ac:dyDescent="0.3">
      <c r="E402" s="3">
        <v>0.23999999999999599</v>
      </c>
      <c r="F402" s="1">
        <f t="shared" ca="1" si="13"/>
        <v>161.17829896929069</v>
      </c>
      <c r="G402" s="1">
        <f t="shared" ca="1" si="14"/>
        <v>205.50257979297351</v>
      </c>
    </row>
    <row r="403" spans="5:7" x14ac:dyDescent="0.3">
      <c r="E403" s="3">
        <v>0.24009999999999601</v>
      </c>
      <c r="F403" s="1">
        <f t="shared" ca="1" si="13"/>
        <v>161.25387462240522</v>
      </c>
      <c r="G403" s="1">
        <f t="shared" ca="1" si="14"/>
        <v>205.57815544608761</v>
      </c>
    </row>
    <row r="404" spans="5:7" x14ac:dyDescent="0.3">
      <c r="E404" s="3">
        <v>0.240199999999996</v>
      </c>
      <c r="F404" s="1">
        <f t="shared" ca="1" si="13"/>
        <v>161.32945044117068</v>
      </c>
      <c r="G404" s="1">
        <f t="shared" ca="1" si="14"/>
        <v>205.65373126485352</v>
      </c>
    </row>
    <row r="405" spans="5:7" x14ac:dyDescent="0.3">
      <c r="E405" s="3">
        <v>0.24029999999999599</v>
      </c>
      <c r="F405" s="1">
        <f t="shared" ca="1" si="13"/>
        <v>161.4050264251658</v>
      </c>
      <c r="G405" s="1">
        <f t="shared" ca="1" si="14"/>
        <v>205.72930724884841</v>
      </c>
    </row>
    <row r="406" spans="5:7" x14ac:dyDescent="0.3">
      <c r="E406" s="3">
        <v>0.24039999999999601</v>
      </c>
      <c r="F406" s="1">
        <f t="shared" ca="1" si="13"/>
        <v>161.48060257396887</v>
      </c>
      <c r="G406" s="1">
        <f t="shared" ca="1" si="14"/>
        <v>205.80488339765125</v>
      </c>
    </row>
    <row r="407" spans="5:7" x14ac:dyDescent="0.3">
      <c r="E407" s="3">
        <v>0.240499999999995</v>
      </c>
      <c r="F407" s="1">
        <f t="shared" ca="1" si="13"/>
        <v>161.55617888715906</v>
      </c>
      <c r="G407" s="1">
        <f t="shared" ca="1" si="14"/>
        <v>205.88045971084188</v>
      </c>
    </row>
    <row r="408" spans="5:7" x14ac:dyDescent="0.3">
      <c r="E408" s="3">
        <v>0.24059999999999601</v>
      </c>
      <c r="F408" s="1">
        <f t="shared" ca="1" si="13"/>
        <v>161.63175536431845</v>
      </c>
      <c r="G408" s="1">
        <f t="shared" ca="1" si="14"/>
        <v>205.95603618800084</v>
      </c>
    </row>
    <row r="409" spans="5:7" x14ac:dyDescent="0.3">
      <c r="E409" s="3">
        <v>0.240699999999996</v>
      </c>
      <c r="F409" s="1">
        <f t="shared" ca="1" si="13"/>
        <v>161.70733200502602</v>
      </c>
      <c r="G409" s="1">
        <f t="shared" ca="1" si="14"/>
        <v>206.0316128287086</v>
      </c>
    </row>
    <row r="410" spans="5:7" x14ac:dyDescent="0.3">
      <c r="E410" s="3">
        <v>0.24079999999999599</v>
      </c>
      <c r="F410" s="1">
        <f t="shared" ca="1" si="13"/>
        <v>161.78290880886408</v>
      </c>
      <c r="G410" s="1">
        <f t="shared" ca="1" si="14"/>
        <v>206.10718963254666</v>
      </c>
    </row>
    <row r="411" spans="5:7" x14ac:dyDescent="0.3">
      <c r="E411" s="3">
        <v>0.24089999999999601</v>
      </c>
      <c r="F411" s="1">
        <f t="shared" ca="1" si="13"/>
        <v>161.85848577541358</v>
      </c>
      <c r="G411" s="1">
        <f t="shared" ca="1" si="14"/>
        <v>206.1827665990964</v>
      </c>
    </row>
    <row r="412" spans="5:7" x14ac:dyDescent="0.3">
      <c r="E412" s="3">
        <v>0.240999999999995</v>
      </c>
      <c r="F412" s="1">
        <f t="shared" ca="1" si="13"/>
        <v>161.93406290425753</v>
      </c>
      <c r="G412" s="1">
        <f t="shared" ca="1" si="14"/>
        <v>206.25834372793969</v>
      </c>
    </row>
    <row r="413" spans="5:7" x14ac:dyDescent="0.3">
      <c r="E413" s="3">
        <v>0.24109999999999601</v>
      </c>
      <c r="F413" s="1">
        <f t="shared" ca="1" si="13"/>
        <v>162.00964019498073</v>
      </c>
      <c r="G413" s="1">
        <f t="shared" ca="1" si="14"/>
        <v>206.33392101866332</v>
      </c>
    </row>
    <row r="414" spans="5:7" x14ac:dyDescent="0.3">
      <c r="E414" s="3">
        <v>0.241199999999996</v>
      </c>
      <c r="F414" s="1">
        <f t="shared" ca="1" si="13"/>
        <v>162.085217647165</v>
      </c>
      <c r="G414" s="1">
        <f t="shared" ca="1" si="14"/>
        <v>206.40949847084781</v>
      </c>
    </row>
    <row r="415" spans="5:7" x14ac:dyDescent="0.3">
      <c r="E415" s="3">
        <v>0.24129999999999599</v>
      </c>
      <c r="F415" s="1">
        <f t="shared" ca="1" si="13"/>
        <v>162.16079526039513</v>
      </c>
      <c r="G415" s="1">
        <f t="shared" ca="1" si="14"/>
        <v>206.48507608407775</v>
      </c>
    </row>
    <row r="416" spans="5:7" x14ac:dyDescent="0.3">
      <c r="E416" s="3">
        <v>0.24139999999999501</v>
      </c>
      <c r="F416" s="1">
        <f t="shared" ca="1" si="13"/>
        <v>162.23637303425571</v>
      </c>
      <c r="G416" s="1">
        <f t="shared" ca="1" si="14"/>
        <v>206.56065385793809</v>
      </c>
    </row>
    <row r="417" spans="5:7" x14ac:dyDescent="0.3">
      <c r="E417" s="3">
        <v>0.241499999999995</v>
      </c>
      <c r="F417" s="1">
        <f t="shared" ca="1" si="13"/>
        <v>162.31195096833395</v>
      </c>
      <c r="G417" s="1">
        <f t="shared" ca="1" si="14"/>
        <v>206.63623179201679</v>
      </c>
    </row>
    <row r="418" spans="5:7" x14ac:dyDescent="0.3">
      <c r="E418" s="3">
        <v>0.24159999999999501</v>
      </c>
      <c r="F418" s="1">
        <f t="shared" ca="1" si="13"/>
        <v>162.38752906221509</v>
      </c>
      <c r="G418" s="1">
        <f t="shared" ca="1" si="14"/>
        <v>206.71180988589768</v>
      </c>
    </row>
    <row r="419" spans="5:7" x14ac:dyDescent="0.3">
      <c r="E419" s="3">
        <v>0.241699999999995</v>
      </c>
      <c r="F419" s="1">
        <f t="shared" ca="1" si="13"/>
        <v>162.46310731548547</v>
      </c>
      <c r="G419" s="1">
        <f t="shared" ca="1" si="14"/>
        <v>206.78738813916763</v>
      </c>
    </row>
    <row r="420" spans="5:7" x14ac:dyDescent="0.3">
      <c r="E420" s="3">
        <v>0.24179999999999499</v>
      </c>
      <c r="F420" s="1">
        <f t="shared" ca="1" si="13"/>
        <v>162.53868572773322</v>
      </c>
      <c r="G420" s="1">
        <f t="shared" ca="1" si="14"/>
        <v>206.86296655141584</v>
      </c>
    </row>
    <row r="421" spans="5:7" x14ac:dyDescent="0.3">
      <c r="E421" s="3">
        <v>0.24189999999999501</v>
      </c>
      <c r="F421" s="1">
        <f t="shared" ca="1" si="13"/>
        <v>162.61426429854561</v>
      </c>
      <c r="G421" s="1">
        <f t="shared" ca="1" si="14"/>
        <v>206.93854512222845</v>
      </c>
    </row>
    <row r="422" spans="5:7" x14ac:dyDescent="0.3">
      <c r="E422" s="3">
        <v>0.241999999999995</v>
      </c>
      <c r="F422" s="1">
        <f t="shared" ca="1" si="13"/>
        <v>162.68984302751167</v>
      </c>
      <c r="G422" s="1">
        <f t="shared" ca="1" si="14"/>
        <v>207.01412385119403</v>
      </c>
    </row>
    <row r="423" spans="5:7" x14ac:dyDescent="0.3">
      <c r="E423" s="3">
        <v>0.24209999999999501</v>
      </c>
      <c r="F423" s="1">
        <f t="shared" ca="1" si="13"/>
        <v>162.76542191422064</v>
      </c>
      <c r="G423" s="1">
        <f t="shared" ca="1" si="14"/>
        <v>207.08970273790322</v>
      </c>
    </row>
    <row r="424" spans="5:7" x14ac:dyDescent="0.3">
      <c r="E424" s="3">
        <v>0.242199999999995</v>
      </c>
      <c r="F424" s="1">
        <f t="shared" ca="1" si="13"/>
        <v>162.84100095826176</v>
      </c>
      <c r="G424" s="1">
        <f t="shared" ca="1" si="14"/>
        <v>207.16528178194437</v>
      </c>
    </row>
    <row r="425" spans="5:7" x14ac:dyDescent="0.3">
      <c r="E425" s="3">
        <v>0.24229999999999499</v>
      </c>
      <c r="F425" s="1">
        <f t="shared" ca="1" si="13"/>
        <v>162.91658015922548</v>
      </c>
      <c r="G425" s="1">
        <f t="shared" ca="1" si="14"/>
        <v>207.24086098290829</v>
      </c>
    </row>
    <row r="426" spans="5:7" x14ac:dyDescent="0.3">
      <c r="E426" s="3">
        <v>0.24239999999999501</v>
      </c>
      <c r="F426" s="1">
        <f t="shared" ca="1" si="13"/>
        <v>162.992159516703</v>
      </c>
      <c r="G426" s="1">
        <f t="shared" ca="1" si="14"/>
        <v>207.31644034038536</v>
      </c>
    </row>
    <row r="427" spans="5:7" x14ac:dyDescent="0.3">
      <c r="E427" s="3">
        <v>0.242499999999995</v>
      </c>
      <c r="F427" s="1">
        <f t="shared" ca="1" si="13"/>
        <v>163.06773903028562</v>
      </c>
      <c r="G427" s="1">
        <f t="shared" ca="1" si="14"/>
        <v>207.39201985396821</v>
      </c>
    </row>
    <row r="428" spans="5:7" x14ac:dyDescent="0.3">
      <c r="E428" s="3">
        <v>0.24259999999999499</v>
      </c>
      <c r="F428" s="1">
        <f t="shared" ca="1" si="13"/>
        <v>163.14331869956507</v>
      </c>
      <c r="G428" s="1">
        <f t="shared" ca="1" si="14"/>
        <v>207.4675995232472</v>
      </c>
    </row>
    <row r="429" spans="5:7" x14ac:dyDescent="0.3">
      <c r="E429" s="3">
        <v>0.242699999999995</v>
      </c>
      <c r="F429" s="1">
        <f t="shared" ca="1" si="13"/>
        <v>163.21889852413463</v>
      </c>
      <c r="G429" s="1">
        <f t="shared" ca="1" si="14"/>
        <v>207.54317934781744</v>
      </c>
    </row>
    <row r="430" spans="5:7" x14ac:dyDescent="0.3">
      <c r="E430" s="3">
        <v>0.24279999999999499</v>
      </c>
      <c r="F430" s="1">
        <f t="shared" ca="1" si="13"/>
        <v>163.29447850358736</v>
      </c>
      <c r="G430" s="1">
        <f t="shared" ca="1" si="14"/>
        <v>207.61875932726974</v>
      </c>
    </row>
    <row r="431" spans="5:7" x14ac:dyDescent="0.3">
      <c r="E431" s="3">
        <v>0.24289999999999501</v>
      </c>
      <c r="F431" s="1">
        <f t="shared" ca="1" si="13"/>
        <v>163.37005863751679</v>
      </c>
      <c r="G431" s="1">
        <f t="shared" ca="1" si="14"/>
        <v>207.69433946119918</v>
      </c>
    </row>
    <row r="432" spans="5:7" x14ac:dyDescent="0.3">
      <c r="E432" s="3">
        <v>0.242999999999995</v>
      </c>
      <c r="F432" s="1">
        <f t="shared" ca="1" si="13"/>
        <v>163.4456389255169</v>
      </c>
      <c r="G432" s="1">
        <f t="shared" ca="1" si="14"/>
        <v>207.76991974919949</v>
      </c>
    </row>
    <row r="433" spans="5:7" x14ac:dyDescent="0.3">
      <c r="E433" s="3">
        <v>0.24309999999999499</v>
      </c>
      <c r="F433" s="1">
        <f t="shared" ca="1" si="13"/>
        <v>163.52121936718385</v>
      </c>
      <c r="G433" s="1">
        <f t="shared" ca="1" si="14"/>
        <v>207.84550019086689</v>
      </c>
    </row>
    <row r="434" spans="5:7" x14ac:dyDescent="0.3">
      <c r="E434" s="3">
        <v>0.243199999999995</v>
      </c>
      <c r="F434" s="1">
        <f t="shared" ca="1" si="13"/>
        <v>163.59679996211227</v>
      </c>
      <c r="G434" s="1">
        <f t="shared" ca="1" si="14"/>
        <v>207.92108078579511</v>
      </c>
    </row>
    <row r="435" spans="5:7" x14ac:dyDescent="0.3">
      <c r="E435" s="3">
        <v>0.24329999999999499</v>
      </c>
      <c r="F435" s="1">
        <f t="shared" ca="1" si="13"/>
        <v>163.67238070989819</v>
      </c>
      <c r="G435" s="1">
        <f t="shared" ca="1" si="14"/>
        <v>207.99666153358078</v>
      </c>
    </row>
    <row r="436" spans="5:7" x14ac:dyDescent="0.3">
      <c r="E436" s="3">
        <v>0.24339999999999501</v>
      </c>
      <c r="F436" s="1">
        <f t="shared" ca="1" si="13"/>
        <v>163.7479616101391</v>
      </c>
      <c r="G436" s="1">
        <f t="shared" ca="1" si="14"/>
        <v>208.07224243382191</v>
      </c>
    </row>
    <row r="437" spans="5:7" x14ac:dyDescent="0.3">
      <c r="E437" s="3">
        <v>0.243499999999995</v>
      </c>
      <c r="F437" s="1">
        <f t="shared" ca="1" si="13"/>
        <v>163.82354266243144</v>
      </c>
      <c r="G437" s="1">
        <f t="shared" ca="1" si="14"/>
        <v>208.14782348611405</v>
      </c>
    </row>
    <row r="438" spans="5:7" x14ac:dyDescent="0.3">
      <c r="E438" s="3">
        <v>0.24359999999999499</v>
      </c>
      <c r="F438" s="1">
        <f t="shared" ca="1" si="13"/>
        <v>163.89912386637346</v>
      </c>
      <c r="G438" s="1">
        <f t="shared" ca="1" si="14"/>
        <v>208.22340469005604</v>
      </c>
    </row>
    <row r="439" spans="5:7" x14ac:dyDescent="0.3">
      <c r="E439" s="3">
        <v>0.243699999999995</v>
      </c>
      <c r="F439" s="1">
        <f t="shared" ca="1" si="13"/>
        <v>163.97470522156354</v>
      </c>
      <c r="G439" s="1">
        <f t="shared" ca="1" si="14"/>
        <v>208.2989860452457</v>
      </c>
    </row>
    <row r="440" spans="5:7" x14ac:dyDescent="0.3">
      <c r="E440" s="3">
        <v>0.24379999999999499</v>
      </c>
      <c r="F440" s="1">
        <f t="shared" ca="1" si="13"/>
        <v>164.05028672760062</v>
      </c>
      <c r="G440" s="1">
        <f t="shared" ca="1" si="14"/>
        <v>208.37456755128323</v>
      </c>
    </row>
    <row r="441" spans="5:7" x14ac:dyDescent="0.3">
      <c r="E441" s="3">
        <v>0.24389999999999501</v>
      </c>
      <c r="F441" s="1">
        <f t="shared" ca="1" si="13"/>
        <v>164.12586838408379</v>
      </c>
      <c r="G441" s="1">
        <f t="shared" ca="1" si="14"/>
        <v>208.45014920776617</v>
      </c>
    </row>
    <row r="442" spans="5:7" x14ac:dyDescent="0.3">
      <c r="E442" s="3">
        <v>0.243999999999995</v>
      </c>
      <c r="F442" s="1">
        <f t="shared" ca="1" si="13"/>
        <v>164.20145019061397</v>
      </c>
      <c r="G442" s="1">
        <f t="shared" ca="1" si="14"/>
        <v>208.52573101429635</v>
      </c>
    </row>
    <row r="443" spans="5:7" x14ac:dyDescent="0.3">
      <c r="E443" s="3">
        <v>0.24409999999999499</v>
      </c>
      <c r="F443" s="1">
        <f t="shared" ca="1" si="13"/>
        <v>164.27703214679116</v>
      </c>
      <c r="G443" s="1">
        <f t="shared" ca="1" si="14"/>
        <v>208.60131297047377</v>
      </c>
    </row>
    <row r="444" spans="5:7" x14ac:dyDescent="0.3">
      <c r="E444" s="3">
        <v>0.244199999999995</v>
      </c>
      <c r="F444" s="1">
        <f t="shared" ca="1" si="13"/>
        <v>164.35261425221694</v>
      </c>
      <c r="G444" s="1">
        <f t="shared" ca="1" si="14"/>
        <v>208.67689507589952</v>
      </c>
    </row>
    <row r="445" spans="5:7" x14ac:dyDescent="0.3">
      <c r="E445" s="3">
        <v>0.24429999999999499</v>
      </c>
      <c r="F445" s="1">
        <f t="shared" ca="1" si="13"/>
        <v>164.42819650649307</v>
      </c>
      <c r="G445" s="1">
        <f t="shared" ca="1" si="14"/>
        <v>208.75247733017545</v>
      </c>
    </row>
    <row r="446" spans="5:7" x14ac:dyDescent="0.3">
      <c r="E446" s="3">
        <v>0.24439999999999501</v>
      </c>
      <c r="F446" s="1">
        <f t="shared" ca="1" si="13"/>
        <v>164.50377890922164</v>
      </c>
      <c r="G446" s="1">
        <f t="shared" ca="1" si="14"/>
        <v>208.82805973290425</v>
      </c>
    </row>
    <row r="447" spans="5:7" x14ac:dyDescent="0.3">
      <c r="E447" s="3">
        <v>0.244499999999995</v>
      </c>
      <c r="F447" s="1">
        <f t="shared" ca="1" si="13"/>
        <v>164.57936146000574</v>
      </c>
      <c r="G447" s="1">
        <f t="shared" ca="1" si="14"/>
        <v>208.90364228368858</v>
      </c>
    </row>
    <row r="448" spans="5:7" x14ac:dyDescent="0.3">
      <c r="E448" s="3">
        <v>0.24459999999999499</v>
      </c>
      <c r="F448" s="1">
        <f t="shared" ca="1" si="13"/>
        <v>164.65494415844901</v>
      </c>
      <c r="G448" s="1">
        <f t="shared" ca="1" si="14"/>
        <v>208.9792249821316</v>
      </c>
    </row>
    <row r="449" spans="5:7" x14ac:dyDescent="0.3">
      <c r="E449" s="3">
        <v>0.244699999999995</v>
      </c>
      <c r="F449" s="1">
        <f t="shared" ca="1" si="13"/>
        <v>164.73052700415545</v>
      </c>
      <c r="G449" s="1">
        <f t="shared" ca="1" si="14"/>
        <v>209.05480782783783</v>
      </c>
    </row>
    <row r="450" spans="5:7" x14ac:dyDescent="0.3">
      <c r="E450" s="3">
        <v>0.24479999999999499</v>
      </c>
      <c r="F450" s="1">
        <f t="shared" ca="1" si="13"/>
        <v>164.80610999672911</v>
      </c>
      <c r="G450" s="1">
        <f t="shared" ca="1" si="14"/>
        <v>209.13039082041149</v>
      </c>
    </row>
    <row r="451" spans="5:7" x14ac:dyDescent="0.3">
      <c r="E451" s="3">
        <v>0.24489999999999501</v>
      </c>
      <c r="F451" s="1">
        <f t="shared" ref="F451:F514" ca="1" si="15">EXP(-$B$7*$B$6)*(($B$3 * NORMSDIST((LN($B$3/$B$4)+((E451^2)/2)*($B$6))/(E451*(SQRT($B$6))))) + (-$B$4 * NORMSDIST((LN($B$3/$B$4)+((E451^2)/2)*($B$6))/(E451*(SQRT($B$6)))-E451*(SQRT($B$6)))))</f>
        <v>164.88169313577583</v>
      </c>
      <c r="G451" s="1">
        <f t="shared" ref="G451:G514" ca="1" si="16">EXP(-$C$7*$C$6)*((-$C$3 * (1-NORMSDIST((LN($C$3/$C$4)+((E451^2)/2)*($C$6))/(E451*(SQRT($C$6)))))) + ($C$4 * (1-NORMSDIST((LN($C$3/$C$4)+((E451^2)/2)*($C$6))/(E451*(SQRT($C$6)))-E451*(SQRT($C$6))))))</f>
        <v>209.20597395945796</v>
      </c>
    </row>
    <row r="452" spans="5:7" x14ac:dyDescent="0.3">
      <c r="E452" s="3">
        <v>0.244999999999995</v>
      </c>
      <c r="F452" s="1">
        <f t="shared" ca="1" si="15"/>
        <v>164.95727642090077</v>
      </c>
      <c r="G452" s="1">
        <f t="shared" ca="1" si="16"/>
        <v>209.28155724458335</v>
      </c>
    </row>
    <row r="453" spans="5:7" x14ac:dyDescent="0.3">
      <c r="E453" s="3">
        <v>0.24509999999999499</v>
      </c>
      <c r="F453" s="1">
        <f t="shared" ca="1" si="15"/>
        <v>165.03285985171041</v>
      </c>
      <c r="G453" s="1">
        <f t="shared" ca="1" si="16"/>
        <v>209.35714067539345</v>
      </c>
    </row>
    <row r="454" spans="5:7" x14ac:dyDescent="0.3">
      <c r="E454" s="3">
        <v>0.24519999999999501</v>
      </c>
      <c r="F454" s="1">
        <f t="shared" ca="1" si="15"/>
        <v>165.10844342781195</v>
      </c>
      <c r="G454" s="1">
        <f t="shared" ca="1" si="16"/>
        <v>209.43272425149476</v>
      </c>
    </row>
    <row r="455" spans="5:7" x14ac:dyDescent="0.3">
      <c r="E455" s="3">
        <v>0.24529999999999499</v>
      </c>
      <c r="F455" s="1">
        <f t="shared" ca="1" si="15"/>
        <v>165.18402714881211</v>
      </c>
      <c r="G455" s="1">
        <f t="shared" ca="1" si="16"/>
        <v>209.50830797249449</v>
      </c>
    </row>
    <row r="456" spans="5:7" x14ac:dyDescent="0.3">
      <c r="E456" s="3">
        <v>0.24539999999999501</v>
      </c>
      <c r="F456" s="1">
        <f t="shared" ca="1" si="15"/>
        <v>165.25961101431918</v>
      </c>
      <c r="G456" s="1">
        <f t="shared" ca="1" si="16"/>
        <v>209.58389183800156</v>
      </c>
    </row>
    <row r="457" spans="5:7" x14ac:dyDescent="0.3">
      <c r="E457" s="3">
        <v>0.245499999999995</v>
      </c>
      <c r="F457" s="1">
        <f t="shared" ca="1" si="15"/>
        <v>165.33519502394148</v>
      </c>
      <c r="G457" s="1">
        <f t="shared" ca="1" si="16"/>
        <v>209.65947584762407</v>
      </c>
    </row>
    <row r="458" spans="5:7" x14ac:dyDescent="0.3">
      <c r="E458" s="3">
        <v>0.24559999999999499</v>
      </c>
      <c r="F458" s="1">
        <f t="shared" ca="1" si="15"/>
        <v>165.41077917728816</v>
      </c>
      <c r="G458" s="1">
        <f t="shared" ca="1" si="16"/>
        <v>209.73506000097098</v>
      </c>
    </row>
    <row r="459" spans="5:7" x14ac:dyDescent="0.3">
      <c r="E459" s="3">
        <v>0.24569999999999501</v>
      </c>
      <c r="F459" s="1">
        <f t="shared" ca="1" si="15"/>
        <v>165.48636347396845</v>
      </c>
      <c r="G459" s="1">
        <f t="shared" ca="1" si="16"/>
        <v>209.81064429765149</v>
      </c>
    </row>
    <row r="460" spans="5:7" x14ac:dyDescent="0.3">
      <c r="E460" s="3">
        <v>0.24579999999999499</v>
      </c>
      <c r="F460" s="1">
        <f t="shared" ca="1" si="15"/>
        <v>165.56194791359286</v>
      </c>
      <c r="G460" s="1">
        <f t="shared" ca="1" si="16"/>
        <v>209.88622873727545</v>
      </c>
    </row>
    <row r="461" spans="5:7" x14ac:dyDescent="0.3">
      <c r="E461" s="3">
        <v>0.24589999999999501</v>
      </c>
      <c r="F461" s="1">
        <f t="shared" ca="1" si="15"/>
        <v>165.63753249577169</v>
      </c>
      <c r="G461" s="1">
        <f t="shared" ca="1" si="16"/>
        <v>209.96181331945451</v>
      </c>
    </row>
    <row r="462" spans="5:7" x14ac:dyDescent="0.3">
      <c r="E462" s="3">
        <v>0.245999999999995</v>
      </c>
      <c r="F462" s="1">
        <f t="shared" ca="1" si="15"/>
        <v>165.71311722011617</v>
      </c>
      <c r="G462" s="1">
        <f t="shared" ca="1" si="16"/>
        <v>210.03739804379876</v>
      </c>
    </row>
    <row r="463" spans="5:7" x14ac:dyDescent="0.3">
      <c r="E463" s="3">
        <v>0.24609999999999499</v>
      </c>
      <c r="F463" s="1">
        <f t="shared" ca="1" si="15"/>
        <v>165.78870208623817</v>
      </c>
      <c r="G463" s="1">
        <f t="shared" ca="1" si="16"/>
        <v>210.11298290992079</v>
      </c>
    </row>
    <row r="464" spans="5:7" x14ac:dyDescent="0.3">
      <c r="E464" s="3">
        <v>0.24619999999999501</v>
      </c>
      <c r="F464" s="1">
        <f t="shared" ca="1" si="15"/>
        <v>165.86428709375002</v>
      </c>
      <c r="G464" s="1">
        <f t="shared" ca="1" si="16"/>
        <v>210.18856791743286</v>
      </c>
    </row>
    <row r="465" spans="5:7" x14ac:dyDescent="0.3">
      <c r="E465" s="3">
        <v>0.246299999999995</v>
      </c>
      <c r="F465" s="1">
        <f t="shared" ca="1" si="15"/>
        <v>165.9398722422645</v>
      </c>
      <c r="G465" s="1">
        <f t="shared" ca="1" si="16"/>
        <v>210.26415306594711</v>
      </c>
    </row>
    <row r="466" spans="5:7" x14ac:dyDescent="0.3">
      <c r="E466" s="3">
        <v>0.24639999999999501</v>
      </c>
      <c r="F466" s="1">
        <f t="shared" ca="1" si="15"/>
        <v>166.01545753139482</v>
      </c>
      <c r="G466" s="1">
        <f t="shared" ca="1" si="16"/>
        <v>210.3397383550772</v>
      </c>
    </row>
    <row r="467" spans="5:7" x14ac:dyDescent="0.3">
      <c r="E467" s="3">
        <v>0.246499999999995</v>
      </c>
      <c r="F467" s="1">
        <f t="shared" ca="1" si="15"/>
        <v>166.09104296075489</v>
      </c>
      <c r="G467" s="1">
        <f t="shared" ca="1" si="16"/>
        <v>210.41532378443748</v>
      </c>
    </row>
    <row r="468" spans="5:7" x14ac:dyDescent="0.3">
      <c r="E468" s="3">
        <v>0.24659999999999499</v>
      </c>
      <c r="F468" s="1">
        <f t="shared" ca="1" si="15"/>
        <v>166.16662852995947</v>
      </c>
      <c r="G468" s="1">
        <f t="shared" ca="1" si="16"/>
        <v>210.49090935364163</v>
      </c>
    </row>
    <row r="469" spans="5:7" x14ac:dyDescent="0.3">
      <c r="E469" s="3">
        <v>0.24669999999999501</v>
      </c>
      <c r="F469" s="1">
        <f t="shared" ca="1" si="15"/>
        <v>166.24221423862292</v>
      </c>
      <c r="G469" s="1">
        <f t="shared" ca="1" si="16"/>
        <v>210.56649506230551</v>
      </c>
    </row>
    <row r="470" spans="5:7" x14ac:dyDescent="0.3">
      <c r="E470" s="3">
        <v>0.246799999999995</v>
      </c>
      <c r="F470" s="1">
        <f t="shared" ca="1" si="15"/>
        <v>166.31780008636116</v>
      </c>
      <c r="G470" s="1">
        <f t="shared" ca="1" si="16"/>
        <v>210.64208091004352</v>
      </c>
    </row>
    <row r="471" spans="5:7" x14ac:dyDescent="0.3">
      <c r="E471" s="3">
        <v>0.24689999999999501</v>
      </c>
      <c r="F471" s="1">
        <f t="shared" ca="1" si="15"/>
        <v>166.39338607279007</v>
      </c>
      <c r="G471" s="1">
        <f t="shared" ca="1" si="16"/>
        <v>210.71766689647222</v>
      </c>
    </row>
    <row r="472" spans="5:7" x14ac:dyDescent="0.3">
      <c r="E472" s="3">
        <v>0.246999999999995</v>
      </c>
      <c r="F472" s="1">
        <f t="shared" ca="1" si="15"/>
        <v>166.46897219752648</v>
      </c>
      <c r="G472" s="1">
        <f t="shared" ca="1" si="16"/>
        <v>210.7932530212091</v>
      </c>
    </row>
    <row r="473" spans="5:7" x14ac:dyDescent="0.3">
      <c r="E473" s="3">
        <v>0.24709999999999499</v>
      </c>
      <c r="F473" s="1">
        <f t="shared" ca="1" si="15"/>
        <v>166.54455846018743</v>
      </c>
      <c r="G473" s="1">
        <f t="shared" ca="1" si="16"/>
        <v>210.86883928387047</v>
      </c>
    </row>
    <row r="474" spans="5:7" x14ac:dyDescent="0.3">
      <c r="E474" s="3">
        <v>0.24719999999999501</v>
      </c>
      <c r="F474" s="1">
        <f t="shared" ca="1" si="15"/>
        <v>166.6201448603899</v>
      </c>
      <c r="G474" s="1">
        <f t="shared" ca="1" si="16"/>
        <v>210.94442568407229</v>
      </c>
    </row>
    <row r="475" spans="5:7" x14ac:dyDescent="0.3">
      <c r="E475" s="3">
        <v>0.247299999999995</v>
      </c>
      <c r="F475" s="1">
        <f t="shared" ca="1" si="15"/>
        <v>166.69573139775301</v>
      </c>
      <c r="G475" s="1">
        <f t="shared" ca="1" si="16"/>
        <v>211.02001222143537</v>
      </c>
    </row>
    <row r="476" spans="5:7" x14ac:dyDescent="0.3">
      <c r="E476" s="3">
        <v>0.24739999999999501</v>
      </c>
      <c r="F476" s="1">
        <f t="shared" ca="1" si="15"/>
        <v>166.7713180718946</v>
      </c>
      <c r="G476" s="1">
        <f t="shared" ca="1" si="16"/>
        <v>211.09559889557698</v>
      </c>
    </row>
    <row r="477" spans="5:7" x14ac:dyDescent="0.3">
      <c r="E477" s="3">
        <v>0.247499999999995</v>
      </c>
      <c r="F477" s="1">
        <f t="shared" ca="1" si="15"/>
        <v>166.84690488243467</v>
      </c>
      <c r="G477" s="1">
        <f t="shared" ca="1" si="16"/>
        <v>211.17118570611751</v>
      </c>
    </row>
    <row r="478" spans="5:7" x14ac:dyDescent="0.3">
      <c r="E478" s="3">
        <v>0.24759999999999499</v>
      </c>
      <c r="F478" s="1">
        <f t="shared" ca="1" si="15"/>
        <v>166.92249182899204</v>
      </c>
      <c r="G478" s="1">
        <f t="shared" ca="1" si="16"/>
        <v>211.2467726526742</v>
      </c>
    </row>
    <row r="479" spans="5:7" x14ac:dyDescent="0.3">
      <c r="E479" s="3">
        <v>0.24769999999999501</v>
      </c>
      <c r="F479" s="1">
        <f t="shared" ca="1" si="15"/>
        <v>166.99807891118775</v>
      </c>
      <c r="G479" s="1">
        <f t="shared" ca="1" si="16"/>
        <v>211.32235973487033</v>
      </c>
    </row>
    <row r="480" spans="5:7" x14ac:dyDescent="0.3">
      <c r="E480" s="3">
        <v>0.247799999999995</v>
      </c>
      <c r="F480" s="1">
        <f t="shared" ca="1" si="15"/>
        <v>167.07366612864263</v>
      </c>
      <c r="G480" s="1">
        <f t="shared" ca="1" si="16"/>
        <v>211.39794695232544</v>
      </c>
    </row>
    <row r="481" spans="5:7" x14ac:dyDescent="0.3">
      <c r="E481" s="3">
        <v>0.24789999999999501</v>
      </c>
      <c r="F481" s="1">
        <f t="shared" ca="1" si="15"/>
        <v>167.14925348097753</v>
      </c>
      <c r="G481" s="1">
        <f t="shared" ca="1" si="16"/>
        <v>211.47353430465992</v>
      </c>
    </row>
    <row r="482" spans="5:7" x14ac:dyDescent="0.3">
      <c r="E482" s="3">
        <v>0.247999999999995</v>
      </c>
      <c r="F482" s="1">
        <f t="shared" ca="1" si="15"/>
        <v>167.22484096781417</v>
      </c>
      <c r="G482" s="1">
        <f t="shared" ca="1" si="16"/>
        <v>211.54912179149656</v>
      </c>
    </row>
    <row r="483" spans="5:7" x14ac:dyDescent="0.3">
      <c r="E483" s="3">
        <v>0.24809999999999499</v>
      </c>
      <c r="F483" s="1">
        <f t="shared" ca="1" si="15"/>
        <v>167.30042858877567</v>
      </c>
      <c r="G483" s="1">
        <f t="shared" ca="1" si="16"/>
        <v>211.62470941245826</v>
      </c>
    </row>
    <row r="484" spans="5:7" x14ac:dyDescent="0.3">
      <c r="E484" s="3">
        <v>0.24819999999999501</v>
      </c>
      <c r="F484" s="1">
        <f t="shared" ca="1" si="15"/>
        <v>167.37601634348437</v>
      </c>
      <c r="G484" s="1">
        <f t="shared" ca="1" si="16"/>
        <v>211.70029716716675</v>
      </c>
    </row>
    <row r="485" spans="5:7" x14ac:dyDescent="0.3">
      <c r="E485" s="3">
        <v>0.248299999999995</v>
      </c>
      <c r="F485" s="1">
        <f t="shared" ca="1" si="15"/>
        <v>167.45160423156341</v>
      </c>
      <c r="G485" s="1">
        <f t="shared" ca="1" si="16"/>
        <v>211.77588505524599</v>
      </c>
    </row>
    <row r="486" spans="5:7" x14ac:dyDescent="0.3">
      <c r="E486" s="3">
        <v>0.24839999999999501</v>
      </c>
      <c r="F486" s="1">
        <f t="shared" ca="1" si="15"/>
        <v>167.52719225263692</v>
      </c>
      <c r="G486" s="1">
        <f t="shared" ca="1" si="16"/>
        <v>211.85147307631954</v>
      </c>
    </row>
    <row r="487" spans="5:7" x14ac:dyDescent="0.3">
      <c r="E487" s="3">
        <v>0.248499999999995</v>
      </c>
      <c r="F487" s="1">
        <f t="shared" ca="1" si="15"/>
        <v>167.60278040632983</v>
      </c>
      <c r="G487" s="1">
        <f t="shared" ca="1" si="16"/>
        <v>211.92706123001241</v>
      </c>
    </row>
    <row r="488" spans="5:7" x14ac:dyDescent="0.3">
      <c r="E488" s="3">
        <v>0.24859999999999499</v>
      </c>
      <c r="F488" s="1">
        <f t="shared" ca="1" si="15"/>
        <v>167.6783686922665</v>
      </c>
      <c r="G488" s="1">
        <f t="shared" ca="1" si="16"/>
        <v>212.00264951594889</v>
      </c>
    </row>
    <row r="489" spans="5:7" x14ac:dyDescent="0.3">
      <c r="E489" s="3">
        <v>0.24869999999999501</v>
      </c>
      <c r="F489" s="1">
        <f t="shared" ca="1" si="15"/>
        <v>167.75395711007275</v>
      </c>
      <c r="G489" s="1">
        <f t="shared" ca="1" si="16"/>
        <v>212.07823793375536</v>
      </c>
    </row>
    <row r="490" spans="5:7" x14ac:dyDescent="0.3">
      <c r="E490" s="3">
        <v>0.248799999999995</v>
      </c>
      <c r="F490" s="1">
        <f t="shared" ca="1" si="15"/>
        <v>167.82954565937433</v>
      </c>
      <c r="G490" s="1">
        <f t="shared" ca="1" si="16"/>
        <v>212.15382648305714</v>
      </c>
    </row>
    <row r="491" spans="5:7" x14ac:dyDescent="0.3">
      <c r="E491" s="3">
        <v>0.24889999999999499</v>
      </c>
      <c r="F491" s="1">
        <f t="shared" ca="1" si="15"/>
        <v>167.90513433979788</v>
      </c>
      <c r="G491" s="1">
        <f t="shared" ca="1" si="16"/>
        <v>212.22941516348092</v>
      </c>
    </row>
    <row r="492" spans="5:7" x14ac:dyDescent="0.3">
      <c r="E492" s="3">
        <v>0.248999999999995</v>
      </c>
      <c r="F492" s="1">
        <f t="shared" ca="1" si="15"/>
        <v>167.98072315097005</v>
      </c>
      <c r="G492" s="1">
        <f t="shared" ca="1" si="16"/>
        <v>212.30500397465244</v>
      </c>
    </row>
    <row r="493" spans="5:7" x14ac:dyDescent="0.3">
      <c r="E493" s="3">
        <v>0.24909999999999499</v>
      </c>
      <c r="F493" s="1">
        <f t="shared" ca="1" si="15"/>
        <v>168.05631209251911</v>
      </c>
      <c r="G493" s="1">
        <f t="shared" ca="1" si="16"/>
        <v>212.38059291620146</v>
      </c>
    </row>
    <row r="494" spans="5:7" x14ac:dyDescent="0.3">
      <c r="E494" s="3">
        <v>0.24919999999999501</v>
      </c>
      <c r="F494" s="1">
        <f t="shared" ca="1" si="15"/>
        <v>168.13190116407213</v>
      </c>
      <c r="G494" s="1">
        <f t="shared" ca="1" si="16"/>
        <v>212.45618198775449</v>
      </c>
    </row>
    <row r="495" spans="5:7" x14ac:dyDescent="0.3">
      <c r="E495" s="3">
        <v>0.249299999999995</v>
      </c>
      <c r="F495" s="1">
        <f t="shared" ca="1" si="15"/>
        <v>168.20749036525848</v>
      </c>
      <c r="G495" s="1">
        <f t="shared" ca="1" si="16"/>
        <v>212.53177118894084</v>
      </c>
    </row>
    <row r="496" spans="5:7" x14ac:dyDescent="0.3">
      <c r="E496" s="3">
        <v>0.24939999999999499</v>
      </c>
      <c r="F496" s="1">
        <f t="shared" ca="1" si="15"/>
        <v>168.28307969570636</v>
      </c>
      <c r="G496" s="1">
        <f t="shared" ca="1" si="16"/>
        <v>212.60736051938918</v>
      </c>
    </row>
    <row r="497" spans="5:7" x14ac:dyDescent="0.3">
      <c r="E497" s="3">
        <v>0.249499999999995</v>
      </c>
      <c r="F497" s="1">
        <f t="shared" ca="1" si="15"/>
        <v>168.35866915504604</v>
      </c>
      <c r="G497" s="1">
        <f t="shared" ca="1" si="16"/>
        <v>212.68294997872863</v>
      </c>
    </row>
    <row r="498" spans="5:7" x14ac:dyDescent="0.3">
      <c r="E498" s="3">
        <v>0.24959999999999499</v>
      </c>
      <c r="F498" s="1">
        <f t="shared" ca="1" si="15"/>
        <v>168.4342587429073</v>
      </c>
      <c r="G498" s="1">
        <f t="shared" ca="1" si="16"/>
        <v>212.75853956658946</v>
      </c>
    </row>
    <row r="499" spans="5:7" x14ac:dyDescent="0.3">
      <c r="E499" s="3">
        <v>0.24969999999999501</v>
      </c>
      <c r="F499" s="1">
        <f t="shared" ca="1" si="15"/>
        <v>168.50984845892086</v>
      </c>
      <c r="G499" s="1">
        <f t="shared" ca="1" si="16"/>
        <v>212.83412928260347</v>
      </c>
    </row>
    <row r="500" spans="5:7" x14ac:dyDescent="0.3">
      <c r="E500" s="3">
        <v>0.249799999999995</v>
      </c>
      <c r="F500" s="1">
        <f t="shared" ca="1" si="15"/>
        <v>168.58543830271759</v>
      </c>
      <c r="G500" s="1">
        <f t="shared" ca="1" si="16"/>
        <v>212.9097191264002</v>
      </c>
    </row>
    <row r="501" spans="5:7" x14ac:dyDescent="0.3">
      <c r="E501" s="3">
        <v>0.24989999999999499</v>
      </c>
      <c r="F501" s="1">
        <f t="shared" ca="1" si="15"/>
        <v>168.66102827392888</v>
      </c>
      <c r="G501" s="1">
        <f t="shared" ca="1" si="16"/>
        <v>212.98530909761217</v>
      </c>
    </row>
    <row r="502" spans="5:7" x14ac:dyDescent="0.3">
      <c r="E502" s="3">
        <v>0.249999999999995</v>
      </c>
      <c r="F502" s="1">
        <f t="shared" ca="1" si="15"/>
        <v>168.73661837218745</v>
      </c>
      <c r="G502" s="1">
        <f t="shared" ca="1" si="16"/>
        <v>213.06089919586981</v>
      </c>
    </row>
    <row r="503" spans="5:7" x14ac:dyDescent="0.3">
      <c r="E503" s="3">
        <v>0.25009999999999399</v>
      </c>
      <c r="F503" s="1">
        <f t="shared" ca="1" si="15"/>
        <v>168.81220859712417</v>
      </c>
      <c r="G503" s="1">
        <f t="shared" ca="1" si="16"/>
        <v>213.13648942080701</v>
      </c>
    </row>
    <row r="504" spans="5:7" x14ac:dyDescent="0.3">
      <c r="E504" s="3">
        <v>0.25019999999999498</v>
      </c>
      <c r="F504" s="1">
        <f t="shared" ca="1" si="15"/>
        <v>168.88779894837538</v>
      </c>
      <c r="G504" s="1">
        <f t="shared" ca="1" si="16"/>
        <v>213.21207977205773</v>
      </c>
    </row>
    <row r="505" spans="5:7" x14ac:dyDescent="0.3">
      <c r="E505" s="3">
        <v>0.25029999999999503</v>
      </c>
      <c r="F505" s="1">
        <f t="shared" ca="1" si="15"/>
        <v>168.96338942557151</v>
      </c>
      <c r="G505" s="1">
        <f t="shared" ca="1" si="16"/>
        <v>213.28767024925409</v>
      </c>
    </row>
    <row r="506" spans="5:7" x14ac:dyDescent="0.3">
      <c r="E506" s="3">
        <v>0.25039999999999402</v>
      </c>
      <c r="F506" s="1">
        <f t="shared" ca="1" si="15"/>
        <v>169.03898002834705</v>
      </c>
      <c r="G506" s="1">
        <f t="shared" ca="1" si="16"/>
        <v>213.36326085202967</v>
      </c>
    </row>
    <row r="507" spans="5:7" x14ac:dyDescent="0.3">
      <c r="E507" s="3">
        <v>0.25049999999999401</v>
      </c>
      <c r="F507" s="1">
        <f t="shared" ca="1" si="15"/>
        <v>169.11457075633811</v>
      </c>
      <c r="G507" s="1">
        <f t="shared" ca="1" si="16"/>
        <v>213.43885158002072</v>
      </c>
    </row>
    <row r="508" spans="5:7" x14ac:dyDescent="0.3">
      <c r="E508" s="3">
        <v>0.25059999999999399</v>
      </c>
      <c r="F508" s="1">
        <f t="shared" ca="1" si="15"/>
        <v>169.19016160917917</v>
      </c>
      <c r="G508" s="1">
        <f t="shared" ca="1" si="16"/>
        <v>213.51444243286156</v>
      </c>
    </row>
    <row r="509" spans="5:7" x14ac:dyDescent="0.3">
      <c r="E509" s="3">
        <v>0.25069999999999398</v>
      </c>
      <c r="F509" s="1">
        <f t="shared" ca="1" si="15"/>
        <v>169.26575258650493</v>
      </c>
      <c r="G509" s="1">
        <f t="shared" ca="1" si="16"/>
        <v>213.59003341018754</v>
      </c>
    </row>
    <row r="510" spans="5:7" x14ac:dyDescent="0.3">
      <c r="E510" s="3">
        <v>0.25079999999999403</v>
      </c>
      <c r="F510" s="1">
        <f t="shared" ca="1" si="15"/>
        <v>169.34134368795216</v>
      </c>
      <c r="G510" s="1">
        <f t="shared" ca="1" si="16"/>
        <v>213.6656245116352</v>
      </c>
    </row>
    <row r="511" spans="5:7" x14ac:dyDescent="0.3">
      <c r="E511" s="3">
        <v>0.25089999999999402</v>
      </c>
      <c r="F511" s="1">
        <f t="shared" ca="1" si="15"/>
        <v>169.41693491315758</v>
      </c>
      <c r="G511" s="1">
        <f t="shared" ca="1" si="16"/>
        <v>213.74121573684019</v>
      </c>
    </row>
    <row r="512" spans="5:7" x14ac:dyDescent="0.3">
      <c r="E512" s="3">
        <v>0.25099999999999401</v>
      </c>
      <c r="F512" s="1">
        <f t="shared" ca="1" si="15"/>
        <v>169.49252626175769</v>
      </c>
      <c r="G512" s="1">
        <f t="shared" ca="1" si="16"/>
        <v>213.81680708544008</v>
      </c>
    </row>
    <row r="513" spans="5:7" x14ac:dyDescent="0.3">
      <c r="E513" s="3">
        <v>0.25109999999999399</v>
      </c>
      <c r="F513" s="1">
        <f t="shared" ca="1" si="15"/>
        <v>169.56811773339038</v>
      </c>
      <c r="G513" s="1">
        <f t="shared" ca="1" si="16"/>
        <v>213.89239855707277</v>
      </c>
    </row>
    <row r="514" spans="5:7" x14ac:dyDescent="0.3">
      <c r="E514" s="3">
        <v>0.25119999999999398</v>
      </c>
      <c r="F514" s="1">
        <f t="shared" ca="1" si="15"/>
        <v>169.64370932769305</v>
      </c>
      <c r="G514" s="1">
        <f t="shared" ca="1" si="16"/>
        <v>213.96799015137566</v>
      </c>
    </row>
    <row r="515" spans="5:7" x14ac:dyDescent="0.3">
      <c r="E515" s="3">
        <v>0.25129999999999397</v>
      </c>
      <c r="F515" s="1">
        <f t="shared" ref="F515:F578" ca="1" si="17">EXP(-$B$7*$B$6)*(($B$3 * NORMSDIST((LN($B$3/$B$4)+((E515^2)/2)*($B$6))/(E515*(SQRT($B$6))))) + (-$B$4 * NORMSDIST((LN($B$3/$B$4)+((E515^2)/2)*($B$6))/(E515*(SQRT($B$6)))-E515*(SQRT($B$6)))))</f>
        <v>169.71930104430513</v>
      </c>
      <c r="G515" s="1">
        <f t="shared" ref="G515:G578" ca="1" si="18">EXP(-$C$7*$C$6)*((-$C$3 * (1-NORMSDIST((LN($C$3/$C$4)+((E515^2)/2)*($C$6))/(E515*(SQRT($C$6)))))) + ($C$4 * (1-NORMSDIST((LN($C$3/$C$4)+((E515^2)/2)*($C$6))/(E515*(SQRT($C$6)))-E515*(SQRT($C$6))))))</f>
        <v>214.04358186798794</v>
      </c>
    </row>
    <row r="516" spans="5:7" x14ac:dyDescent="0.3">
      <c r="E516" s="3">
        <v>0.25139999999999402</v>
      </c>
      <c r="F516" s="1">
        <f t="shared" ca="1" si="17"/>
        <v>169.79489288286467</v>
      </c>
      <c r="G516" s="1">
        <f t="shared" ca="1" si="18"/>
        <v>214.11917370654771</v>
      </c>
    </row>
    <row r="517" spans="5:7" x14ac:dyDescent="0.3">
      <c r="E517" s="3">
        <v>0.25149999999999401</v>
      </c>
      <c r="F517" s="1">
        <f t="shared" ca="1" si="17"/>
        <v>169.87048484301155</v>
      </c>
      <c r="G517" s="1">
        <f t="shared" ca="1" si="18"/>
        <v>214.19476566669439</v>
      </c>
    </row>
    <row r="518" spans="5:7" x14ac:dyDescent="0.3">
      <c r="E518" s="3">
        <v>0.251599999999994</v>
      </c>
      <c r="F518" s="1">
        <f t="shared" ca="1" si="17"/>
        <v>169.94607692438635</v>
      </c>
      <c r="G518" s="1">
        <f t="shared" ca="1" si="18"/>
        <v>214.27035774806896</v>
      </c>
    </row>
    <row r="519" spans="5:7" x14ac:dyDescent="0.3">
      <c r="E519" s="3">
        <v>0.25169999999999398</v>
      </c>
      <c r="F519" s="1">
        <f t="shared" ca="1" si="17"/>
        <v>170.02166912662869</v>
      </c>
      <c r="G519" s="1">
        <f t="shared" ca="1" si="18"/>
        <v>214.34594995031154</v>
      </c>
    </row>
    <row r="520" spans="5:7" x14ac:dyDescent="0.3">
      <c r="E520" s="3">
        <v>0.25179999999999397</v>
      </c>
      <c r="F520" s="1">
        <f t="shared" ca="1" si="17"/>
        <v>170.09726144937957</v>
      </c>
      <c r="G520" s="1">
        <f t="shared" ca="1" si="18"/>
        <v>214.42154227306219</v>
      </c>
    </row>
    <row r="521" spans="5:7" x14ac:dyDescent="0.3">
      <c r="E521" s="3">
        <v>0.25189999999999402</v>
      </c>
      <c r="F521" s="1">
        <f t="shared" ca="1" si="17"/>
        <v>170.17285389228113</v>
      </c>
      <c r="G521" s="1">
        <f t="shared" ca="1" si="18"/>
        <v>214.49713471596394</v>
      </c>
    </row>
    <row r="522" spans="5:7" x14ac:dyDescent="0.3">
      <c r="E522" s="3">
        <v>0.25199999999999401</v>
      </c>
      <c r="F522" s="1">
        <f t="shared" ca="1" si="17"/>
        <v>170.2484464549741</v>
      </c>
      <c r="G522" s="1">
        <f t="shared" ca="1" si="18"/>
        <v>214.57272727865669</v>
      </c>
    </row>
    <row r="523" spans="5:7" x14ac:dyDescent="0.3">
      <c r="E523" s="3">
        <v>0.252099999999994</v>
      </c>
      <c r="F523" s="1">
        <f t="shared" ca="1" si="17"/>
        <v>170.32403913710172</v>
      </c>
      <c r="G523" s="1">
        <f t="shared" ca="1" si="18"/>
        <v>214.64831996078431</v>
      </c>
    </row>
    <row r="524" spans="5:7" x14ac:dyDescent="0.3">
      <c r="E524" s="3">
        <v>0.25219999999999398</v>
      </c>
      <c r="F524" s="1">
        <f t="shared" ca="1" si="17"/>
        <v>170.39963193830656</v>
      </c>
      <c r="G524" s="1">
        <f t="shared" ca="1" si="18"/>
        <v>214.72391276198914</v>
      </c>
    </row>
    <row r="525" spans="5:7" x14ac:dyDescent="0.3">
      <c r="E525" s="3">
        <v>0.25229999999999397</v>
      </c>
      <c r="F525" s="1">
        <f t="shared" ca="1" si="17"/>
        <v>170.47522485823205</v>
      </c>
      <c r="G525" s="1">
        <f t="shared" ca="1" si="18"/>
        <v>214.79950568191487</v>
      </c>
    </row>
    <row r="526" spans="5:7" x14ac:dyDescent="0.3">
      <c r="E526" s="3">
        <v>0.25239999999999402</v>
      </c>
      <c r="F526" s="1">
        <f t="shared" ca="1" si="17"/>
        <v>170.55081789652192</v>
      </c>
      <c r="G526" s="1">
        <f t="shared" ca="1" si="18"/>
        <v>214.87509872020451</v>
      </c>
    </row>
    <row r="527" spans="5:7" x14ac:dyDescent="0.3">
      <c r="E527" s="3">
        <v>0.25249999999999401</v>
      </c>
      <c r="F527" s="1">
        <f t="shared" ca="1" si="17"/>
        <v>170.62641105282049</v>
      </c>
      <c r="G527" s="1">
        <f t="shared" ca="1" si="18"/>
        <v>214.9506918765031</v>
      </c>
    </row>
    <row r="528" spans="5:7" x14ac:dyDescent="0.3">
      <c r="E528" s="3">
        <v>0.252599999999994</v>
      </c>
      <c r="F528" s="1">
        <f t="shared" ca="1" si="17"/>
        <v>170.70200432677257</v>
      </c>
      <c r="G528" s="1">
        <f t="shared" ca="1" si="18"/>
        <v>215.02628515045518</v>
      </c>
    </row>
    <row r="529" spans="5:7" x14ac:dyDescent="0.3">
      <c r="E529" s="3">
        <v>0.25269999999999398</v>
      </c>
      <c r="F529" s="1">
        <f t="shared" ca="1" si="17"/>
        <v>170.7775977180234</v>
      </c>
      <c r="G529" s="1">
        <f t="shared" ca="1" si="18"/>
        <v>215.10187854170599</v>
      </c>
    </row>
    <row r="530" spans="5:7" x14ac:dyDescent="0.3">
      <c r="E530" s="3">
        <v>0.25279999999999397</v>
      </c>
      <c r="F530" s="1">
        <f t="shared" ca="1" si="17"/>
        <v>170.85319122621868</v>
      </c>
      <c r="G530" s="1">
        <f t="shared" ca="1" si="18"/>
        <v>215.17747204990107</v>
      </c>
    </row>
    <row r="531" spans="5:7" x14ac:dyDescent="0.3">
      <c r="E531" s="3">
        <v>0.25289999999999402</v>
      </c>
      <c r="F531" s="1">
        <f t="shared" ca="1" si="17"/>
        <v>170.92878485100479</v>
      </c>
      <c r="G531" s="1">
        <f t="shared" ca="1" si="18"/>
        <v>215.25306567468738</v>
      </c>
    </row>
    <row r="532" spans="5:7" x14ac:dyDescent="0.3">
      <c r="E532" s="3">
        <v>0.25299999999999401</v>
      </c>
      <c r="F532" s="1">
        <f t="shared" ca="1" si="17"/>
        <v>171.00437859202785</v>
      </c>
      <c r="G532" s="1">
        <f t="shared" ca="1" si="18"/>
        <v>215.32865941571046</v>
      </c>
    </row>
    <row r="533" spans="5:7" x14ac:dyDescent="0.3">
      <c r="E533" s="3">
        <v>0.253099999999994</v>
      </c>
      <c r="F533" s="1">
        <f t="shared" ca="1" si="17"/>
        <v>171.07997244893537</v>
      </c>
      <c r="G533" s="1">
        <f t="shared" ca="1" si="18"/>
        <v>215.40425327261752</v>
      </c>
    </row>
    <row r="534" spans="5:7" x14ac:dyDescent="0.3">
      <c r="E534" s="3">
        <v>0.25319999999999399</v>
      </c>
      <c r="F534" s="1">
        <f t="shared" ca="1" si="17"/>
        <v>171.15556642137483</v>
      </c>
      <c r="G534" s="1">
        <f t="shared" ca="1" si="18"/>
        <v>215.47984724505764</v>
      </c>
    </row>
    <row r="535" spans="5:7" x14ac:dyDescent="0.3">
      <c r="E535" s="3">
        <v>0.25329999999999397</v>
      </c>
      <c r="F535" s="1">
        <f t="shared" ca="1" si="17"/>
        <v>171.23116050899483</v>
      </c>
      <c r="G535" s="1">
        <f t="shared" ca="1" si="18"/>
        <v>215.55544133267742</v>
      </c>
    </row>
    <row r="536" spans="5:7" x14ac:dyDescent="0.3">
      <c r="E536" s="3">
        <v>0.25339999999999402</v>
      </c>
      <c r="F536" s="1">
        <f t="shared" ca="1" si="17"/>
        <v>171.30675471144329</v>
      </c>
      <c r="G536" s="1">
        <f t="shared" ca="1" si="18"/>
        <v>215.6310355351259</v>
      </c>
    </row>
    <row r="537" spans="5:7" x14ac:dyDescent="0.3">
      <c r="E537" s="3">
        <v>0.25349999999999401</v>
      </c>
      <c r="F537" s="1">
        <f t="shared" ca="1" si="17"/>
        <v>171.38234902836956</v>
      </c>
      <c r="G537" s="1">
        <f t="shared" ca="1" si="18"/>
        <v>215.7066298520526</v>
      </c>
    </row>
    <row r="538" spans="5:7" x14ac:dyDescent="0.3">
      <c r="E538" s="3">
        <v>0.253599999999994</v>
      </c>
      <c r="F538" s="1">
        <f t="shared" ca="1" si="17"/>
        <v>171.45794345942306</v>
      </c>
      <c r="G538" s="1">
        <f t="shared" ca="1" si="18"/>
        <v>215.78222428310565</v>
      </c>
    </row>
    <row r="539" spans="5:7" x14ac:dyDescent="0.3">
      <c r="E539" s="3">
        <v>0.25369999999999399</v>
      </c>
      <c r="F539" s="1">
        <f t="shared" ca="1" si="17"/>
        <v>171.53353800425378</v>
      </c>
      <c r="G539" s="1">
        <f t="shared" ca="1" si="18"/>
        <v>215.85781882793594</v>
      </c>
    </row>
    <row r="540" spans="5:7" x14ac:dyDescent="0.3">
      <c r="E540" s="3">
        <v>0.25379999999999397</v>
      </c>
      <c r="F540" s="1">
        <f t="shared" ca="1" si="17"/>
        <v>171.60913266251168</v>
      </c>
      <c r="G540" s="1">
        <f t="shared" ca="1" si="18"/>
        <v>215.93341348619427</v>
      </c>
    </row>
    <row r="541" spans="5:7" x14ac:dyDescent="0.3">
      <c r="E541" s="3">
        <v>0.25389999999999402</v>
      </c>
      <c r="F541" s="1">
        <f t="shared" ca="1" si="17"/>
        <v>171.68472743384825</v>
      </c>
      <c r="G541" s="1">
        <f t="shared" ca="1" si="18"/>
        <v>216.00900825753109</v>
      </c>
    </row>
    <row r="542" spans="5:7" x14ac:dyDescent="0.3">
      <c r="E542" s="3">
        <v>0.25399999999999401</v>
      </c>
      <c r="F542" s="1">
        <f t="shared" ca="1" si="17"/>
        <v>171.76032231791439</v>
      </c>
      <c r="G542" s="1">
        <f t="shared" ca="1" si="18"/>
        <v>216.0846031415972</v>
      </c>
    </row>
    <row r="543" spans="5:7" x14ac:dyDescent="0.3">
      <c r="E543" s="3">
        <v>0.254099999999994</v>
      </c>
      <c r="F543" s="1">
        <f t="shared" ca="1" si="17"/>
        <v>171.83591731436246</v>
      </c>
      <c r="G543" s="1">
        <f t="shared" ca="1" si="18"/>
        <v>216.16019813804505</v>
      </c>
    </row>
    <row r="544" spans="5:7" x14ac:dyDescent="0.3">
      <c r="E544" s="3">
        <v>0.25419999999999399</v>
      </c>
      <c r="F544" s="1">
        <f t="shared" ca="1" si="17"/>
        <v>171.91151242284442</v>
      </c>
      <c r="G544" s="1">
        <f t="shared" ca="1" si="18"/>
        <v>216.23579324652704</v>
      </c>
    </row>
    <row r="545" spans="5:7" x14ac:dyDescent="0.3">
      <c r="E545" s="3">
        <v>0.25429999999999398</v>
      </c>
      <c r="F545" s="1">
        <f t="shared" ca="1" si="17"/>
        <v>171.98710764301254</v>
      </c>
      <c r="G545" s="1">
        <f t="shared" ca="1" si="18"/>
        <v>216.31138846669489</v>
      </c>
    </row>
    <row r="546" spans="5:7" x14ac:dyDescent="0.3">
      <c r="E546" s="3">
        <v>0.25439999999999402</v>
      </c>
      <c r="F546" s="1">
        <f t="shared" ca="1" si="17"/>
        <v>172.06270297452093</v>
      </c>
      <c r="G546" s="1">
        <f t="shared" ca="1" si="18"/>
        <v>216.38698379820352</v>
      </c>
    </row>
    <row r="547" spans="5:7" x14ac:dyDescent="0.3">
      <c r="E547" s="3">
        <v>0.25449999999999401</v>
      </c>
      <c r="F547" s="1">
        <f t="shared" ca="1" si="17"/>
        <v>172.1382984170225</v>
      </c>
      <c r="G547" s="1">
        <f t="shared" ca="1" si="18"/>
        <v>216.46257924070557</v>
      </c>
    </row>
    <row r="548" spans="5:7" x14ac:dyDescent="0.3">
      <c r="E548" s="3">
        <v>0.254599999999994</v>
      </c>
      <c r="F548" s="1">
        <f t="shared" ca="1" si="17"/>
        <v>172.21389397017148</v>
      </c>
      <c r="G548" s="1">
        <f t="shared" ca="1" si="18"/>
        <v>216.53817479385384</v>
      </c>
    </row>
    <row r="549" spans="5:7" x14ac:dyDescent="0.3">
      <c r="E549" s="3">
        <v>0.25469999999999399</v>
      </c>
      <c r="F549" s="1">
        <f t="shared" ca="1" si="17"/>
        <v>172.28948963362271</v>
      </c>
      <c r="G549" s="1">
        <f t="shared" ca="1" si="18"/>
        <v>216.61377045730598</v>
      </c>
    </row>
    <row r="550" spans="5:7" x14ac:dyDescent="0.3">
      <c r="E550" s="3">
        <v>0.25479999999999398</v>
      </c>
      <c r="F550" s="1">
        <f t="shared" ca="1" si="17"/>
        <v>172.3650854070313</v>
      </c>
      <c r="G550" s="1">
        <f t="shared" ca="1" si="18"/>
        <v>216.68936623071411</v>
      </c>
    </row>
    <row r="551" spans="5:7" x14ac:dyDescent="0.3">
      <c r="E551" s="3">
        <v>0.25489999999999402</v>
      </c>
      <c r="F551" s="1">
        <f t="shared" ca="1" si="17"/>
        <v>172.44068129005214</v>
      </c>
      <c r="G551" s="1">
        <f t="shared" ca="1" si="18"/>
        <v>216.7649621137345</v>
      </c>
    </row>
    <row r="552" spans="5:7" x14ac:dyDescent="0.3">
      <c r="E552" s="3">
        <v>0.25499999999999401</v>
      </c>
      <c r="F552" s="1">
        <f t="shared" ca="1" si="17"/>
        <v>172.51627728234166</v>
      </c>
      <c r="G552" s="1">
        <f t="shared" ca="1" si="18"/>
        <v>216.84055810602447</v>
      </c>
    </row>
    <row r="553" spans="5:7" x14ac:dyDescent="0.3">
      <c r="E553" s="3">
        <v>0.255099999999994</v>
      </c>
      <c r="F553" s="1">
        <f t="shared" ca="1" si="17"/>
        <v>172.59187338355585</v>
      </c>
      <c r="G553" s="1">
        <f t="shared" ca="1" si="18"/>
        <v>216.91615420723824</v>
      </c>
    </row>
    <row r="554" spans="5:7" x14ac:dyDescent="0.3">
      <c r="E554" s="3">
        <v>0.25519999999999399</v>
      </c>
      <c r="F554" s="1">
        <f t="shared" ca="1" si="17"/>
        <v>172.66746959335211</v>
      </c>
      <c r="G554" s="1">
        <f t="shared" ca="1" si="18"/>
        <v>216.99175041703492</v>
      </c>
    </row>
    <row r="555" spans="5:7" x14ac:dyDescent="0.3">
      <c r="E555" s="3">
        <v>0.25529999999999398</v>
      </c>
      <c r="F555" s="1">
        <f t="shared" ca="1" si="17"/>
        <v>172.7430659113875</v>
      </c>
      <c r="G555" s="1">
        <f t="shared" ca="1" si="18"/>
        <v>217.06734673507009</v>
      </c>
    </row>
    <row r="556" spans="5:7" x14ac:dyDescent="0.3">
      <c r="E556" s="3">
        <v>0.25539999999999402</v>
      </c>
      <c r="F556" s="1">
        <f t="shared" ca="1" si="17"/>
        <v>172.81866233731981</v>
      </c>
      <c r="G556" s="1">
        <f t="shared" ca="1" si="18"/>
        <v>217.14294316100265</v>
      </c>
    </row>
    <row r="557" spans="5:7" x14ac:dyDescent="0.3">
      <c r="E557" s="3">
        <v>0.25549999999999401</v>
      </c>
      <c r="F557" s="1">
        <f t="shared" ca="1" si="17"/>
        <v>172.89425887080688</v>
      </c>
      <c r="G557" s="1">
        <f t="shared" ca="1" si="18"/>
        <v>217.21853969448904</v>
      </c>
    </row>
    <row r="558" spans="5:7" x14ac:dyDescent="0.3">
      <c r="E558" s="3">
        <v>0.255599999999994</v>
      </c>
      <c r="F558" s="1">
        <f t="shared" ca="1" si="17"/>
        <v>172.96985551150735</v>
      </c>
      <c r="G558" s="1">
        <f t="shared" ca="1" si="18"/>
        <v>217.29413633519016</v>
      </c>
    </row>
    <row r="559" spans="5:7" x14ac:dyDescent="0.3">
      <c r="E559" s="3">
        <v>0.25569999999999399</v>
      </c>
      <c r="F559" s="1">
        <f t="shared" ca="1" si="17"/>
        <v>173.0454522590808</v>
      </c>
      <c r="G559" s="1">
        <f t="shared" ca="1" si="18"/>
        <v>217.36973308276342</v>
      </c>
    </row>
    <row r="560" spans="5:7" x14ac:dyDescent="0.3">
      <c r="E560" s="3">
        <v>0.25579999999999398</v>
      </c>
      <c r="F560" s="1">
        <f t="shared" ca="1" si="17"/>
        <v>173.12104911318661</v>
      </c>
      <c r="G560" s="1">
        <f t="shared" ca="1" si="18"/>
        <v>217.44532993686923</v>
      </c>
    </row>
    <row r="561" spans="5:7" x14ac:dyDescent="0.3">
      <c r="E561" s="3">
        <v>0.25589999999999402</v>
      </c>
      <c r="F561" s="1">
        <f t="shared" ca="1" si="17"/>
        <v>173.1966460734846</v>
      </c>
      <c r="G561" s="1">
        <f t="shared" ca="1" si="18"/>
        <v>217.52092689716719</v>
      </c>
    </row>
    <row r="562" spans="5:7" x14ac:dyDescent="0.3">
      <c r="E562" s="3">
        <v>0.25599999999999401</v>
      </c>
      <c r="F562" s="1">
        <f t="shared" ca="1" si="17"/>
        <v>173.27224313963521</v>
      </c>
      <c r="G562" s="1">
        <f t="shared" ca="1" si="18"/>
        <v>217.59652396331825</v>
      </c>
    </row>
    <row r="563" spans="5:7" x14ac:dyDescent="0.3">
      <c r="E563" s="3">
        <v>0.256099999999994</v>
      </c>
      <c r="F563" s="1">
        <f t="shared" ca="1" si="17"/>
        <v>173.34784031129936</v>
      </c>
      <c r="G563" s="1">
        <f t="shared" ca="1" si="18"/>
        <v>217.67212113498221</v>
      </c>
    </row>
    <row r="564" spans="5:7" x14ac:dyDescent="0.3">
      <c r="E564" s="3">
        <v>0.25619999999999399</v>
      </c>
      <c r="F564" s="1">
        <f t="shared" ca="1" si="17"/>
        <v>173.42343758813848</v>
      </c>
      <c r="G564" s="1">
        <f t="shared" ca="1" si="18"/>
        <v>217.74771841182107</v>
      </c>
    </row>
    <row r="565" spans="5:7" x14ac:dyDescent="0.3">
      <c r="E565" s="3">
        <v>0.25629999999999398</v>
      </c>
      <c r="F565" s="1">
        <f t="shared" ca="1" si="17"/>
        <v>173.49903496981412</v>
      </c>
      <c r="G565" s="1">
        <f t="shared" ca="1" si="18"/>
        <v>217.82331579349693</v>
      </c>
    </row>
    <row r="566" spans="5:7" x14ac:dyDescent="0.3">
      <c r="E566" s="3">
        <v>0.25639999999999402</v>
      </c>
      <c r="F566" s="1">
        <f t="shared" ca="1" si="17"/>
        <v>173.57463245598879</v>
      </c>
      <c r="G566" s="1">
        <f t="shared" ca="1" si="18"/>
        <v>217.8989132796716</v>
      </c>
    </row>
    <row r="567" spans="5:7" x14ac:dyDescent="0.3">
      <c r="E567" s="3">
        <v>0.25649999999999401</v>
      </c>
      <c r="F567" s="1">
        <f t="shared" ca="1" si="17"/>
        <v>173.65023004632474</v>
      </c>
      <c r="G567" s="1">
        <f t="shared" ca="1" si="18"/>
        <v>217.97451087000735</v>
      </c>
    </row>
    <row r="568" spans="5:7" x14ac:dyDescent="0.3">
      <c r="E568" s="3">
        <v>0.256599999999994</v>
      </c>
      <c r="F568" s="1">
        <f t="shared" ca="1" si="17"/>
        <v>173.72582774048539</v>
      </c>
      <c r="G568" s="1">
        <f t="shared" ca="1" si="18"/>
        <v>218.05010856416843</v>
      </c>
    </row>
    <row r="569" spans="5:7" x14ac:dyDescent="0.3">
      <c r="E569" s="3">
        <v>0.25669999999999399</v>
      </c>
      <c r="F569" s="1">
        <f t="shared" ca="1" si="17"/>
        <v>173.80142553813431</v>
      </c>
      <c r="G569" s="1">
        <f t="shared" ca="1" si="18"/>
        <v>218.12570636181715</v>
      </c>
    </row>
    <row r="570" spans="5:7" x14ac:dyDescent="0.3">
      <c r="E570" s="3">
        <v>0.25679999999999398</v>
      </c>
      <c r="F570" s="1">
        <f t="shared" ca="1" si="17"/>
        <v>173.87702343893494</v>
      </c>
      <c r="G570" s="1">
        <f t="shared" ca="1" si="18"/>
        <v>218.20130426261775</v>
      </c>
    </row>
    <row r="571" spans="5:7" x14ac:dyDescent="0.3">
      <c r="E571" s="3">
        <v>0.25689999999999402</v>
      </c>
      <c r="F571" s="1">
        <f t="shared" ca="1" si="17"/>
        <v>173.95262144255244</v>
      </c>
      <c r="G571" s="1">
        <f t="shared" ca="1" si="18"/>
        <v>218.27690226623503</v>
      </c>
    </row>
    <row r="572" spans="5:7" x14ac:dyDescent="0.3">
      <c r="E572" s="3">
        <v>0.25699999999999401</v>
      </c>
      <c r="F572" s="1">
        <f t="shared" ca="1" si="17"/>
        <v>174.02821954865084</v>
      </c>
      <c r="G572" s="1">
        <f t="shared" ca="1" si="18"/>
        <v>218.35250037233368</v>
      </c>
    </row>
    <row r="573" spans="5:7" x14ac:dyDescent="0.3">
      <c r="E573" s="3">
        <v>0.257099999999994</v>
      </c>
      <c r="F573" s="1">
        <f t="shared" ca="1" si="17"/>
        <v>174.10381775689626</v>
      </c>
      <c r="G573" s="1">
        <f t="shared" ca="1" si="18"/>
        <v>218.42809858057888</v>
      </c>
    </row>
    <row r="574" spans="5:7" x14ac:dyDescent="0.3">
      <c r="E574" s="3">
        <v>0.25719999999999399</v>
      </c>
      <c r="F574" s="1">
        <f t="shared" ca="1" si="17"/>
        <v>174.1794160669541</v>
      </c>
      <c r="G574" s="1">
        <f t="shared" ca="1" si="18"/>
        <v>218.50369689063646</v>
      </c>
    </row>
    <row r="575" spans="5:7" x14ac:dyDescent="0.3">
      <c r="E575" s="3">
        <v>0.25729999999999398</v>
      </c>
      <c r="F575" s="1">
        <f t="shared" ca="1" si="17"/>
        <v>174.25501447848995</v>
      </c>
      <c r="G575" s="1">
        <f t="shared" ca="1" si="18"/>
        <v>218.57929530217277</v>
      </c>
    </row>
    <row r="576" spans="5:7" x14ac:dyDescent="0.3">
      <c r="E576" s="3">
        <v>0.25739999999999402</v>
      </c>
      <c r="F576" s="1">
        <f t="shared" ca="1" si="17"/>
        <v>174.33061299117082</v>
      </c>
      <c r="G576" s="1">
        <f t="shared" ca="1" si="18"/>
        <v>218.65489381485364</v>
      </c>
    </row>
    <row r="577" spans="5:7" x14ac:dyDescent="0.3">
      <c r="E577" s="3">
        <v>0.25749999999999401</v>
      </c>
      <c r="F577" s="1">
        <f t="shared" ca="1" si="17"/>
        <v>174.40621160466435</v>
      </c>
      <c r="G577" s="1">
        <f t="shared" ca="1" si="18"/>
        <v>218.73049242834693</v>
      </c>
    </row>
    <row r="578" spans="5:7" x14ac:dyDescent="0.3">
      <c r="E578" s="3">
        <v>0.257599999999994</v>
      </c>
      <c r="F578" s="1">
        <f t="shared" ca="1" si="17"/>
        <v>174.48181031863683</v>
      </c>
      <c r="G578" s="1">
        <f t="shared" ca="1" si="18"/>
        <v>218.80609114231942</v>
      </c>
    </row>
    <row r="579" spans="5:7" x14ac:dyDescent="0.3">
      <c r="E579" s="3">
        <v>0.25769999999999399</v>
      </c>
      <c r="F579" s="1">
        <f t="shared" ref="F579:F642" ca="1" si="19">EXP(-$B$7*$B$6)*(($B$3 * NORMSDIST((LN($B$3/$B$4)+((E579^2)/2)*($B$6))/(E579*(SQRT($B$6))))) + (-$B$4 * NORMSDIST((LN($B$3/$B$4)+((E579^2)/2)*($B$6))/(E579*(SQRT($B$6)))-E579*(SQRT($B$6)))))</f>
        <v>174.55740913275724</v>
      </c>
      <c r="G579" s="1">
        <f t="shared" ref="G579:G642" ca="1" si="20">EXP(-$C$7*$C$6)*((-$C$3 * (1-NORMSDIST((LN($C$3/$C$4)+((E579^2)/2)*($C$6))/(E579*(SQRT($C$6)))))) + ($C$4 * (1-NORMSDIST((LN($C$3/$C$4)+((E579^2)/2)*($C$6))/(E579*(SQRT($C$6)))-E579*(SQRT($C$6))))))</f>
        <v>218.88168995643963</v>
      </c>
    </row>
    <row r="580" spans="5:7" x14ac:dyDescent="0.3">
      <c r="E580" s="3">
        <v>0.25779999999999398</v>
      </c>
      <c r="F580" s="1">
        <f t="shared" ca="1" si="19"/>
        <v>174.63300804669302</v>
      </c>
      <c r="G580" s="1">
        <f t="shared" ca="1" si="20"/>
        <v>218.95728887037583</v>
      </c>
    </row>
    <row r="581" spans="5:7" x14ac:dyDescent="0.3">
      <c r="E581" s="3">
        <v>0.25789999999999402</v>
      </c>
      <c r="F581" s="1">
        <f t="shared" ca="1" si="19"/>
        <v>174.70860706011337</v>
      </c>
      <c r="G581" s="1">
        <f t="shared" ca="1" si="20"/>
        <v>219.03288788379575</v>
      </c>
    </row>
    <row r="582" spans="5:7" x14ac:dyDescent="0.3">
      <c r="E582" s="3">
        <v>0.25799999999999401</v>
      </c>
      <c r="F582" s="1">
        <f t="shared" ca="1" si="19"/>
        <v>174.7842061726875</v>
      </c>
      <c r="G582" s="1">
        <f t="shared" ca="1" si="20"/>
        <v>219.10848699636966</v>
      </c>
    </row>
    <row r="583" spans="5:7" x14ac:dyDescent="0.3">
      <c r="E583" s="3">
        <v>0.258099999999994</v>
      </c>
      <c r="F583" s="1">
        <f t="shared" ca="1" si="19"/>
        <v>174.85980538408464</v>
      </c>
      <c r="G583" s="1">
        <f t="shared" ca="1" si="20"/>
        <v>219.18408620776725</v>
      </c>
    </row>
    <row r="584" spans="5:7" x14ac:dyDescent="0.3">
      <c r="E584" s="3">
        <v>0.25819999999999399</v>
      </c>
      <c r="F584" s="1">
        <f t="shared" ca="1" si="19"/>
        <v>174.9354046939749</v>
      </c>
      <c r="G584" s="1">
        <f t="shared" ca="1" si="20"/>
        <v>219.25968551765726</v>
      </c>
    </row>
    <row r="585" spans="5:7" x14ac:dyDescent="0.3">
      <c r="E585" s="3">
        <v>0.25829999999999398</v>
      </c>
      <c r="F585" s="1">
        <f t="shared" ca="1" si="19"/>
        <v>175.01100410202923</v>
      </c>
      <c r="G585" s="1">
        <f t="shared" ca="1" si="20"/>
        <v>219.33528492571139</v>
      </c>
    </row>
    <row r="586" spans="5:7" x14ac:dyDescent="0.3">
      <c r="E586" s="3">
        <v>0.25839999999999402</v>
      </c>
      <c r="F586" s="1">
        <f t="shared" ca="1" si="19"/>
        <v>175.08660360791779</v>
      </c>
      <c r="G586" s="1">
        <f t="shared" ca="1" si="20"/>
        <v>219.41088443160041</v>
      </c>
    </row>
    <row r="587" spans="5:7" x14ac:dyDescent="0.3">
      <c r="E587" s="3">
        <v>0.25849999999999401</v>
      </c>
      <c r="F587" s="1">
        <f t="shared" ca="1" si="19"/>
        <v>175.16220321131249</v>
      </c>
      <c r="G587" s="1">
        <f t="shared" ca="1" si="20"/>
        <v>219.48648403499465</v>
      </c>
    </row>
    <row r="588" spans="5:7" x14ac:dyDescent="0.3">
      <c r="E588" s="3">
        <v>0.258599999999994</v>
      </c>
      <c r="F588" s="1">
        <f t="shared" ca="1" si="19"/>
        <v>175.23780291188496</v>
      </c>
      <c r="G588" s="1">
        <f t="shared" ca="1" si="20"/>
        <v>219.56208373556777</v>
      </c>
    </row>
    <row r="589" spans="5:7" x14ac:dyDescent="0.3">
      <c r="E589" s="3">
        <v>0.25869999999999299</v>
      </c>
      <c r="F589" s="1">
        <f t="shared" ca="1" si="19"/>
        <v>175.31340270930599</v>
      </c>
      <c r="G589" s="1">
        <f t="shared" ca="1" si="20"/>
        <v>219.6376835329886</v>
      </c>
    </row>
    <row r="590" spans="5:7" x14ac:dyDescent="0.3">
      <c r="E590" s="3">
        <v>0.25879999999999398</v>
      </c>
      <c r="F590" s="1">
        <f t="shared" ca="1" si="19"/>
        <v>175.3890026032511</v>
      </c>
      <c r="G590" s="1">
        <f t="shared" ca="1" si="20"/>
        <v>219.71328342693349</v>
      </c>
    </row>
    <row r="591" spans="5:7" x14ac:dyDescent="0.3">
      <c r="E591" s="3">
        <v>0.25889999999999402</v>
      </c>
      <c r="F591" s="1">
        <f t="shared" ca="1" si="19"/>
        <v>175.46460259339057</v>
      </c>
      <c r="G591" s="1">
        <f t="shared" ca="1" si="20"/>
        <v>219.78888341707318</v>
      </c>
    </row>
    <row r="592" spans="5:7" x14ac:dyDescent="0.3">
      <c r="E592" s="3">
        <v>0.25899999999999401</v>
      </c>
      <c r="F592" s="1">
        <f t="shared" ca="1" si="19"/>
        <v>175.54020267939924</v>
      </c>
      <c r="G592" s="1">
        <f t="shared" ca="1" si="20"/>
        <v>219.86448350308163</v>
      </c>
    </row>
    <row r="593" spans="5:7" x14ac:dyDescent="0.3">
      <c r="E593" s="3">
        <v>0.259099999999994</v>
      </c>
      <c r="F593" s="1">
        <f t="shared" ca="1" si="19"/>
        <v>175.61580286095037</v>
      </c>
      <c r="G593" s="1">
        <f t="shared" ca="1" si="20"/>
        <v>219.94008368463253</v>
      </c>
    </row>
    <row r="594" spans="5:7" x14ac:dyDescent="0.3">
      <c r="E594" s="3">
        <v>0.25919999999999299</v>
      </c>
      <c r="F594" s="1">
        <f t="shared" ca="1" si="19"/>
        <v>175.69140313771763</v>
      </c>
      <c r="G594" s="1">
        <f t="shared" ca="1" si="20"/>
        <v>220.01568396139999</v>
      </c>
    </row>
    <row r="595" spans="5:7" x14ac:dyDescent="0.3">
      <c r="E595" s="3">
        <v>0.25929999999999398</v>
      </c>
      <c r="F595" s="1">
        <f t="shared" ca="1" si="19"/>
        <v>175.76700350937759</v>
      </c>
      <c r="G595" s="1">
        <f t="shared" ca="1" si="20"/>
        <v>220.0912843330602</v>
      </c>
    </row>
    <row r="596" spans="5:7" x14ac:dyDescent="0.3">
      <c r="E596" s="3">
        <v>0.25939999999999402</v>
      </c>
      <c r="F596" s="1">
        <f t="shared" ca="1" si="19"/>
        <v>175.84260397560379</v>
      </c>
      <c r="G596" s="1">
        <f t="shared" ca="1" si="20"/>
        <v>220.16688479928615</v>
      </c>
    </row>
    <row r="597" spans="5:7" x14ac:dyDescent="0.3">
      <c r="E597" s="3">
        <v>0.25949999999999301</v>
      </c>
      <c r="F597" s="1">
        <f t="shared" ca="1" si="19"/>
        <v>175.91820453607076</v>
      </c>
      <c r="G597" s="1">
        <f t="shared" ca="1" si="20"/>
        <v>220.24248535975312</v>
      </c>
    </row>
    <row r="598" spans="5:7" x14ac:dyDescent="0.3">
      <c r="E598" s="3">
        <v>0.259599999999993</v>
      </c>
      <c r="F598" s="1">
        <f t="shared" ca="1" si="19"/>
        <v>175.99380519045712</v>
      </c>
      <c r="G598" s="1">
        <f t="shared" ca="1" si="20"/>
        <v>220.31808601413928</v>
      </c>
    </row>
    <row r="599" spans="5:7" x14ac:dyDescent="0.3">
      <c r="E599" s="3">
        <v>0.25969999999999299</v>
      </c>
      <c r="F599" s="1">
        <f t="shared" ca="1" si="19"/>
        <v>176.06940593843748</v>
      </c>
      <c r="G599" s="1">
        <f t="shared" ca="1" si="20"/>
        <v>220.39368676211987</v>
      </c>
    </row>
    <row r="600" spans="5:7" x14ac:dyDescent="0.3">
      <c r="E600" s="3">
        <v>0.25979999999999298</v>
      </c>
      <c r="F600" s="1">
        <f t="shared" ca="1" si="19"/>
        <v>176.14500677968934</v>
      </c>
      <c r="G600" s="1">
        <f t="shared" ca="1" si="20"/>
        <v>220.4692876033715</v>
      </c>
    </row>
    <row r="601" spans="5:7" x14ac:dyDescent="0.3">
      <c r="E601" s="3">
        <v>0.25989999999999303</v>
      </c>
      <c r="F601" s="1">
        <f t="shared" ca="1" si="19"/>
        <v>176.22060771388908</v>
      </c>
      <c r="G601" s="1">
        <f t="shared" ca="1" si="20"/>
        <v>220.54488853757189</v>
      </c>
    </row>
    <row r="602" spans="5:7" x14ac:dyDescent="0.3">
      <c r="E602" s="3">
        <v>0.25999999999999301</v>
      </c>
      <c r="F602" s="1">
        <f t="shared" ca="1" si="19"/>
        <v>176.29620874071483</v>
      </c>
      <c r="G602" s="1">
        <f t="shared" ca="1" si="20"/>
        <v>220.6204895643979</v>
      </c>
    </row>
    <row r="603" spans="5:7" x14ac:dyDescent="0.3">
      <c r="E603" s="3">
        <v>0.260099999999993</v>
      </c>
      <c r="F603" s="1">
        <f t="shared" ca="1" si="19"/>
        <v>176.37180985984457</v>
      </c>
      <c r="G603" s="1">
        <f t="shared" ca="1" si="20"/>
        <v>220.69609068352673</v>
      </c>
    </row>
    <row r="604" spans="5:7" x14ac:dyDescent="0.3">
      <c r="E604" s="3">
        <v>0.26019999999999299</v>
      </c>
      <c r="F604" s="1">
        <f t="shared" ca="1" si="19"/>
        <v>176.44741107095649</v>
      </c>
      <c r="G604" s="1">
        <f t="shared" ca="1" si="20"/>
        <v>220.77169189463888</v>
      </c>
    </row>
    <row r="605" spans="5:7" x14ac:dyDescent="0.3">
      <c r="E605" s="3">
        <v>0.26029999999999298</v>
      </c>
      <c r="F605" s="1">
        <f t="shared" ca="1" si="19"/>
        <v>176.52301237372942</v>
      </c>
      <c r="G605" s="1">
        <f t="shared" ca="1" si="20"/>
        <v>220.84729319741268</v>
      </c>
    </row>
    <row r="606" spans="5:7" x14ac:dyDescent="0.3">
      <c r="E606" s="3">
        <v>0.26039999999999303</v>
      </c>
      <c r="F606" s="1">
        <f t="shared" ca="1" si="19"/>
        <v>176.59861376784303</v>
      </c>
      <c r="G606" s="1">
        <f t="shared" ca="1" si="20"/>
        <v>220.92289459152565</v>
      </c>
    </row>
    <row r="607" spans="5:7" x14ac:dyDescent="0.3">
      <c r="E607" s="3">
        <v>0.26049999999999301</v>
      </c>
      <c r="F607" s="1">
        <f t="shared" ca="1" si="19"/>
        <v>176.67421525297627</v>
      </c>
      <c r="G607" s="1">
        <f t="shared" ca="1" si="20"/>
        <v>220.99849607665843</v>
      </c>
    </row>
    <row r="608" spans="5:7" x14ac:dyDescent="0.3">
      <c r="E608" s="3">
        <v>0.260599999999993</v>
      </c>
      <c r="F608" s="1">
        <f t="shared" ca="1" si="19"/>
        <v>176.74981682880949</v>
      </c>
      <c r="G608" s="1">
        <f t="shared" ca="1" si="20"/>
        <v>221.0740976524923</v>
      </c>
    </row>
    <row r="609" spans="5:7" x14ac:dyDescent="0.3">
      <c r="E609" s="3">
        <v>0.26069999999999299</v>
      </c>
      <c r="F609" s="1">
        <f t="shared" ca="1" si="19"/>
        <v>176.82541849502309</v>
      </c>
      <c r="G609" s="1">
        <f t="shared" ca="1" si="20"/>
        <v>221.1496993187059</v>
      </c>
    </row>
    <row r="610" spans="5:7" x14ac:dyDescent="0.3">
      <c r="E610" s="3">
        <v>0.26079999999999298</v>
      </c>
      <c r="F610" s="1">
        <f t="shared" ca="1" si="19"/>
        <v>176.90102025129795</v>
      </c>
      <c r="G610" s="1">
        <f t="shared" ca="1" si="20"/>
        <v>221.22530107498076</v>
      </c>
    </row>
    <row r="611" spans="5:7" x14ac:dyDescent="0.3">
      <c r="E611" s="3">
        <v>0.26089999999999303</v>
      </c>
      <c r="F611" s="1">
        <f t="shared" ca="1" si="19"/>
        <v>176.97662209731536</v>
      </c>
      <c r="G611" s="1">
        <f t="shared" ca="1" si="20"/>
        <v>221.30090292099797</v>
      </c>
    </row>
    <row r="612" spans="5:7" x14ac:dyDescent="0.3">
      <c r="E612" s="3">
        <v>0.26099999999999302</v>
      </c>
      <c r="F612" s="1">
        <f t="shared" ca="1" si="19"/>
        <v>177.0522240327569</v>
      </c>
      <c r="G612" s="1">
        <f t="shared" ca="1" si="20"/>
        <v>221.37650485643948</v>
      </c>
    </row>
    <row r="613" spans="5:7" x14ac:dyDescent="0.3">
      <c r="E613" s="3">
        <v>0.261099999999993</v>
      </c>
      <c r="F613" s="1">
        <f t="shared" ca="1" si="19"/>
        <v>177.12782605730493</v>
      </c>
      <c r="G613" s="1">
        <f t="shared" ca="1" si="20"/>
        <v>221.45210688098751</v>
      </c>
    </row>
    <row r="614" spans="5:7" x14ac:dyDescent="0.3">
      <c r="E614" s="3">
        <v>0.26119999999999299</v>
      </c>
      <c r="F614" s="1">
        <f t="shared" ca="1" si="19"/>
        <v>177.20342817064167</v>
      </c>
      <c r="G614" s="1">
        <f t="shared" ca="1" si="20"/>
        <v>221.52770899432429</v>
      </c>
    </row>
    <row r="615" spans="5:7" x14ac:dyDescent="0.3">
      <c r="E615" s="3">
        <v>0.26129999999999298</v>
      </c>
      <c r="F615" s="1">
        <f t="shared" ca="1" si="19"/>
        <v>177.2790303724498</v>
      </c>
      <c r="G615" s="1">
        <f t="shared" ca="1" si="20"/>
        <v>221.60331119613261</v>
      </c>
    </row>
    <row r="616" spans="5:7" x14ac:dyDescent="0.3">
      <c r="E616" s="3">
        <v>0.26139999999999303</v>
      </c>
      <c r="F616" s="1">
        <f t="shared" ca="1" si="19"/>
        <v>177.35463266241283</v>
      </c>
      <c r="G616" s="1">
        <f t="shared" ca="1" si="20"/>
        <v>221.67891348609567</v>
      </c>
    </row>
    <row r="617" spans="5:7" x14ac:dyDescent="0.3">
      <c r="E617" s="3">
        <v>0.26149999999999302</v>
      </c>
      <c r="F617" s="1">
        <f t="shared" ca="1" si="19"/>
        <v>177.43023504021454</v>
      </c>
      <c r="G617" s="1">
        <f t="shared" ca="1" si="20"/>
        <v>221.75451586389738</v>
      </c>
    </row>
    <row r="618" spans="5:7" x14ac:dyDescent="0.3">
      <c r="E618" s="3">
        <v>0.261599999999993</v>
      </c>
      <c r="F618" s="1">
        <f t="shared" ca="1" si="19"/>
        <v>177.50583750553895</v>
      </c>
      <c r="G618" s="1">
        <f t="shared" ca="1" si="20"/>
        <v>221.83011832922176</v>
      </c>
    </row>
    <row r="619" spans="5:7" x14ac:dyDescent="0.3">
      <c r="E619" s="3">
        <v>0.26169999999999299</v>
      </c>
      <c r="F619" s="1">
        <f t="shared" ca="1" si="19"/>
        <v>177.58144005807023</v>
      </c>
      <c r="G619" s="1">
        <f t="shared" ca="1" si="20"/>
        <v>221.90572088175304</v>
      </c>
    </row>
    <row r="620" spans="5:7" x14ac:dyDescent="0.3">
      <c r="E620" s="3">
        <v>0.26179999999999298</v>
      </c>
      <c r="F620" s="1">
        <f t="shared" ca="1" si="19"/>
        <v>177.65704269749375</v>
      </c>
      <c r="G620" s="1">
        <f t="shared" ca="1" si="20"/>
        <v>221.98132352117588</v>
      </c>
    </row>
    <row r="621" spans="5:7" x14ac:dyDescent="0.3">
      <c r="E621" s="3">
        <v>0.26189999999999303</v>
      </c>
      <c r="F621" s="1">
        <f t="shared" ca="1" si="19"/>
        <v>177.73264542349483</v>
      </c>
      <c r="G621" s="1">
        <f t="shared" ca="1" si="20"/>
        <v>222.05692624717699</v>
      </c>
    </row>
    <row r="622" spans="5:7" x14ac:dyDescent="0.3">
      <c r="E622" s="3">
        <v>0.26199999999999302</v>
      </c>
      <c r="F622" s="1">
        <f t="shared" ca="1" si="19"/>
        <v>177.80824823575836</v>
      </c>
      <c r="G622" s="1">
        <f t="shared" ca="1" si="20"/>
        <v>222.13252905944074</v>
      </c>
    </row>
    <row r="623" spans="5:7" x14ac:dyDescent="0.3">
      <c r="E623" s="3">
        <v>0.26209999999999301</v>
      </c>
      <c r="F623" s="1">
        <f t="shared" ca="1" si="19"/>
        <v>177.88385113397104</v>
      </c>
      <c r="G623" s="1">
        <f t="shared" ca="1" si="20"/>
        <v>222.20813195765388</v>
      </c>
    </row>
    <row r="624" spans="5:7" x14ac:dyDescent="0.3">
      <c r="E624" s="3">
        <v>0.26219999999999299</v>
      </c>
      <c r="F624" s="1">
        <f t="shared" ca="1" si="19"/>
        <v>177.95945411781932</v>
      </c>
      <c r="G624" s="1">
        <f t="shared" ca="1" si="20"/>
        <v>222.28373494150168</v>
      </c>
    </row>
    <row r="625" spans="5:7" x14ac:dyDescent="0.3">
      <c r="E625" s="3">
        <v>0.26229999999999298</v>
      </c>
      <c r="F625" s="1">
        <f t="shared" ca="1" si="19"/>
        <v>178.03505718698963</v>
      </c>
      <c r="G625" s="1">
        <f t="shared" ca="1" si="20"/>
        <v>222.35933801067245</v>
      </c>
    </row>
    <row r="626" spans="5:7" x14ac:dyDescent="0.3">
      <c r="E626" s="3">
        <v>0.26239999999999303</v>
      </c>
      <c r="F626" s="1">
        <f t="shared" ca="1" si="19"/>
        <v>178.11066034116979</v>
      </c>
      <c r="G626" s="1">
        <f t="shared" ca="1" si="20"/>
        <v>222.43494116485263</v>
      </c>
    </row>
    <row r="627" spans="5:7" x14ac:dyDescent="0.3">
      <c r="E627" s="3">
        <v>0.26249999999999302</v>
      </c>
      <c r="F627" s="1">
        <f t="shared" ca="1" si="19"/>
        <v>178.18626358004695</v>
      </c>
      <c r="G627" s="1">
        <f t="shared" ca="1" si="20"/>
        <v>222.51054440372954</v>
      </c>
    </row>
    <row r="628" spans="5:7" x14ac:dyDescent="0.3">
      <c r="E628" s="3">
        <v>0.26259999999999301</v>
      </c>
      <c r="F628" s="1">
        <f t="shared" ca="1" si="19"/>
        <v>178.26186690330934</v>
      </c>
      <c r="G628" s="1">
        <f t="shared" ca="1" si="20"/>
        <v>222.58614772699215</v>
      </c>
    </row>
    <row r="629" spans="5:7" x14ac:dyDescent="0.3">
      <c r="E629" s="3">
        <v>0.26269999999999299</v>
      </c>
      <c r="F629" s="1">
        <f t="shared" ca="1" si="19"/>
        <v>178.33747031064587</v>
      </c>
      <c r="G629" s="1">
        <f t="shared" ca="1" si="20"/>
        <v>222.66175113432845</v>
      </c>
    </row>
    <row r="630" spans="5:7" x14ac:dyDescent="0.3">
      <c r="E630" s="3">
        <v>0.26279999999999298</v>
      </c>
      <c r="F630" s="1">
        <f t="shared" ca="1" si="19"/>
        <v>178.41307380174479</v>
      </c>
      <c r="G630" s="1">
        <f t="shared" ca="1" si="20"/>
        <v>222.73735462542783</v>
      </c>
    </row>
    <row r="631" spans="5:7" x14ac:dyDescent="0.3">
      <c r="E631" s="3">
        <v>0.26289999999999297</v>
      </c>
      <c r="F631" s="1">
        <f t="shared" ca="1" si="19"/>
        <v>178.48867737629524</v>
      </c>
      <c r="G631" s="1">
        <f t="shared" ca="1" si="20"/>
        <v>222.81295819997786</v>
      </c>
    </row>
    <row r="632" spans="5:7" x14ac:dyDescent="0.3">
      <c r="E632" s="3">
        <v>0.26299999999999302</v>
      </c>
      <c r="F632" s="1">
        <f t="shared" ca="1" si="19"/>
        <v>178.5642810339873</v>
      </c>
      <c r="G632" s="1">
        <f t="shared" ca="1" si="20"/>
        <v>222.88856185766988</v>
      </c>
    </row>
    <row r="633" spans="5:7" x14ac:dyDescent="0.3">
      <c r="E633" s="3">
        <v>0.26309999999999301</v>
      </c>
      <c r="F633" s="1">
        <f t="shared" ca="1" si="19"/>
        <v>178.63988477451051</v>
      </c>
      <c r="G633" s="1">
        <f t="shared" ca="1" si="20"/>
        <v>222.96416559819312</v>
      </c>
    </row>
    <row r="634" spans="5:7" x14ac:dyDescent="0.3">
      <c r="E634" s="3">
        <v>0.263199999999993</v>
      </c>
      <c r="F634" s="1">
        <f t="shared" ca="1" si="19"/>
        <v>178.71548859755541</v>
      </c>
      <c r="G634" s="1">
        <f t="shared" ca="1" si="20"/>
        <v>223.03976942123799</v>
      </c>
    </row>
    <row r="635" spans="5:7" x14ac:dyDescent="0.3">
      <c r="E635" s="3">
        <v>0.26329999999999298</v>
      </c>
      <c r="F635" s="1">
        <f t="shared" ca="1" si="19"/>
        <v>178.79109250281289</v>
      </c>
      <c r="G635" s="1">
        <f t="shared" ca="1" si="20"/>
        <v>223.11537332649593</v>
      </c>
    </row>
    <row r="636" spans="5:7" x14ac:dyDescent="0.3">
      <c r="E636" s="3">
        <v>0.26339999999999297</v>
      </c>
      <c r="F636" s="1">
        <f t="shared" ca="1" si="19"/>
        <v>178.86669648997389</v>
      </c>
      <c r="G636" s="1">
        <f t="shared" ca="1" si="20"/>
        <v>223.19097731365628</v>
      </c>
    </row>
    <row r="637" spans="5:7" x14ac:dyDescent="0.3">
      <c r="E637" s="3">
        <v>0.26349999999999302</v>
      </c>
      <c r="F637" s="1">
        <f t="shared" ca="1" si="19"/>
        <v>178.94230055873049</v>
      </c>
      <c r="G637" s="1">
        <f t="shared" ca="1" si="20"/>
        <v>223.26658138241311</v>
      </c>
    </row>
    <row r="638" spans="5:7" x14ac:dyDescent="0.3">
      <c r="E638" s="3">
        <v>0.26359999999999301</v>
      </c>
      <c r="F638" s="1">
        <f t="shared" ca="1" si="19"/>
        <v>179.01790470877339</v>
      </c>
      <c r="G638" s="1">
        <f t="shared" ca="1" si="20"/>
        <v>223.342185532456</v>
      </c>
    </row>
    <row r="639" spans="5:7" x14ac:dyDescent="0.3">
      <c r="E639" s="3">
        <v>0.263699999999993</v>
      </c>
      <c r="F639" s="1">
        <f t="shared" ca="1" si="19"/>
        <v>179.09350893979646</v>
      </c>
      <c r="G639" s="1">
        <f t="shared" ca="1" si="20"/>
        <v>223.41778976347905</v>
      </c>
    </row>
    <row r="640" spans="5:7" x14ac:dyDescent="0.3">
      <c r="E640" s="3">
        <v>0.26379999999999298</v>
      </c>
      <c r="F640" s="1">
        <f t="shared" ca="1" si="19"/>
        <v>179.1691132514915</v>
      </c>
      <c r="G640" s="1">
        <f t="shared" ca="1" si="20"/>
        <v>223.49339407517454</v>
      </c>
    </row>
    <row r="641" spans="5:7" x14ac:dyDescent="0.3">
      <c r="E641" s="3">
        <v>0.26389999999999297</v>
      </c>
      <c r="F641" s="1">
        <f t="shared" ca="1" si="19"/>
        <v>179.24471764355167</v>
      </c>
      <c r="G641" s="1">
        <f t="shared" ca="1" si="20"/>
        <v>223.56899846723383</v>
      </c>
    </row>
    <row r="642" spans="5:7" x14ac:dyDescent="0.3">
      <c r="E642" s="3">
        <v>0.26399999999999302</v>
      </c>
      <c r="F642" s="1">
        <f t="shared" ca="1" si="19"/>
        <v>179.32032211567065</v>
      </c>
      <c r="G642" s="1">
        <f t="shared" ca="1" si="20"/>
        <v>223.64460293935323</v>
      </c>
    </row>
    <row r="643" spans="5:7" x14ac:dyDescent="0.3">
      <c r="E643" s="3">
        <v>0.26409999999999301</v>
      </c>
      <c r="F643" s="1">
        <f t="shared" ref="F643:F706" ca="1" si="21">EXP(-$B$7*$B$6)*(($B$3 * NORMSDIST((LN($B$3/$B$4)+((E643^2)/2)*($B$6))/(E643*(SQRT($B$6))))) + (-$B$4 * NORMSDIST((LN($B$3/$B$4)+((E643^2)/2)*($B$6))/(E643*(SQRT($B$6)))-E643*(SQRT($B$6)))))</f>
        <v>179.39592666754226</v>
      </c>
      <c r="G643" s="1">
        <f t="shared" ref="G643:G706" ca="1" si="22">EXP(-$C$7*$C$6)*((-$C$3 * (1-NORMSDIST((LN($C$3/$C$4)+((E643^2)/2)*($C$6))/(E643*(SQRT($C$6)))))) + ($C$4 * (1-NORMSDIST((LN($C$3/$C$4)+((E643^2)/2)*($C$6))/(E643*(SQRT($C$6)))-E643*(SQRT($C$6))))))</f>
        <v>223.72020749122439</v>
      </c>
    </row>
    <row r="644" spans="5:7" x14ac:dyDescent="0.3">
      <c r="E644" s="3">
        <v>0.264199999999993</v>
      </c>
      <c r="F644" s="1">
        <f t="shared" ca="1" si="21"/>
        <v>179.4715312988601</v>
      </c>
      <c r="G644" s="1">
        <f t="shared" ca="1" si="22"/>
        <v>223.79581212254291</v>
      </c>
    </row>
    <row r="645" spans="5:7" x14ac:dyDescent="0.3">
      <c r="E645" s="3">
        <v>0.26429999999999298</v>
      </c>
      <c r="F645" s="1">
        <f t="shared" ca="1" si="21"/>
        <v>179.54713600931962</v>
      </c>
      <c r="G645" s="1">
        <f t="shared" ca="1" si="22"/>
        <v>223.8714168330022</v>
      </c>
    </row>
    <row r="646" spans="5:7" x14ac:dyDescent="0.3">
      <c r="E646" s="3">
        <v>0.26439999999999297</v>
      </c>
      <c r="F646" s="1">
        <f t="shared" ca="1" si="21"/>
        <v>179.6227407986153</v>
      </c>
      <c r="G646" s="1">
        <f t="shared" ca="1" si="22"/>
        <v>223.94702162229768</v>
      </c>
    </row>
    <row r="647" spans="5:7" x14ac:dyDescent="0.3">
      <c r="E647" s="3">
        <v>0.26449999999999302</v>
      </c>
      <c r="F647" s="1">
        <f t="shared" ca="1" si="21"/>
        <v>179.69834566644261</v>
      </c>
      <c r="G647" s="1">
        <f t="shared" ca="1" si="22"/>
        <v>224.02262649012542</v>
      </c>
    </row>
    <row r="648" spans="5:7" x14ac:dyDescent="0.3">
      <c r="E648" s="3">
        <v>0.26459999999999301</v>
      </c>
      <c r="F648" s="1">
        <f t="shared" ca="1" si="21"/>
        <v>179.77395061249803</v>
      </c>
      <c r="G648" s="1">
        <f t="shared" ca="1" si="22"/>
        <v>224.09823143618064</v>
      </c>
    </row>
    <row r="649" spans="5:7" x14ac:dyDescent="0.3">
      <c r="E649" s="3">
        <v>0.264699999999993</v>
      </c>
      <c r="F649" s="1">
        <f t="shared" ca="1" si="21"/>
        <v>179.84955563647657</v>
      </c>
      <c r="G649" s="1">
        <f t="shared" ca="1" si="22"/>
        <v>224.17383646015918</v>
      </c>
    </row>
    <row r="650" spans="5:7" x14ac:dyDescent="0.3">
      <c r="E650" s="3">
        <v>0.26479999999999299</v>
      </c>
      <c r="F650" s="1">
        <f t="shared" ca="1" si="21"/>
        <v>179.92516073807477</v>
      </c>
      <c r="G650" s="1">
        <f t="shared" ca="1" si="22"/>
        <v>224.24944156175735</v>
      </c>
    </row>
    <row r="651" spans="5:7" x14ac:dyDescent="0.3">
      <c r="E651" s="3">
        <v>0.26489999999999297</v>
      </c>
      <c r="F651" s="1">
        <f t="shared" ca="1" si="21"/>
        <v>180.00076591699045</v>
      </c>
      <c r="G651" s="1">
        <f t="shared" ca="1" si="22"/>
        <v>224.32504674067303</v>
      </c>
    </row>
    <row r="652" spans="5:7" x14ac:dyDescent="0.3">
      <c r="E652" s="3">
        <v>0.26499999999999302</v>
      </c>
      <c r="F652" s="1">
        <f t="shared" ca="1" si="21"/>
        <v>180.07637117291995</v>
      </c>
      <c r="G652" s="1">
        <f t="shared" ca="1" si="22"/>
        <v>224.40065199660233</v>
      </c>
    </row>
    <row r="653" spans="5:7" x14ac:dyDescent="0.3">
      <c r="E653" s="3">
        <v>0.26509999999999301</v>
      </c>
      <c r="F653" s="1">
        <f t="shared" ca="1" si="21"/>
        <v>180.15197650556141</v>
      </c>
      <c r="G653" s="1">
        <f t="shared" ca="1" si="22"/>
        <v>224.47625732924402</v>
      </c>
    </row>
    <row r="654" spans="5:7" x14ac:dyDescent="0.3">
      <c r="E654" s="3">
        <v>0.265199999999993</v>
      </c>
      <c r="F654" s="1">
        <f t="shared" ca="1" si="21"/>
        <v>180.22758191461267</v>
      </c>
      <c r="G654" s="1">
        <f t="shared" ca="1" si="22"/>
        <v>224.55186273829548</v>
      </c>
    </row>
    <row r="655" spans="5:7" x14ac:dyDescent="0.3">
      <c r="E655" s="3">
        <v>0.26529999999999299</v>
      </c>
      <c r="F655" s="1">
        <f t="shared" ca="1" si="21"/>
        <v>180.3031873997725</v>
      </c>
      <c r="G655" s="1">
        <f t="shared" ca="1" si="22"/>
        <v>224.62746822345511</v>
      </c>
    </row>
    <row r="656" spans="5:7" x14ac:dyDescent="0.3">
      <c r="E656" s="3">
        <v>0.26539999999999297</v>
      </c>
      <c r="F656" s="1">
        <f t="shared" ca="1" si="21"/>
        <v>180.37879296073882</v>
      </c>
      <c r="G656" s="1">
        <f t="shared" ca="1" si="22"/>
        <v>224.70307378442141</v>
      </c>
    </row>
    <row r="657" spans="5:7" x14ac:dyDescent="0.3">
      <c r="E657" s="3">
        <v>0.26549999999999302</v>
      </c>
      <c r="F657" s="1">
        <f t="shared" ca="1" si="21"/>
        <v>180.45439859721102</v>
      </c>
      <c r="G657" s="1">
        <f t="shared" ca="1" si="22"/>
        <v>224.77867942089361</v>
      </c>
    </row>
    <row r="658" spans="5:7" x14ac:dyDescent="0.3">
      <c r="E658" s="3">
        <v>0.26559999999999301</v>
      </c>
      <c r="F658" s="1">
        <f t="shared" ca="1" si="21"/>
        <v>180.53000430888903</v>
      </c>
      <c r="G658" s="1">
        <f t="shared" ca="1" si="22"/>
        <v>224.85428513257185</v>
      </c>
    </row>
    <row r="659" spans="5:7" x14ac:dyDescent="0.3">
      <c r="E659" s="3">
        <v>0.265699999999993</v>
      </c>
      <c r="F659" s="1">
        <f t="shared" ca="1" si="21"/>
        <v>180.60561009547229</v>
      </c>
      <c r="G659" s="1">
        <f t="shared" ca="1" si="22"/>
        <v>224.92989091915513</v>
      </c>
    </row>
    <row r="660" spans="5:7" x14ac:dyDescent="0.3">
      <c r="E660" s="3">
        <v>0.26579999999999299</v>
      </c>
      <c r="F660" s="1">
        <f t="shared" ca="1" si="21"/>
        <v>180.68121595666116</v>
      </c>
      <c r="G660" s="1">
        <f t="shared" ca="1" si="22"/>
        <v>225.00549678034375</v>
      </c>
    </row>
    <row r="661" spans="5:7" x14ac:dyDescent="0.3">
      <c r="E661" s="3">
        <v>0.26589999999999298</v>
      </c>
      <c r="F661" s="1">
        <f t="shared" ca="1" si="21"/>
        <v>180.75682189215638</v>
      </c>
      <c r="G661" s="1">
        <f t="shared" ca="1" si="22"/>
        <v>225.08110271583877</v>
      </c>
    </row>
    <row r="662" spans="5:7" x14ac:dyDescent="0.3">
      <c r="E662" s="3">
        <v>0.26599999999999302</v>
      </c>
      <c r="F662" s="1">
        <f t="shared" ca="1" si="21"/>
        <v>180.8324279016588</v>
      </c>
      <c r="G662" s="1">
        <f t="shared" ca="1" si="22"/>
        <v>225.15670872534139</v>
      </c>
    </row>
    <row r="663" spans="5:7" x14ac:dyDescent="0.3">
      <c r="E663" s="3">
        <v>0.26609999999999301</v>
      </c>
      <c r="F663" s="1">
        <f t="shared" ca="1" si="21"/>
        <v>180.9080339848696</v>
      </c>
      <c r="G663" s="1">
        <f t="shared" ca="1" si="22"/>
        <v>225.23231480855199</v>
      </c>
    </row>
    <row r="664" spans="5:7" x14ac:dyDescent="0.3">
      <c r="E664" s="3">
        <v>0.266199999999993</v>
      </c>
      <c r="F664" s="1">
        <f t="shared" ca="1" si="21"/>
        <v>180.98364014149075</v>
      </c>
      <c r="G664" s="1">
        <f t="shared" ca="1" si="22"/>
        <v>225.30792096517291</v>
      </c>
    </row>
    <row r="665" spans="5:7" x14ac:dyDescent="0.3">
      <c r="E665" s="3">
        <v>0.26629999999999299</v>
      </c>
      <c r="F665" s="1">
        <f t="shared" ca="1" si="21"/>
        <v>181.05924637122368</v>
      </c>
      <c r="G665" s="1">
        <f t="shared" ca="1" si="22"/>
        <v>225.38352719490604</v>
      </c>
    </row>
    <row r="666" spans="5:7" x14ac:dyDescent="0.3">
      <c r="E666" s="3">
        <v>0.26639999999999298</v>
      </c>
      <c r="F666" s="1">
        <f t="shared" ca="1" si="21"/>
        <v>181.13485267377163</v>
      </c>
      <c r="G666" s="1">
        <f t="shared" ca="1" si="22"/>
        <v>225.45913349745399</v>
      </c>
    </row>
    <row r="667" spans="5:7" x14ac:dyDescent="0.3">
      <c r="E667" s="3">
        <v>0.26649999999999302</v>
      </c>
      <c r="F667" s="1">
        <f t="shared" ca="1" si="21"/>
        <v>181.21045904883698</v>
      </c>
      <c r="G667" s="1">
        <f t="shared" ca="1" si="22"/>
        <v>225.53473987251934</v>
      </c>
    </row>
    <row r="668" spans="5:7" x14ac:dyDescent="0.3">
      <c r="E668" s="3">
        <v>0.26659999999999301</v>
      </c>
      <c r="F668" s="1">
        <f t="shared" ca="1" si="21"/>
        <v>181.28606549612343</v>
      </c>
      <c r="G668" s="1">
        <f t="shared" ca="1" si="22"/>
        <v>225.61034631980647</v>
      </c>
    </row>
    <row r="669" spans="5:7" x14ac:dyDescent="0.3">
      <c r="E669" s="3">
        <v>0.266699999999993</v>
      </c>
      <c r="F669" s="1">
        <f t="shared" ca="1" si="21"/>
        <v>181.36167201533354</v>
      </c>
      <c r="G669" s="1">
        <f t="shared" ca="1" si="22"/>
        <v>225.68595283901615</v>
      </c>
    </row>
    <row r="670" spans="5:7" x14ac:dyDescent="0.3">
      <c r="E670" s="3">
        <v>0.26679999999999299</v>
      </c>
      <c r="F670" s="1">
        <f t="shared" ca="1" si="21"/>
        <v>181.4372786061717</v>
      </c>
      <c r="G670" s="1">
        <f t="shared" ca="1" si="22"/>
        <v>225.76155942985386</v>
      </c>
    </row>
    <row r="671" spans="5:7" x14ac:dyDescent="0.3">
      <c r="E671" s="3">
        <v>0.26689999999999298</v>
      </c>
      <c r="F671" s="1">
        <f t="shared" ca="1" si="21"/>
        <v>181.51288526834253</v>
      </c>
      <c r="G671" s="1">
        <f t="shared" ca="1" si="22"/>
        <v>225.83716609202492</v>
      </c>
    </row>
    <row r="672" spans="5:7" x14ac:dyDescent="0.3">
      <c r="E672" s="3">
        <v>0.26699999999999302</v>
      </c>
      <c r="F672" s="1">
        <f t="shared" ca="1" si="21"/>
        <v>181.58849200155015</v>
      </c>
      <c r="G672" s="1">
        <f t="shared" ca="1" si="22"/>
        <v>225.91277282523274</v>
      </c>
    </row>
    <row r="673" spans="5:7" x14ac:dyDescent="0.3">
      <c r="E673" s="3">
        <v>0.26709999999999301</v>
      </c>
      <c r="F673" s="1">
        <f t="shared" ca="1" si="21"/>
        <v>181.66409880549938</v>
      </c>
      <c r="G673" s="1">
        <f t="shared" ca="1" si="22"/>
        <v>225.98837962918176</v>
      </c>
    </row>
    <row r="674" spans="5:7" x14ac:dyDescent="0.3">
      <c r="E674" s="3">
        <v>0.267199999999993</v>
      </c>
      <c r="F674" s="1">
        <f t="shared" ca="1" si="21"/>
        <v>181.73970567989642</v>
      </c>
      <c r="G674" s="1">
        <f t="shared" ca="1" si="22"/>
        <v>226.06398650357946</v>
      </c>
    </row>
    <row r="675" spans="5:7" x14ac:dyDescent="0.3">
      <c r="E675" s="3">
        <v>0.26729999999999299</v>
      </c>
      <c r="F675" s="1">
        <f t="shared" ca="1" si="21"/>
        <v>181.81531262444625</v>
      </c>
      <c r="G675" s="1">
        <f t="shared" ca="1" si="22"/>
        <v>226.13959344812886</v>
      </c>
    </row>
    <row r="676" spans="5:7" x14ac:dyDescent="0.3">
      <c r="E676" s="3">
        <v>0.26739999999999298</v>
      </c>
      <c r="F676" s="1">
        <f t="shared" ca="1" si="21"/>
        <v>181.89091963885488</v>
      </c>
      <c r="G676" s="1">
        <f t="shared" ca="1" si="22"/>
        <v>226.21520046253769</v>
      </c>
    </row>
    <row r="677" spans="5:7" x14ac:dyDescent="0.3">
      <c r="E677" s="3">
        <v>0.26749999999999302</v>
      </c>
      <c r="F677" s="1">
        <f t="shared" ca="1" si="21"/>
        <v>181.96652672282889</v>
      </c>
      <c r="G677" s="1">
        <f t="shared" ca="1" si="22"/>
        <v>226.2908075465117</v>
      </c>
    </row>
    <row r="678" spans="5:7" x14ac:dyDescent="0.3">
      <c r="E678" s="3">
        <v>0.26759999999999301</v>
      </c>
      <c r="F678" s="1">
        <f t="shared" ca="1" si="21"/>
        <v>182.04213387607535</v>
      </c>
      <c r="G678" s="1">
        <f t="shared" ca="1" si="22"/>
        <v>226.36641469975771</v>
      </c>
    </row>
    <row r="679" spans="5:7" x14ac:dyDescent="0.3">
      <c r="E679" s="3">
        <v>0.267699999999992</v>
      </c>
      <c r="F679" s="1">
        <f t="shared" ca="1" si="21"/>
        <v>182.11774109829994</v>
      </c>
      <c r="G679" s="1">
        <f t="shared" ca="1" si="22"/>
        <v>226.44202192198233</v>
      </c>
    </row>
    <row r="680" spans="5:7" x14ac:dyDescent="0.3">
      <c r="E680" s="3">
        <v>0.26779999999999199</v>
      </c>
      <c r="F680" s="1">
        <f t="shared" ca="1" si="21"/>
        <v>182.19334838921228</v>
      </c>
      <c r="G680" s="1">
        <f t="shared" ca="1" si="22"/>
        <v>226.51762921289463</v>
      </c>
    </row>
    <row r="681" spans="5:7" x14ac:dyDescent="0.3">
      <c r="E681" s="3">
        <v>0.26789999999999198</v>
      </c>
      <c r="F681" s="1">
        <f t="shared" ca="1" si="21"/>
        <v>182.26895574851932</v>
      </c>
      <c r="G681" s="1">
        <f t="shared" ca="1" si="22"/>
        <v>226.5932365722019</v>
      </c>
    </row>
    <row r="682" spans="5:7" x14ac:dyDescent="0.3">
      <c r="E682" s="3">
        <v>0.26799999999999302</v>
      </c>
      <c r="F682" s="1">
        <f t="shared" ca="1" si="21"/>
        <v>182.34456317592975</v>
      </c>
      <c r="G682" s="1">
        <f t="shared" ca="1" si="22"/>
        <v>226.66884399961256</v>
      </c>
    </row>
    <row r="683" spans="5:7" x14ac:dyDescent="0.3">
      <c r="E683" s="3">
        <v>0.26809999999999301</v>
      </c>
      <c r="F683" s="1">
        <f t="shared" ca="1" si="21"/>
        <v>182.4201706711506</v>
      </c>
      <c r="G683" s="1">
        <f t="shared" ca="1" si="22"/>
        <v>226.74445149483321</v>
      </c>
    </row>
    <row r="684" spans="5:7" x14ac:dyDescent="0.3">
      <c r="E684" s="3">
        <v>0.268199999999992</v>
      </c>
      <c r="F684" s="1">
        <f t="shared" ca="1" si="21"/>
        <v>182.4957782338912</v>
      </c>
      <c r="G684" s="1">
        <f t="shared" ca="1" si="22"/>
        <v>226.82005905757381</v>
      </c>
    </row>
    <row r="685" spans="5:7" x14ac:dyDescent="0.3">
      <c r="E685" s="3">
        <v>0.26829999999999299</v>
      </c>
      <c r="F685" s="1">
        <f t="shared" ca="1" si="21"/>
        <v>182.57138586386287</v>
      </c>
      <c r="G685" s="1">
        <f t="shared" ca="1" si="22"/>
        <v>226.89566668754526</v>
      </c>
    </row>
    <row r="686" spans="5:7" x14ac:dyDescent="0.3">
      <c r="E686" s="3">
        <v>0.26839999999999298</v>
      </c>
      <c r="F686" s="1">
        <f t="shared" ca="1" si="21"/>
        <v>182.64699356077264</v>
      </c>
      <c r="G686" s="1">
        <f t="shared" ca="1" si="22"/>
        <v>226.97127438445526</v>
      </c>
    </row>
    <row r="687" spans="5:7" x14ac:dyDescent="0.3">
      <c r="E687" s="3">
        <v>0.26849999999999302</v>
      </c>
      <c r="F687" s="1">
        <f t="shared" ca="1" si="21"/>
        <v>182.72260132433186</v>
      </c>
      <c r="G687" s="1">
        <f t="shared" ca="1" si="22"/>
        <v>227.04688214801445</v>
      </c>
    </row>
    <row r="688" spans="5:7" x14ac:dyDescent="0.3">
      <c r="E688" s="3">
        <v>0.26859999999999201</v>
      </c>
      <c r="F688" s="1">
        <f t="shared" ca="1" si="21"/>
        <v>182.79820915424935</v>
      </c>
      <c r="G688" s="1">
        <f t="shared" ca="1" si="22"/>
        <v>227.12248997793196</v>
      </c>
    </row>
    <row r="689" spans="5:7" x14ac:dyDescent="0.3">
      <c r="E689" s="3">
        <v>0.268699999999992</v>
      </c>
      <c r="F689" s="1">
        <f t="shared" ca="1" si="21"/>
        <v>182.87381705023756</v>
      </c>
      <c r="G689" s="1">
        <f t="shared" ca="1" si="22"/>
        <v>227.19809787392018</v>
      </c>
    </row>
    <row r="690" spans="5:7" x14ac:dyDescent="0.3">
      <c r="E690" s="3">
        <v>0.26879999999999199</v>
      </c>
      <c r="F690" s="1">
        <f t="shared" ca="1" si="21"/>
        <v>182.94942501200691</v>
      </c>
      <c r="G690" s="1">
        <f t="shared" ca="1" si="22"/>
        <v>227.2737058356893</v>
      </c>
    </row>
    <row r="691" spans="5:7" x14ac:dyDescent="0.3">
      <c r="E691" s="3">
        <v>0.26889999999999198</v>
      </c>
      <c r="F691" s="1">
        <f t="shared" ca="1" si="21"/>
        <v>183.02503303926898</v>
      </c>
      <c r="G691" s="1">
        <f t="shared" ca="1" si="22"/>
        <v>227.34931386295156</v>
      </c>
    </row>
    <row r="692" spans="5:7" x14ac:dyDescent="0.3">
      <c r="E692" s="3">
        <v>0.26899999999999202</v>
      </c>
      <c r="F692" s="1">
        <f t="shared" ca="1" si="21"/>
        <v>183.10064113173456</v>
      </c>
      <c r="G692" s="1">
        <f t="shared" ca="1" si="22"/>
        <v>227.42492195541737</v>
      </c>
    </row>
    <row r="693" spans="5:7" x14ac:dyDescent="0.3">
      <c r="E693" s="3">
        <v>0.26909999999999201</v>
      </c>
      <c r="F693" s="1">
        <f t="shared" ca="1" si="21"/>
        <v>183.17624928911681</v>
      </c>
      <c r="G693" s="1">
        <f t="shared" ca="1" si="22"/>
        <v>227.5005301127994</v>
      </c>
    </row>
    <row r="694" spans="5:7" x14ac:dyDescent="0.3">
      <c r="E694" s="3">
        <v>0.269199999999992</v>
      </c>
      <c r="F694" s="1">
        <f t="shared" ca="1" si="21"/>
        <v>183.25185751112724</v>
      </c>
      <c r="G694" s="1">
        <f t="shared" ca="1" si="22"/>
        <v>227.57613833480963</v>
      </c>
    </row>
    <row r="695" spans="5:7" x14ac:dyDescent="0.3">
      <c r="E695" s="3">
        <v>0.26929999999999199</v>
      </c>
      <c r="F695" s="1">
        <f t="shared" ca="1" si="21"/>
        <v>183.32746579747899</v>
      </c>
      <c r="G695" s="1">
        <f t="shared" ca="1" si="22"/>
        <v>227.65174662116138</v>
      </c>
    </row>
    <row r="696" spans="5:7" x14ac:dyDescent="0.3">
      <c r="E696" s="3">
        <v>0.26939999999999198</v>
      </c>
      <c r="F696" s="1">
        <f t="shared" ca="1" si="21"/>
        <v>183.40307414788518</v>
      </c>
      <c r="G696" s="1">
        <f t="shared" ca="1" si="22"/>
        <v>227.72735497156754</v>
      </c>
    </row>
    <row r="697" spans="5:7" x14ac:dyDescent="0.3">
      <c r="E697" s="3">
        <v>0.26949999999999202</v>
      </c>
      <c r="F697" s="1">
        <f t="shared" ca="1" si="21"/>
        <v>183.47868256205953</v>
      </c>
      <c r="G697" s="1">
        <f t="shared" ca="1" si="22"/>
        <v>227.80296338574234</v>
      </c>
    </row>
    <row r="698" spans="5:7" x14ac:dyDescent="0.3">
      <c r="E698" s="3">
        <v>0.26959999999999201</v>
      </c>
      <c r="F698" s="1">
        <f t="shared" ca="1" si="21"/>
        <v>183.5542910397152</v>
      </c>
      <c r="G698" s="1">
        <f t="shared" ca="1" si="22"/>
        <v>227.87857186339758</v>
      </c>
    </row>
    <row r="699" spans="5:7" x14ac:dyDescent="0.3">
      <c r="E699" s="3">
        <v>0.269699999999992</v>
      </c>
      <c r="F699" s="1">
        <f t="shared" ca="1" si="21"/>
        <v>183.62989958056684</v>
      </c>
      <c r="G699" s="1">
        <f t="shared" ca="1" si="22"/>
        <v>227.95418040424966</v>
      </c>
    </row>
    <row r="700" spans="5:7" x14ac:dyDescent="0.3">
      <c r="E700" s="3">
        <v>0.26979999999999199</v>
      </c>
      <c r="F700" s="1">
        <f t="shared" ca="1" si="21"/>
        <v>183.70550818432801</v>
      </c>
      <c r="G700" s="1">
        <f t="shared" ca="1" si="22"/>
        <v>228.02978900801062</v>
      </c>
    </row>
    <row r="701" spans="5:7" x14ac:dyDescent="0.3">
      <c r="E701" s="3">
        <v>0.26989999999999198</v>
      </c>
      <c r="F701" s="1">
        <f t="shared" ca="1" si="21"/>
        <v>183.78111685071474</v>
      </c>
      <c r="G701" s="1">
        <f t="shared" ca="1" si="22"/>
        <v>228.10539767439712</v>
      </c>
    </row>
    <row r="702" spans="5:7" x14ac:dyDescent="0.3">
      <c r="E702" s="3">
        <v>0.26999999999999202</v>
      </c>
      <c r="F702" s="1">
        <f t="shared" ca="1" si="21"/>
        <v>183.85672557944147</v>
      </c>
      <c r="G702" s="1">
        <f t="shared" ca="1" si="22"/>
        <v>228.18100640312429</v>
      </c>
    </row>
    <row r="703" spans="5:7" x14ac:dyDescent="0.3">
      <c r="E703" s="3">
        <v>0.27009999999999201</v>
      </c>
      <c r="F703" s="1">
        <f t="shared" ca="1" si="21"/>
        <v>183.93233437022423</v>
      </c>
      <c r="G703" s="1">
        <f t="shared" ca="1" si="22"/>
        <v>228.25661519390707</v>
      </c>
    </row>
    <row r="704" spans="5:7" x14ac:dyDescent="0.3">
      <c r="E704" s="3">
        <v>0.270199999999992</v>
      </c>
      <c r="F704" s="1">
        <f t="shared" ca="1" si="21"/>
        <v>184.00794322277815</v>
      </c>
      <c r="G704" s="1">
        <f t="shared" ca="1" si="22"/>
        <v>228.33222404646142</v>
      </c>
    </row>
    <row r="705" spans="5:7" x14ac:dyDescent="0.3">
      <c r="E705" s="3">
        <v>0.27029999999999199</v>
      </c>
      <c r="F705" s="1">
        <f t="shared" ca="1" si="21"/>
        <v>184.08355213681989</v>
      </c>
      <c r="G705" s="1">
        <f t="shared" ca="1" si="22"/>
        <v>228.40783296050247</v>
      </c>
    </row>
    <row r="706" spans="5:7" x14ac:dyDescent="0.3">
      <c r="E706" s="3">
        <v>0.27039999999999198</v>
      </c>
      <c r="F706" s="1">
        <f t="shared" ca="1" si="21"/>
        <v>184.15916111206593</v>
      </c>
      <c r="G706" s="1">
        <f t="shared" ca="1" si="22"/>
        <v>228.48344193574854</v>
      </c>
    </row>
    <row r="707" spans="5:7" x14ac:dyDescent="0.3">
      <c r="E707" s="3">
        <v>0.27049999999999202</v>
      </c>
      <c r="F707" s="1">
        <f t="shared" ref="F707:F770" ca="1" si="23">EXP(-$B$7*$B$6)*(($B$3 * NORMSDIST((LN($B$3/$B$4)+((E707^2)/2)*($B$6))/(E707*(SQRT($B$6))))) + (-$B$4 * NORMSDIST((LN($B$3/$B$4)+((E707^2)/2)*($B$6))/(E707*(SQRT($B$6)))-E707*(SQRT($B$6)))))</f>
        <v>184.234770148233</v>
      </c>
      <c r="G707" s="1">
        <f t="shared" ref="G707:G770" ca="1" si="24">EXP(-$C$7*$C$6)*((-$C$3 * (1-NORMSDIST((LN($C$3/$C$4)+((E707^2)/2)*($C$6))/(E707*(SQRT($C$6)))))) + ($C$4 * (1-NORMSDIST((LN($C$3/$C$4)+((E707^2)/2)*($C$6))/(E707*(SQRT($C$6)))-E707*(SQRT($C$6))))))</f>
        <v>228.55905097191558</v>
      </c>
    </row>
    <row r="708" spans="5:7" x14ac:dyDescent="0.3">
      <c r="E708" s="3">
        <v>0.27059999999999201</v>
      </c>
      <c r="F708" s="1">
        <f t="shared" ca="1" si="23"/>
        <v>184.31037924503818</v>
      </c>
      <c r="G708" s="1">
        <f t="shared" ca="1" si="24"/>
        <v>228.63466006872076</v>
      </c>
    </row>
    <row r="709" spans="5:7" x14ac:dyDescent="0.3">
      <c r="E709" s="3">
        <v>0.270699999999992</v>
      </c>
      <c r="F709" s="1">
        <f t="shared" ca="1" si="23"/>
        <v>184.3859884021993</v>
      </c>
      <c r="G709" s="1">
        <f t="shared" ca="1" si="24"/>
        <v>228.71026922588214</v>
      </c>
    </row>
    <row r="710" spans="5:7" x14ac:dyDescent="0.3">
      <c r="E710" s="3">
        <v>0.27079999999999199</v>
      </c>
      <c r="F710" s="1">
        <f t="shared" ca="1" si="23"/>
        <v>184.46159761943397</v>
      </c>
      <c r="G710" s="1">
        <f t="shared" ca="1" si="24"/>
        <v>228.78587844311613</v>
      </c>
    </row>
    <row r="711" spans="5:7" x14ac:dyDescent="0.3">
      <c r="E711" s="3">
        <v>0.27089999999999198</v>
      </c>
      <c r="F711" s="1">
        <f t="shared" ca="1" si="23"/>
        <v>184.53720689646045</v>
      </c>
      <c r="G711" s="1">
        <f t="shared" ca="1" si="24"/>
        <v>228.86148772014261</v>
      </c>
    </row>
    <row r="712" spans="5:7" x14ac:dyDescent="0.3">
      <c r="E712" s="3">
        <v>0.27099999999999203</v>
      </c>
      <c r="F712" s="1">
        <f t="shared" ca="1" si="23"/>
        <v>184.6128162329974</v>
      </c>
      <c r="G712" s="1">
        <f t="shared" ca="1" si="24"/>
        <v>228.93709705668002</v>
      </c>
    </row>
    <row r="713" spans="5:7" x14ac:dyDescent="0.3">
      <c r="E713" s="3">
        <v>0.27109999999999201</v>
      </c>
      <c r="F713" s="1">
        <f t="shared" ca="1" si="23"/>
        <v>184.68842562876358</v>
      </c>
      <c r="G713" s="1">
        <f t="shared" ca="1" si="24"/>
        <v>229.0127064524462</v>
      </c>
    </row>
    <row r="714" spans="5:7" x14ac:dyDescent="0.3">
      <c r="E714" s="3">
        <v>0.271199999999992</v>
      </c>
      <c r="F714" s="1">
        <f t="shared" ca="1" si="23"/>
        <v>184.76403508347835</v>
      </c>
      <c r="G714" s="1">
        <f t="shared" ca="1" si="24"/>
        <v>229.08831590716096</v>
      </c>
    </row>
    <row r="715" spans="5:7" x14ac:dyDescent="0.3">
      <c r="E715" s="3">
        <v>0.27129999999999199</v>
      </c>
      <c r="F715" s="1">
        <f t="shared" ca="1" si="23"/>
        <v>184.83964459686086</v>
      </c>
      <c r="G715" s="1">
        <f t="shared" ca="1" si="24"/>
        <v>229.16392542054345</v>
      </c>
    </row>
    <row r="716" spans="5:7" x14ac:dyDescent="0.3">
      <c r="E716" s="3">
        <v>0.27139999999999198</v>
      </c>
      <c r="F716" s="1">
        <f t="shared" ca="1" si="23"/>
        <v>184.91525416863183</v>
      </c>
      <c r="G716" s="1">
        <f t="shared" ca="1" si="24"/>
        <v>229.23953499231399</v>
      </c>
    </row>
    <row r="717" spans="5:7" x14ac:dyDescent="0.3">
      <c r="E717" s="3">
        <v>0.27149999999999203</v>
      </c>
      <c r="F717" s="1">
        <f t="shared" ca="1" si="23"/>
        <v>184.99086379851042</v>
      </c>
      <c r="G717" s="1">
        <f t="shared" ca="1" si="24"/>
        <v>229.31514462219323</v>
      </c>
    </row>
    <row r="718" spans="5:7" x14ac:dyDescent="0.3">
      <c r="E718" s="3">
        <v>0.27159999999999201</v>
      </c>
      <c r="F718" s="1">
        <f t="shared" ca="1" si="23"/>
        <v>185.0664734862178</v>
      </c>
      <c r="G718" s="1">
        <f t="shared" ca="1" si="24"/>
        <v>229.39075430990039</v>
      </c>
    </row>
    <row r="719" spans="5:7" x14ac:dyDescent="0.3">
      <c r="E719" s="3">
        <v>0.271699999999992</v>
      </c>
      <c r="F719" s="1">
        <f t="shared" ca="1" si="23"/>
        <v>185.14208323147491</v>
      </c>
      <c r="G719" s="1">
        <f t="shared" ca="1" si="24"/>
        <v>229.46636405515707</v>
      </c>
    </row>
    <row r="720" spans="5:7" x14ac:dyDescent="0.3">
      <c r="E720" s="3">
        <v>0.27179999999999199</v>
      </c>
      <c r="F720" s="1">
        <f t="shared" ca="1" si="23"/>
        <v>185.21769303400271</v>
      </c>
      <c r="G720" s="1">
        <f t="shared" ca="1" si="24"/>
        <v>229.54197385768532</v>
      </c>
    </row>
    <row r="721" spans="5:7" x14ac:dyDescent="0.3">
      <c r="E721" s="3">
        <v>0.27189999999999198</v>
      </c>
      <c r="F721" s="1">
        <f t="shared" ca="1" si="23"/>
        <v>185.29330289352282</v>
      </c>
      <c r="G721" s="1">
        <f t="shared" ca="1" si="24"/>
        <v>229.61758371720563</v>
      </c>
    </row>
    <row r="722" spans="5:7" x14ac:dyDescent="0.3">
      <c r="E722" s="3">
        <v>0.27199999999999203</v>
      </c>
      <c r="F722" s="1">
        <f t="shared" ca="1" si="23"/>
        <v>185.36891280975684</v>
      </c>
      <c r="G722" s="1">
        <f t="shared" ca="1" si="24"/>
        <v>229.69319363343922</v>
      </c>
    </row>
    <row r="723" spans="5:7" x14ac:dyDescent="0.3">
      <c r="E723" s="3">
        <v>0.27209999999999201</v>
      </c>
      <c r="F723" s="1">
        <f t="shared" ca="1" si="23"/>
        <v>185.44452278242753</v>
      </c>
      <c r="G723" s="1">
        <f t="shared" ca="1" si="24"/>
        <v>229.76880360611011</v>
      </c>
    </row>
    <row r="724" spans="5:7" x14ac:dyDescent="0.3">
      <c r="E724" s="3">
        <v>0.272199999999992</v>
      </c>
      <c r="F724" s="1">
        <f t="shared" ca="1" si="23"/>
        <v>185.52013281125716</v>
      </c>
      <c r="G724" s="1">
        <f t="shared" ca="1" si="24"/>
        <v>229.84441363493974</v>
      </c>
    </row>
    <row r="725" spans="5:7" x14ac:dyDescent="0.3">
      <c r="E725" s="3">
        <v>0.27229999999999199</v>
      </c>
      <c r="F725" s="1">
        <f t="shared" ca="1" si="23"/>
        <v>185.59574289596824</v>
      </c>
      <c r="G725" s="1">
        <f t="shared" ca="1" si="24"/>
        <v>229.9200237196506</v>
      </c>
    </row>
    <row r="726" spans="5:7" x14ac:dyDescent="0.3">
      <c r="E726" s="3">
        <v>0.27239999999999198</v>
      </c>
      <c r="F726" s="1">
        <f t="shared" ca="1" si="23"/>
        <v>185.67135303628419</v>
      </c>
      <c r="G726" s="1">
        <f t="shared" ca="1" si="24"/>
        <v>229.99563385996657</v>
      </c>
    </row>
    <row r="727" spans="5:7" x14ac:dyDescent="0.3">
      <c r="E727" s="3">
        <v>0.27249999999999203</v>
      </c>
      <c r="F727" s="1">
        <f t="shared" ca="1" si="23"/>
        <v>185.74696323192867</v>
      </c>
      <c r="G727" s="1">
        <f t="shared" ca="1" si="24"/>
        <v>230.07124405561126</v>
      </c>
    </row>
    <row r="728" spans="5:7" x14ac:dyDescent="0.3">
      <c r="E728" s="3">
        <v>0.27259999999999202</v>
      </c>
      <c r="F728" s="1">
        <f t="shared" ca="1" si="23"/>
        <v>185.82257348262527</v>
      </c>
      <c r="G728" s="1">
        <f t="shared" ca="1" si="24"/>
        <v>230.14685430630789</v>
      </c>
    </row>
    <row r="729" spans="5:7" x14ac:dyDescent="0.3">
      <c r="E729" s="3">
        <v>0.272699999999992</v>
      </c>
      <c r="F729" s="1">
        <f t="shared" ca="1" si="23"/>
        <v>185.89818378809832</v>
      </c>
      <c r="G729" s="1">
        <f t="shared" ca="1" si="24"/>
        <v>230.22246461178094</v>
      </c>
    </row>
    <row r="730" spans="5:7" x14ac:dyDescent="0.3">
      <c r="E730" s="3">
        <v>0.27279999999999199</v>
      </c>
      <c r="F730" s="1">
        <f t="shared" ca="1" si="23"/>
        <v>185.97379414807236</v>
      </c>
      <c r="G730" s="1">
        <f t="shared" ca="1" si="24"/>
        <v>230.29807497175474</v>
      </c>
    </row>
    <row r="731" spans="5:7" x14ac:dyDescent="0.3">
      <c r="E731" s="3">
        <v>0.27289999999999198</v>
      </c>
      <c r="F731" s="1">
        <f t="shared" ca="1" si="23"/>
        <v>186.04940456227192</v>
      </c>
      <c r="G731" s="1">
        <f t="shared" ca="1" si="24"/>
        <v>230.3736853859545</v>
      </c>
    </row>
    <row r="732" spans="5:7" x14ac:dyDescent="0.3">
      <c r="E732" s="3">
        <v>0.27299999999999203</v>
      </c>
      <c r="F732" s="1">
        <f t="shared" ca="1" si="23"/>
        <v>186.12501503042262</v>
      </c>
      <c r="G732" s="1">
        <f t="shared" ca="1" si="24"/>
        <v>230.44929585410543</v>
      </c>
    </row>
    <row r="733" spans="5:7" x14ac:dyDescent="0.3">
      <c r="E733" s="3">
        <v>0.27309999999999202</v>
      </c>
      <c r="F733" s="1">
        <f t="shared" ca="1" si="23"/>
        <v>186.20062555224922</v>
      </c>
      <c r="G733" s="1">
        <f t="shared" ca="1" si="24"/>
        <v>230.52490637593203</v>
      </c>
    </row>
    <row r="734" spans="5:7" x14ac:dyDescent="0.3">
      <c r="E734" s="3">
        <v>0.273199999999992</v>
      </c>
      <c r="F734" s="1">
        <f t="shared" ca="1" si="23"/>
        <v>186.27623612747806</v>
      </c>
      <c r="G734" s="1">
        <f t="shared" ca="1" si="24"/>
        <v>230.60051695116044</v>
      </c>
    </row>
    <row r="735" spans="5:7" x14ac:dyDescent="0.3">
      <c r="E735" s="3">
        <v>0.27329999999999199</v>
      </c>
      <c r="F735" s="1">
        <f t="shared" ca="1" si="23"/>
        <v>186.351846755835</v>
      </c>
      <c r="G735" s="1">
        <f t="shared" ca="1" si="24"/>
        <v>230.67612757951784</v>
      </c>
    </row>
    <row r="736" spans="5:7" x14ac:dyDescent="0.3">
      <c r="E736" s="3">
        <v>0.27339999999999198</v>
      </c>
      <c r="F736" s="1">
        <f t="shared" ca="1" si="23"/>
        <v>186.4274574370466</v>
      </c>
      <c r="G736" s="1">
        <f t="shared" ca="1" si="24"/>
        <v>230.75173826072918</v>
      </c>
    </row>
    <row r="737" spans="5:7" x14ac:dyDescent="0.3">
      <c r="E737" s="3">
        <v>0.27349999999999203</v>
      </c>
      <c r="F737" s="1">
        <f t="shared" ca="1" si="23"/>
        <v>186.50306817083938</v>
      </c>
      <c r="G737" s="1">
        <f t="shared" ca="1" si="24"/>
        <v>230.827348994522</v>
      </c>
    </row>
    <row r="738" spans="5:7" x14ac:dyDescent="0.3">
      <c r="E738" s="3">
        <v>0.27359999999999202</v>
      </c>
      <c r="F738" s="1">
        <f t="shared" ca="1" si="23"/>
        <v>186.57867895694037</v>
      </c>
      <c r="G738" s="1">
        <f t="shared" ca="1" si="24"/>
        <v>230.90295978062321</v>
      </c>
    </row>
    <row r="739" spans="5:7" x14ac:dyDescent="0.3">
      <c r="E739" s="3">
        <v>0.27369999999999201</v>
      </c>
      <c r="F739" s="1">
        <f t="shared" ca="1" si="23"/>
        <v>186.65428979507743</v>
      </c>
      <c r="G739" s="1">
        <f t="shared" ca="1" si="24"/>
        <v>230.97857061876005</v>
      </c>
    </row>
    <row r="740" spans="5:7" x14ac:dyDescent="0.3">
      <c r="E740" s="3">
        <v>0.27379999999999199</v>
      </c>
      <c r="F740" s="1">
        <f t="shared" ca="1" si="23"/>
        <v>186.72990068497779</v>
      </c>
      <c r="G740" s="1">
        <f t="shared" ca="1" si="24"/>
        <v>231.05418150866018</v>
      </c>
    </row>
    <row r="741" spans="5:7" x14ac:dyDescent="0.3">
      <c r="E741" s="3">
        <v>0.27389999999999198</v>
      </c>
      <c r="F741" s="1">
        <f t="shared" ca="1" si="23"/>
        <v>186.80551162636979</v>
      </c>
      <c r="G741" s="1">
        <f t="shared" ca="1" si="24"/>
        <v>231.12979245005238</v>
      </c>
    </row>
    <row r="742" spans="5:7" x14ac:dyDescent="0.3">
      <c r="E742" s="3">
        <v>0.27399999999999203</v>
      </c>
      <c r="F742" s="1">
        <f t="shared" ca="1" si="23"/>
        <v>186.88112261898129</v>
      </c>
      <c r="G742" s="1">
        <f t="shared" ca="1" si="24"/>
        <v>231.20540344266368</v>
      </c>
    </row>
    <row r="743" spans="5:7" x14ac:dyDescent="0.3">
      <c r="E743" s="3">
        <v>0.27409999999999202</v>
      </c>
      <c r="F743" s="1">
        <f t="shared" ca="1" si="23"/>
        <v>186.95673366254135</v>
      </c>
      <c r="G743" s="1">
        <f t="shared" ca="1" si="24"/>
        <v>231.28101448622371</v>
      </c>
    </row>
    <row r="744" spans="5:7" x14ac:dyDescent="0.3">
      <c r="E744" s="3">
        <v>0.27419999999999201</v>
      </c>
      <c r="F744" s="1">
        <f t="shared" ca="1" si="23"/>
        <v>187.03234475677894</v>
      </c>
      <c r="G744" s="1">
        <f t="shared" ca="1" si="24"/>
        <v>231.35662558046175</v>
      </c>
    </row>
    <row r="745" spans="5:7" x14ac:dyDescent="0.3">
      <c r="E745" s="3">
        <v>0.27429999999999199</v>
      </c>
      <c r="F745" s="1">
        <f t="shared" ca="1" si="23"/>
        <v>187.10795590142308</v>
      </c>
      <c r="G745" s="1">
        <f t="shared" ca="1" si="24"/>
        <v>231.43223672510567</v>
      </c>
    </row>
    <row r="746" spans="5:7" x14ac:dyDescent="0.3">
      <c r="E746" s="3">
        <v>0.27439999999999198</v>
      </c>
      <c r="F746" s="1">
        <f t="shared" ca="1" si="23"/>
        <v>187.18356709620366</v>
      </c>
      <c r="G746" s="1">
        <f t="shared" ca="1" si="24"/>
        <v>231.50784791988627</v>
      </c>
    </row>
    <row r="747" spans="5:7" x14ac:dyDescent="0.3">
      <c r="E747" s="3">
        <v>0.27449999999999197</v>
      </c>
      <c r="F747" s="1">
        <f t="shared" ca="1" si="23"/>
        <v>187.25917834085041</v>
      </c>
      <c r="G747" s="1">
        <f t="shared" ca="1" si="24"/>
        <v>231.583459164533</v>
      </c>
    </row>
    <row r="748" spans="5:7" x14ac:dyDescent="0.3">
      <c r="E748" s="3">
        <v>0.27459999999999202</v>
      </c>
      <c r="F748" s="1">
        <f t="shared" ca="1" si="23"/>
        <v>187.33478963509384</v>
      </c>
      <c r="G748" s="1">
        <f t="shared" ca="1" si="24"/>
        <v>231.65907045877668</v>
      </c>
    </row>
    <row r="749" spans="5:7" x14ac:dyDescent="0.3">
      <c r="E749" s="3">
        <v>0.27469999999999201</v>
      </c>
      <c r="F749" s="1">
        <f t="shared" ca="1" si="23"/>
        <v>187.41040097866414</v>
      </c>
      <c r="G749" s="1">
        <f t="shared" ca="1" si="24"/>
        <v>231.73468180234627</v>
      </c>
    </row>
    <row r="750" spans="5:7" x14ac:dyDescent="0.3">
      <c r="E750" s="3">
        <v>0.274799999999992</v>
      </c>
      <c r="F750" s="1">
        <f t="shared" ca="1" si="23"/>
        <v>187.48601237129228</v>
      </c>
      <c r="G750" s="1">
        <f t="shared" ca="1" si="24"/>
        <v>231.81029319497489</v>
      </c>
    </row>
    <row r="751" spans="5:7" x14ac:dyDescent="0.3">
      <c r="E751" s="3">
        <v>0.27489999999999198</v>
      </c>
      <c r="F751" s="1">
        <f t="shared" ca="1" si="23"/>
        <v>187.56162381270931</v>
      </c>
      <c r="G751" s="1">
        <f t="shared" ca="1" si="24"/>
        <v>231.8859046363917</v>
      </c>
    </row>
    <row r="752" spans="5:7" x14ac:dyDescent="0.3">
      <c r="E752" s="3">
        <v>0.27499999999999197</v>
      </c>
      <c r="F752" s="1">
        <f t="shared" ca="1" si="23"/>
        <v>187.63723530264696</v>
      </c>
      <c r="G752" s="1">
        <f t="shared" ca="1" si="24"/>
        <v>231.96151612632957</v>
      </c>
    </row>
    <row r="753" spans="5:7" x14ac:dyDescent="0.3">
      <c r="E753" s="3">
        <v>0.27509999999999202</v>
      </c>
      <c r="F753" s="1">
        <f t="shared" ca="1" si="23"/>
        <v>187.7128468408371</v>
      </c>
      <c r="G753" s="1">
        <f t="shared" ca="1" si="24"/>
        <v>232.03712766451903</v>
      </c>
    </row>
    <row r="754" spans="5:7" x14ac:dyDescent="0.3">
      <c r="E754" s="3">
        <v>0.27519999999999201</v>
      </c>
      <c r="F754" s="1">
        <f t="shared" ca="1" si="23"/>
        <v>187.78845842701122</v>
      </c>
      <c r="G754" s="1">
        <f t="shared" ca="1" si="24"/>
        <v>232.11273925069403</v>
      </c>
    </row>
    <row r="755" spans="5:7" x14ac:dyDescent="0.3">
      <c r="E755" s="3">
        <v>0.275299999999992</v>
      </c>
      <c r="F755" s="1">
        <f t="shared" ca="1" si="23"/>
        <v>187.86407006090258</v>
      </c>
      <c r="G755" s="1">
        <f t="shared" ca="1" si="24"/>
        <v>232.18835088458496</v>
      </c>
    </row>
    <row r="756" spans="5:7" x14ac:dyDescent="0.3">
      <c r="E756" s="3">
        <v>0.27539999999999198</v>
      </c>
      <c r="F756" s="1">
        <f t="shared" ca="1" si="23"/>
        <v>187.93968174224312</v>
      </c>
      <c r="G756" s="1">
        <f t="shared" ca="1" si="24"/>
        <v>232.26396256592551</v>
      </c>
    </row>
    <row r="757" spans="5:7" x14ac:dyDescent="0.3">
      <c r="E757" s="3">
        <v>0.27549999999999197</v>
      </c>
      <c r="F757" s="1">
        <f t="shared" ca="1" si="23"/>
        <v>188.01529347076675</v>
      </c>
      <c r="G757" s="1">
        <f t="shared" ca="1" si="24"/>
        <v>232.33957429444914</v>
      </c>
    </row>
    <row r="758" spans="5:7" x14ac:dyDescent="0.3">
      <c r="E758" s="3">
        <v>0.27559999999999202</v>
      </c>
      <c r="F758" s="1">
        <f t="shared" ca="1" si="23"/>
        <v>188.09090524620632</v>
      </c>
      <c r="G758" s="1">
        <f t="shared" ca="1" si="24"/>
        <v>232.4151860698889</v>
      </c>
    </row>
    <row r="759" spans="5:7" x14ac:dyDescent="0.3">
      <c r="E759" s="3">
        <v>0.27569999999999201</v>
      </c>
      <c r="F759" s="1">
        <f t="shared" ca="1" si="23"/>
        <v>188.16651706829481</v>
      </c>
      <c r="G759" s="1">
        <f t="shared" ca="1" si="24"/>
        <v>232.49079789197765</v>
      </c>
    </row>
    <row r="760" spans="5:7" x14ac:dyDescent="0.3">
      <c r="E760" s="3">
        <v>0.275799999999992</v>
      </c>
      <c r="F760" s="1">
        <f t="shared" ca="1" si="23"/>
        <v>188.24212893676736</v>
      </c>
      <c r="G760" s="1">
        <f t="shared" ca="1" si="24"/>
        <v>232.56640976044949</v>
      </c>
    </row>
    <row r="761" spans="5:7" x14ac:dyDescent="0.3">
      <c r="E761" s="3">
        <v>0.27589999999999198</v>
      </c>
      <c r="F761" s="1">
        <f t="shared" ca="1" si="23"/>
        <v>188.3177408513576</v>
      </c>
      <c r="G761" s="1">
        <f t="shared" ca="1" si="24"/>
        <v>232.64202167504044</v>
      </c>
    </row>
    <row r="762" spans="5:7" x14ac:dyDescent="0.3">
      <c r="E762" s="3">
        <v>0.27599999999999197</v>
      </c>
      <c r="F762" s="1">
        <f t="shared" ca="1" si="23"/>
        <v>188.39335281180041</v>
      </c>
      <c r="G762" s="1">
        <f t="shared" ca="1" si="24"/>
        <v>232.71763363548303</v>
      </c>
    </row>
    <row r="763" spans="5:7" x14ac:dyDescent="0.3">
      <c r="E763" s="3">
        <v>0.27609999999999202</v>
      </c>
      <c r="F763" s="1">
        <f t="shared" ca="1" si="23"/>
        <v>188.46896481783062</v>
      </c>
      <c r="G763" s="1">
        <f t="shared" ca="1" si="24"/>
        <v>232.79324564151301</v>
      </c>
    </row>
    <row r="764" spans="5:7" x14ac:dyDescent="0.3">
      <c r="E764" s="3">
        <v>0.27619999999999201</v>
      </c>
      <c r="F764" s="1">
        <f t="shared" ca="1" si="23"/>
        <v>188.54457686918306</v>
      </c>
      <c r="G764" s="1">
        <f t="shared" ca="1" si="24"/>
        <v>232.86885769286587</v>
      </c>
    </row>
    <row r="765" spans="5:7" x14ac:dyDescent="0.3">
      <c r="E765" s="3">
        <v>0.276299999999992</v>
      </c>
      <c r="F765" s="1">
        <f t="shared" ca="1" si="23"/>
        <v>188.62018896559343</v>
      </c>
      <c r="G765" s="1">
        <f t="shared" ca="1" si="24"/>
        <v>232.94446978927604</v>
      </c>
    </row>
    <row r="766" spans="5:7" x14ac:dyDescent="0.3">
      <c r="E766" s="3">
        <v>0.27639999999999199</v>
      </c>
      <c r="F766" s="1">
        <f t="shared" ca="1" si="23"/>
        <v>188.69580110679749</v>
      </c>
      <c r="G766" s="1">
        <f t="shared" ca="1" si="24"/>
        <v>233.0200819304801</v>
      </c>
    </row>
    <row r="767" spans="5:7" x14ac:dyDescent="0.3">
      <c r="E767" s="3">
        <v>0.27649999999999197</v>
      </c>
      <c r="F767" s="1">
        <f t="shared" ca="1" si="23"/>
        <v>188.77141329253163</v>
      </c>
      <c r="G767" s="1">
        <f t="shared" ca="1" si="24"/>
        <v>233.09569411621445</v>
      </c>
    </row>
    <row r="768" spans="5:7" x14ac:dyDescent="0.3">
      <c r="E768" s="3">
        <v>0.27659999999999202</v>
      </c>
      <c r="F768" s="1">
        <f t="shared" ca="1" si="23"/>
        <v>188.84702552253179</v>
      </c>
      <c r="G768" s="1">
        <f t="shared" ca="1" si="24"/>
        <v>233.17130634621441</v>
      </c>
    </row>
    <row r="769" spans="5:7" x14ac:dyDescent="0.3">
      <c r="E769" s="3">
        <v>0.27669999999999201</v>
      </c>
      <c r="F769" s="1">
        <f t="shared" ca="1" si="23"/>
        <v>188.92263779653507</v>
      </c>
      <c r="G769" s="1">
        <f t="shared" ca="1" si="24"/>
        <v>233.24691862021788</v>
      </c>
    </row>
    <row r="770" spans="5:7" x14ac:dyDescent="0.3">
      <c r="E770" s="3">
        <v>0.276799999999991</v>
      </c>
      <c r="F770" s="1">
        <f t="shared" ca="1" si="23"/>
        <v>188.99825011427782</v>
      </c>
      <c r="G770" s="1">
        <f t="shared" ca="1" si="24"/>
        <v>233.32253093796044</v>
      </c>
    </row>
    <row r="771" spans="5:7" x14ac:dyDescent="0.3">
      <c r="E771" s="3">
        <v>0.27689999999999099</v>
      </c>
      <c r="F771" s="1">
        <f t="shared" ref="F771:F834" ca="1" si="25">EXP(-$B$7*$B$6)*(($B$3 * NORMSDIST((LN($B$3/$B$4)+((E771^2)/2)*($B$6))/(E771*(SQRT($B$6))))) + (-$B$4 * NORMSDIST((LN($B$3/$B$4)+((E771^2)/2)*($B$6))/(E771*(SQRT($B$6)))-E771*(SQRT($B$6)))))</f>
        <v>189.07386247549809</v>
      </c>
      <c r="G771" s="1">
        <f t="shared" ref="G771:G834" ca="1" si="26">EXP(-$C$7*$C$6)*((-$C$3 * (1-NORMSDIST((LN($C$3/$C$4)+((E771^2)/2)*($C$6))/(E771*(SQRT($C$6)))))) + ($C$4 * (1-NORMSDIST((LN($C$3/$C$4)+((E771^2)/2)*($C$6))/(E771*(SQRT($C$6)))-E771*(SQRT($C$6))))))</f>
        <v>233.39814329918045</v>
      </c>
    </row>
    <row r="772" spans="5:7" x14ac:dyDescent="0.3">
      <c r="E772" s="3">
        <v>0.27699999999999197</v>
      </c>
      <c r="F772" s="1">
        <f t="shared" ca="1" si="25"/>
        <v>189.14947487993422</v>
      </c>
      <c r="G772" s="1">
        <f t="shared" ca="1" si="26"/>
        <v>233.4737557036168</v>
      </c>
    </row>
    <row r="773" spans="5:7" x14ac:dyDescent="0.3">
      <c r="E773" s="3">
        <v>0.27709999999999202</v>
      </c>
      <c r="F773" s="1">
        <f t="shared" ca="1" si="25"/>
        <v>189.22508732732263</v>
      </c>
      <c r="G773" s="1">
        <f t="shared" ca="1" si="26"/>
        <v>233.54936815100521</v>
      </c>
    </row>
    <row r="774" spans="5:7" x14ac:dyDescent="0.3">
      <c r="E774" s="3">
        <v>0.27719999999999201</v>
      </c>
      <c r="F774" s="1">
        <f t="shared" ca="1" si="25"/>
        <v>189.30069981740195</v>
      </c>
      <c r="G774" s="1">
        <f t="shared" ca="1" si="26"/>
        <v>233.62498064108456</v>
      </c>
    </row>
    <row r="775" spans="5:7" x14ac:dyDescent="0.3">
      <c r="E775" s="3">
        <v>0.277299999999991</v>
      </c>
      <c r="F775" s="1">
        <f t="shared" ca="1" si="25"/>
        <v>189.37631234990994</v>
      </c>
      <c r="G775" s="1">
        <f t="shared" ca="1" si="26"/>
        <v>233.70059317359278</v>
      </c>
    </row>
    <row r="776" spans="5:7" x14ac:dyDescent="0.3">
      <c r="E776" s="3">
        <v>0.27739999999999199</v>
      </c>
      <c r="F776" s="1">
        <f t="shared" ca="1" si="25"/>
        <v>189.45192492458773</v>
      </c>
      <c r="G776" s="1">
        <f t="shared" ca="1" si="26"/>
        <v>233.77620574827054</v>
      </c>
    </row>
    <row r="777" spans="5:7" x14ac:dyDescent="0.3">
      <c r="E777" s="3">
        <v>0.27749999999999198</v>
      </c>
      <c r="F777" s="1">
        <f t="shared" ca="1" si="25"/>
        <v>189.52753754117234</v>
      </c>
      <c r="G777" s="1">
        <f t="shared" ca="1" si="26"/>
        <v>233.85181836485449</v>
      </c>
    </row>
    <row r="778" spans="5:7" x14ac:dyDescent="0.3">
      <c r="E778" s="3">
        <v>0.27759999999999202</v>
      </c>
      <c r="F778" s="1">
        <f t="shared" ca="1" si="25"/>
        <v>189.60315019940379</v>
      </c>
      <c r="G778" s="1">
        <f t="shared" ca="1" si="26"/>
        <v>233.92743102308614</v>
      </c>
    </row>
    <row r="779" spans="5:7" x14ac:dyDescent="0.3">
      <c r="E779" s="3">
        <v>0.27769999999999101</v>
      </c>
      <c r="F779" s="1">
        <f t="shared" ca="1" si="25"/>
        <v>189.67876289902068</v>
      </c>
      <c r="G779" s="1">
        <f t="shared" ca="1" si="26"/>
        <v>234.00304372270327</v>
      </c>
    </row>
    <row r="780" spans="5:7" x14ac:dyDescent="0.3">
      <c r="E780" s="3">
        <v>0.277799999999991</v>
      </c>
      <c r="F780" s="1">
        <f t="shared" ca="1" si="25"/>
        <v>189.75437563976527</v>
      </c>
      <c r="G780" s="1">
        <f t="shared" ca="1" si="26"/>
        <v>234.07865646344808</v>
      </c>
    </row>
    <row r="781" spans="5:7" x14ac:dyDescent="0.3">
      <c r="E781" s="3">
        <v>0.27789999999999099</v>
      </c>
      <c r="F781" s="1">
        <f t="shared" ca="1" si="25"/>
        <v>189.82998842137687</v>
      </c>
      <c r="G781" s="1">
        <f t="shared" ca="1" si="26"/>
        <v>234.15426924505945</v>
      </c>
    </row>
    <row r="782" spans="5:7" x14ac:dyDescent="0.3">
      <c r="E782" s="3">
        <v>0.27799999999999098</v>
      </c>
      <c r="F782" s="1">
        <f t="shared" ca="1" si="25"/>
        <v>189.90560124359564</v>
      </c>
      <c r="G782" s="1">
        <f t="shared" ca="1" si="26"/>
        <v>234.2298820672778</v>
      </c>
    </row>
    <row r="783" spans="5:7" x14ac:dyDescent="0.3">
      <c r="E783" s="3">
        <v>0.27809999999999102</v>
      </c>
      <c r="F783" s="1">
        <f t="shared" ca="1" si="25"/>
        <v>189.98121410616275</v>
      </c>
      <c r="G783" s="1">
        <f t="shared" ca="1" si="26"/>
        <v>234.30549492984514</v>
      </c>
    </row>
    <row r="784" spans="5:7" x14ac:dyDescent="0.3">
      <c r="E784" s="3">
        <v>0.27819999999999101</v>
      </c>
      <c r="F784" s="1">
        <f t="shared" ca="1" si="25"/>
        <v>190.05682700881925</v>
      </c>
      <c r="G784" s="1">
        <f t="shared" ca="1" si="26"/>
        <v>234.38110783250164</v>
      </c>
    </row>
    <row r="785" spans="5:7" x14ac:dyDescent="0.3">
      <c r="E785" s="3">
        <v>0.278299999999991</v>
      </c>
      <c r="F785" s="1">
        <f t="shared" ca="1" si="25"/>
        <v>190.13243995130719</v>
      </c>
      <c r="G785" s="1">
        <f t="shared" ca="1" si="26"/>
        <v>234.45672077498935</v>
      </c>
    </row>
    <row r="786" spans="5:7" x14ac:dyDescent="0.3">
      <c r="E786" s="3">
        <v>0.27839999999999099</v>
      </c>
      <c r="F786" s="1">
        <f t="shared" ca="1" si="25"/>
        <v>190.20805293336738</v>
      </c>
      <c r="G786" s="1">
        <f t="shared" ca="1" si="26"/>
        <v>234.53233375704954</v>
      </c>
    </row>
    <row r="787" spans="5:7" x14ac:dyDescent="0.3">
      <c r="E787" s="3">
        <v>0.27849999999999098</v>
      </c>
      <c r="F787" s="1">
        <f t="shared" ca="1" si="25"/>
        <v>190.28366595474256</v>
      </c>
      <c r="G787" s="1">
        <f t="shared" ca="1" si="26"/>
        <v>234.60794677842517</v>
      </c>
    </row>
    <row r="788" spans="5:7" x14ac:dyDescent="0.3">
      <c r="E788" s="3">
        <v>0.27859999999999102</v>
      </c>
      <c r="F788" s="1">
        <f t="shared" ca="1" si="25"/>
        <v>190.35927901517513</v>
      </c>
      <c r="G788" s="1">
        <f t="shared" ca="1" si="26"/>
        <v>234.68355983885775</v>
      </c>
    </row>
    <row r="789" spans="5:7" x14ac:dyDescent="0.3">
      <c r="E789" s="3">
        <v>0.27869999999999101</v>
      </c>
      <c r="F789" s="1">
        <f t="shared" ca="1" si="25"/>
        <v>190.43489211440735</v>
      </c>
      <c r="G789" s="1">
        <f t="shared" ca="1" si="26"/>
        <v>234.75917293808993</v>
      </c>
    </row>
    <row r="790" spans="5:7" x14ac:dyDescent="0.3">
      <c r="E790" s="3">
        <v>0.278799999999991</v>
      </c>
      <c r="F790" s="1">
        <f t="shared" ca="1" si="25"/>
        <v>190.5105052521823</v>
      </c>
      <c r="G790" s="1">
        <f t="shared" ca="1" si="26"/>
        <v>234.83478607586488</v>
      </c>
    </row>
    <row r="791" spans="5:7" x14ac:dyDescent="0.3">
      <c r="E791" s="3">
        <v>0.27889999999999099</v>
      </c>
      <c r="F791" s="1">
        <f t="shared" ca="1" si="25"/>
        <v>190.58611842824311</v>
      </c>
      <c r="G791" s="1">
        <f t="shared" ca="1" si="26"/>
        <v>234.91039925192572</v>
      </c>
    </row>
    <row r="792" spans="5:7" x14ac:dyDescent="0.3">
      <c r="E792" s="3">
        <v>0.27899999999999098</v>
      </c>
      <c r="F792" s="1">
        <f t="shared" ca="1" si="25"/>
        <v>190.66173164233405</v>
      </c>
      <c r="G792" s="1">
        <f t="shared" ca="1" si="26"/>
        <v>234.98601246601686</v>
      </c>
    </row>
    <row r="793" spans="5:7" x14ac:dyDescent="0.3">
      <c r="E793" s="3">
        <v>0.27909999999999102</v>
      </c>
      <c r="F793" s="1">
        <f t="shared" ca="1" si="25"/>
        <v>190.73734489419772</v>
      </c>
      <c r="G793" s="1">
        <f t="shared" ca="1" si="26"/>
        <v>235.06162571788033</v>
      </c>
    </row>
    <row r="794" spans="5:7" x14ac:dyDescent="0.3">
      <c r="E794" s="3">
        <v>0.27919999999999101</v>
      </c>
      <c r="F794" s="1">
        <f t="shared" ca="1" si="25"/>
        <v>190.8129581835791</v>
      </c>
      <c r="G794" s="1">
        <f t="shared" ca="1" si="26"/>
        <v>235.13723900726171</v>
      </c>
    </row>
    <row r="795" spans="5:7" x14ac:dyDescent="0.3">
      <c r="E795" s="3">
        <v>0.279299999999991</v>
      </c>
      <c r="F795" s="1">
        <f t="shared" ca="1" si="25"/>
        <v>190.88857151022219</v>
      </c>
      <c r="G795" s="1">
        <f t="shared" ca="1" si="26"/>
        <v>235.21285233390458</v>
      </c>
    </row>
    <row r="796" spans="5:7" x14ac:dyDescent="0.3">
      <c r="E796" s="3">
        <v>0.27939999999999099</v>
      </c>
      <c r="F796" s="1">
        <f t="shared" ca="1" si="25"/>
        <v>190.96418487387189</v>
      </c>
      <c r="G796" s="1">
        <f t="shared" ca="1" si="26"/>
        <v>235.28846569755405</v>
      </c>
    </row>
    <row r="797" spans="5:7" x14ac:dyDescent="0.3">
      <c r="E797" s="3">
        <v>0.27949999999999098</v>
      </c>
      <c r="F797" s="1">
        <f t="shared" ca="1" si="25"/>
        <v>191.0397982742731</v>
      </c>
      <c r="G797" s="1">
        <f t="shared" ca="1" si="26"/>
        <v>235.36407909795591</v>
      </c>
    </row>
    <row r="798" spans="5:7" x14ac:dyDescent="0.3">
      <c r="E798" s="3">
        <v>0.27959999999999102</v>
      </c>
      <c r="F798" s="1">
        <f t="shared" ca="1" si="25"/>
        <v>191.11541171117074</v>
      </c>
      <c r="G798" s="1">
        <f t="shared" ca="1" si="26"/>
        <v>235.43969253485378</v>
      </c>
    </row>
    <row r="799" spans="5:7" x14ac:dyDescent="0.3">
      <c r="E799" s="3">
        <v>0.27969999999999101</v>
      </c>
      <c r="F799" s="1">
        <f t="shared" ca="1" si="25"/>
        <v>191.19102518431083</v>
      </c>
      <c r="G799" s="1">
        <f t="shared" ca="1" si="26"/>
        <v>235.51530600799364</v>
      </c>
    </row>
    <row r="800" spans="5:7" x14ac:dyDescent="0.3">
      <c r="E800" s="3">
        <v>0.279799999999991</v>
      </c>
      <c r="F800" s="1">
        <f t="shared" ca="1" si="25"/>
        <v>191.26663869343918</v>
      </c>
      <c r="G800" s="1">
        <f t="shared" ca="1" si="26"/>
        <v>235.59091951712134</v>
      </c>
    </row>
    <row r="801" spans="5:7" x14ac:dyDescent="0.3">
      <c r="E801" s="3">
        <v>0.27989999999999099</v>
      </c>
      <c r="F801" s="1">
        <f t="shared" ca="1" si="25"/>
        <v>191.34225223830185</v>
      </c>
      <c r="G801" s="1">
        <f t="shared" ca="1" si="26"/>
        <v>235.66653306198401</v>
      </c>
    </row>
    <row r="802" spans="5:7" x14ac:dyDescent="0.3">
      <c r="E802" s="3">
        <v>0.27999999999999098</v>
      </c>
      <c r="F802" s="1">
        <f t="shared" ca="1" si="25"/>
        <v>191.4178658186446</v>
      </c>
      <c r="G802" s="1">
        <f t="shared" ca="1" si="26"/>
        <v>235.74214664232744</v>
      </c>
    </row>
    <row r="803" spans="5:7" x14ac:dyDescent="0.3">
      <c r="E803" s="3">
        <v>0.28009999999999102</v>
      </c>
      <c r="F803" s="1">
        <f t="shared" ca="1" si="25"/>
        <v>191.49347943421506</v>
      </c>
      <c r="G803" s="1">
        <f t="shared" ca="1" si="26"/>
        <v>235.81776025789745</v>
      </c>
    </row>
    <row r="804" spans="5:7" x14ac:dyDescent="0.3">
      <c r="E804" s="3">
        <v>0.28019999999999101</v>
      </c>
      <c r="F804" s="1">
        <f t="shared" ca="1" si="25"/>
        <v>191.56909308475971</v>
      </c>
      <c r="G804" s="1">
        <f t="shared" ca="1" si="26"/>
        <v>235.8933739084423</v>
      </c>
    </row>
    <row r="805" spans="5:7" x14ac:dyDescent="0.3">
      <c r="E805" s="3">
        <v>0.280299999999991</v>
      </c>
      <c r="F805" s="1">
        <f t="shared" ca="1" si="25"/>
        <v>191.64470677002569</v>
      </c>
      <c r="G805" s="1">
        <f t="shared" ca="1" si="26"/>
        <v>235.96898759370828</v>
      </c>
    </row>
    <row r="806" spans="5:7" x14ac:dyDescent="0.3">
      <c r="E806" s="3">
        <v>0.28039999999999099</v>
      </c>
      <c r="F806" s="1">
        <f t="shared" ca="1" si="25"/>
        <v>191.72032048976101</v>
      </c>
      <c r="G806" s="1">
        <f t="shared" ca="1" si="26"/>
        <v>236.04460131344339</v>
      </c>
    </row>
    <row r="807" spans="5:7" x14ac:dyDescent="0.3">
      <c r="E807" s="3">
        <v>0.28049999999999098</v>
      </c>
      <c r="F807" s="1">
        <f t="shared" ca="1" si="25"/>
        <v>191.79593424371288</v>
      </c>
      <c r="G807" s="1">
        <f t="shared" ca="1" si="26"/>
        <v>236.12021506739569</v>
      </c>
    </row>
    <row r="808" spans="5:7" x14ac:dyDescent="0.3">
      <c r="E808" s="3">
        <v>0.28059999999999102</v>
      </c>
      <c r="F808" s="1">
        <f t="shared" ca="1" si="25"/>
        <v>191.87154803162977</v>
      </c>
      <c r="G808" s="1">
        <f t="shared" ca="1" si="26"/>
        <v>236.19582885531213</v>
      </c>
    </row>
    <row r="809" spans="5:7" x14ac:dyDescent="0.3">
      <c r="E809" s="3">
        <v>0.28069999999999101</v>
      </c>
      <c r="F809" s="1">
        <f t="shared" ca="1" si="25"/>
        <v>191.94716185326016</v>
      </c>
      <c r="G809" s="1">
        <f t="shared" ca="1" si="26"/>
        <v>236.27144267694274</v>
      </c>
    </row>
    <row r="810" spans="5:7" x14ac:dyDescent="0.3">
      <c r="E810" s="3">
        <v>0.280799999999991</v>
      </c>
      <c r="F810" s="1">
        <f t="shared" ca="1" si="25"/>
        <v>192.02277570835253</v>
      </c>
      <c r="G810" s="1">
        <f t="shared" ca="1" si="26"/>
        <v>236.34705653203469</v>
      </c>
    </row>
    <row r="811" spans="5:7" x14ac:dyDescent="0.3">
      <c r="E811" s="3">
        <v>0.28089999999999099</v>
      </c>
      <c r="F811" s="1">
        <f t="shared" ca="1" si="25"/>
        <v>192.09838959665544</v>
      </c>
      <c r="G811" s="1">
        <f t="shared" ca="1" si="26"/>
        <v>236.42267042033825</v>
      </c>
    </row>
    <row r="812" spans="5:7" x14ac:dyDescent="0.3">
      <c r="E812" s="3">
        <v>0.28099999999999098</v>
      </c>
      <c r="F812" s="1">
        <f t="shared" ca="1" si="25"/>
        <v>192.17400351791886</v>
      </c>
      <c r="G812" s="1">
        <f t="shared" ca="1" si="26"/>
        <v>236.49828434160125</v>
      </c>
    </row>
    <row r="813" spans="5:7" x14ac:dyDescent="0.3">
      <c r="E813" s="3">
        <v>0.28109999999999102</v>
      </c>
      <c r="F813" s="1">
        <f t="shared" ca="1" si="25"/>
        <v>192.24961747189204</v>
      </c>
      <c r="G813" s="1">
        <f t="shared" ca="1" si="26"/>
        <v>236.5738982955742</v>
      </c>
    </row>
    <row r="814" spans="5:7" x14ac:dyDescent="0.3">
      <c r="E814" s="3">
        <v>0.28119999999999101</v>
      </c>
      <c r="F814" s="1">
        <f t="shared" ca="1" si="25"/>
        <v>192.32523145832477</v>
      </c>
      <c r="G814" s="1">
        <f t="shared" ca="1" si="26"/>
        <v>236.64951228200738</v>
      </c>
    </row>
    <row r="815" spans="5:7" x14ac:dyDescent="0.3">
      <c r="E815" s="3">
        <v>0.281299999999991</v>
      </c>
      <c r="F815" s="1">
        <f t="shared" ca="1" si="25"/>
        <v>192.40084547696713</v>
      </c>
      <c r="G815" s="1">
        <f t="shared" ca="1" si="26"/>
        <v>236.72512630064949</v>
      </c>
    </row>
    <row r="816" spans="5:7" x14ac:dyDescent="0.3">
      <c r="E816" s="3">
        <v>0.28139999999999099</v>
      </c>
      <c r="F816" s="1">
        <f t="shared" ca="1" si="25"/>
        <v>192.47645952756895</v>
      </c>
      <c r="G816" s="1">
        <f t="shared" ca="1" si="26"/>
        <v>236.80074035125131</v>
      </c>
    </row>
    <row r="817" spans="5:7" x14ac:dyDescent="0.3">
      <c r="E817" s="3">
        <v>0.28149999999999098</v>
      </c>
      <c r="F817" s="1">
        <f t="shared" ca="1" si="25"/>
        <v>192.55207360988118</v>
      </c>
      <c r="G817" s="1">
        <f t="shared" ca="1" si="26"/>
        <v>236.87635443356376</v>
      </c>
    </row>
    <row r="818" spans="5:7" x14ac:dyDescent="0.3">
      <c r="E818" s="3">
        <v>0.28159999999999102</v>
      </c>
      <c r="F818" s="1">
        <f t="shared" ca="1" si="25"/>
        <v>192.62768772365521</v>
      </c>
      <c r="G818" s="1">
        <f t="shared" ca="1" si="26"/>
        <v>236.95196854733805</v>
      </c>
    </row>
    <row r="819" spans="5:7" x14ac:dyDescent="0.3">
      <c r="E819" s="3">
        <v>0.28169999999999101</v>
      </c>
      <c r="F819" s="1">
        <f t="shared" ca="1" si="25"/>
        <v>192.70330186864183</v>
      </c>
      <c r="G819" s="1">
        <f t="shared" ca="1" si="26"/>
        <v>237.02758269232442</v>
      </c>
    </row>
    <row r="820" spans="5:7" x14ac:dyDescent="0.3">
      <c r="E820" s="3">
        <v>0.281799999999991</v>
      </c>
      <c r="F820" s="1">
        <f t="shared" ca="1" si="25"/>
        <v>192.77891604459217</v>
      </c>
      <c r="G820" s="1">
        <f t="shared" ca="1" si="26"/>
        <v>237.10319686827455</v>
      </c>
    </row>
    <row r="821" spans="5:7" x14ac:dyDescent="0.3">
      <c r="E821" s="3">
        <v>0.28189999999999099</v>
      </c>
      <c r="F821" s="1">
        <f t="shared" ca="1" si="25"/>
        <v>192.85453025125855</v>
      </c>
      <c r="G821" s="1">
        <f t="shared" ca="1" si="26"/>
        <v>237.17881107494114</v>
      </c>
    </row>
    <row r="822" spans="5:7" x14ac:dyDescent="0.3">
      <c r="E822" s="3">
        <v>0.28199999999999098</v>
      </c>
      <c r="F822" s="1">
        <f t="shared" ca="1" si="25"/>
        <v>192.93014448839236</v>
      </c>
      <c r="G822" s="1">
        <f t="shared" ca="1" si="26"/>
        <v>237.25442531207497</v>
      </c>
    </row>
    <row r="823" spans="5:7" x14ac:dyDescent="0.3">
      <c r="E823" s="3">
        <v>0.28209999999999102</v>
      </c>
      <c r="F823" s="1">
        <f t="shared" ca="1" si="25"/>
        <v>193.00575875574614</v>
      </c>
      <c r="G823" s="1">
        <f t="shared" ca="1" si="26"/>
        <v>237.33003957942876</v>
      </c>
    </row>
    <row r="824" spans="5:7" x14ac:dyDescent="0.3">
      <c r="E824" s="3">
        <v>0.28219999999999101</v>
      </c>
      <c r="F824" s="1">
        <f t="shared" ca="1" si="25"/>
        <v>193.08137305307309</v>
      </c>
      <c r="G824" s="1">
        <f t="shared" ca="1" si="26"/>
        <v>237.40565387675571</v>
      </c>
    </row>
    <row r="825" spans="5:7" x14ac:dyDescent="0.3">
      <c r="E825" s="3">
        <v>0.282299999999991</v>
      </c>
      <c r="F825" s="1">
        <f t="shared" ca="1" si="25"/>
        <v>193.1569873801246</v>
      </c>
      <c r="G825" s="1">
        <f t="shared" ca="1" si="26"/>
        <v>237.48126820380767</v>
      </c>
    </row>
    <row r="826" spans="5:7" x14ac:dyDescent="0.3">
      <c r="E826" s="3">
        <v>0.28239999999999099</v>
      </c>
      <c r="F826" s="1">
        <f t="shared" ca="1" si="25"/>
        <v>193.23260173665548</v>
      </c>
      <c r="G826" s="1">
        <f t="shared" ca="1" si="26"/>
        <v>237.55688256033807</v>
      </c>
    </row>
    <row r="827" spans="5:7" x14ac:dyDescent="0.3">
      <c r="E827" s="3">
        <v>0.28249999999999098</v>
      </c>
      <c r="F827" s="1">
        <f t="shared" ca="1" si="25"/>
        <v>193.30821612241772</v>
      </c>
      <c r="G827" s="1">
        <f t="shared" ca="1" si="26"/>
        <v>237.6324969461001</v>
      </c>
    </row>
    <row r="828" spans="5:7" x14ac:dyDescent="0.3">
      <c r="E828" s="3">
        <v>0.28259999999999103</v>
      </c>
      <c r="F828" s="1">
        <f t="shared" ca="1" si="25"/>
        <v>193.38383053716572</v>
      </c>
      <c r="G828" s="1">
        <f t="shared" ca="1" si="26"/>
        <v>237.70811136084853</v>
      </c>
    </row>
    <row r="829" spans="5:7" x14ac:dyDescent="0.3">
      <c r="E829" s="3">
        <v>0.28269999999999101</v>
      </c>
      <c r="F829" s="1">
        <f t="shared" ca="1" si="25"/>
        <v>193.45944498065285</v>
      </c>
      <c r="G829" s="1">
        <f t="shared" ca="1" si="26"/>
        <v>237.78372580433546</v>
      </c>
    </row>
    <row r="830" spans="5:7" x14ac:dyDescent="0.3">
      <c r="E830" s="3">
        <v>0.282799999999991</v>
      </c>
      <c r="F830" s="1">
        <f t="shared" ca="1" si="25"/>
        <v>193.53505945263367</v>
      </c>
      <c r="G830" s="1">
        <f t="shared" ca="1" si="26"/>
        <v>237.85934027631603</v>
      </c>
    </row>
    <row r="831" spans="5:7" x14ac:dyDescent="0.3">
      <c r="E831" s="3">
        <v>0.28289999999999099</v>
      </c>
      <c r="F831" s="1">
        <f t="shared" ca="1" si="25"/>
        <v>193.6106739528625</v>
      </c>
      <c r="G831" s="1">
        <f t="shared" ca="1" si="26"/>
        <v>237.93495477654486</v>
      </c>
    </row>
    <row r="832" spans="5:7" x14ac:dyDescent="0.3">
      <c r="E832" s="3">
        <v>0.28299999999999098</v>
      </c>
      <c r="F832" s="1">
        <f t="shared" ca="1" si="25"/>
        <v>193.68628848109432</v>
      </c>
      <c r="G832" s="1">
        <f t="shared" ca="1" si="26"/>
        <v>238.01056930477736</v>
      </c>
    </row>
    <row r="833" spans="5:7" x14ac:dyDescent="0.3">
      <c r="E833" s="3">
        <v>0.28309999999999103</v>
      </c>
      <c r="F833" s="1">
        <f t="shared" ca="1" si="25"/>
        <v>193.76190303708387</v>
      </c>
      <c r="G833" s="1">
        <f t="shared" ca="1" si="26"/>
        <v>238.08618386076625</v>
      </c>
    </row>
    <row r="834" spans="5:7" x14ac:dyDescent="0.3">
      <c r="E834" s="3">
        <v>0.28319999999999101</v>
      </c>
      <c r="F834" s="1">
        <f t="shared" ca="1" si="25"/>
        <v>193.83751762058665</v>
      </c>
      <c r="G834" s="1">
        <f t="shared" ca="1" si="26"/>
        <v>238.16179844426904</v>
      </c>
    </row>
    <row r="835" spans="5:7" x14ac:dyDescent="0.3">
      <c r="E835" s="3">
        <v>0.283299999999991</v>
      </c>
      <c r="F835" s="1">
        <f t="shared" ref="F835:F898" ca="1" si="27">EXP(-$B$7*$B$6)*(($B$3 * NORMSDIST((LN($B$3/$B$4)+((E835^2)/2)*($B$6))/(E835*(SQRT($B$6))))) + (-$B$4 * NORMSDIST((LN($B$3/$B$4)+((E835^2)/2)*($B$6))/(E835*(SQRT($B$6)))-E835*(SQRT($B$6)))))</f>
        <v>193.91313223135782</v>
      </c>
      <c r="G835" s="1">
        <f t="shared" ref="G835:G898" ca="1" si="28">EXP(-$C$7*$C$6)*((-$C$3 * (1-NORMSDIST((LN($C$3/$C$4)+((E835^2)/2)*($C$6))/(E835*(SQRT($C$6)))))) + ($C$4 * (1-NORMSDIST((LN($C$3/$C$4)+((E835^2)/2)*($C$6))/(E835*(SQRT($C$6)))-E835*(SQRT($C$6))))))</f>
        <v>238.23741305504041</v>
      </c>
    </row>
    <row r="836" spans="5:7" x14ac:dyDescent="0.3">
      <c r="E836" s="3">
        <v>0.28339999999999099</v>
      </c>
      <c r="F836" s="1">
        <f t="shared" ca="1" si="27"/>
        <v>193.98874686915352</v>
      </c>
      <c r="G836" s="1">
        <f t="shared" ca="1" si="28"/>
        <v>238.3130276928361</v>
      </c>
    </row>
    <row r="837" spans="5:7" x14ac:dyDescent="0.3">
      <c r="E837" s="3">
        <v>0.28349999999999098</v>
      </c>
      <c r="F837" s="1">
        <f t="shared" ca="1" si="27"/>
        <v>194.06436153373002</v>
      </c>
      <c r="G837" s="1">
        <f t="shared" ca="1" si="28"/>
        <v>238.38864235741264</v>
      </c>
    </row>
    <row r="838" spans="5:7" x14ac:dyDescent="0.3">
      <c r="E838" s="3">
        <v>0.28359999999999103</v>
      </c>
      <c r="F838" s="1">
        <f t="shared" ca="1" si="27"/>
        <v>194.13997622484285</v>
      </c>
      <c r="G838" s="1">
        <f t="shared" ca="1" si="28"/>
        <v>238.46425704852567</v>
      </c>
    </row>
    <row r="839" spans="5:7" x14ac:dyDescent="0.3">
      <c r="E839" s="3">
        <v>0.28369999999999101</v>
      </c>
      <c r="F839" s="1">
        <f t="shared" ca="1" si="27"/>
        <v>194.21559094224918</v>
      </c>
      <c r="G839" s="1">
        <f t="shared" ca="1" si="28"/>
        <v>238.53987176593154</v>
      </c>
    </row>
    <row r="840" spans="5:7" x14ac:dyDescent="0.3">
      <c r="E840" s="3">
        <v>0.283799999999991</v>
      </c>
      <c r="F840" s="1">
        <f t="shared" ca="1" si="27"/>
        <v>194.29120568570622</v>
      </c>
      <c r="G840" s="1">
        <f t="shared" ca="1" si="28"/>
        <v>238.61548650938838</v>
      </c>
    </row>
    <row r="841" spans="5:7" x14ac:dyDescent="0.3">
      <c r="E841" s="3">
        <v>0.28389999999999099</v>
      </c>
      <c r="F841" s="1">
        <f t="shared" ca="1" si="27"/>
        <v>194.36682045497037</v>
      </c>
      <c r="G841" s="1">
        <f t="shared" ca="1" si="28"/>
        <v>238.69110127865272</v>
      </c>
    </row>
    <row r="842" spans="5:7" x14ac:dyDescent="0.3">
      <c r="E842" s="3">
        <v>0.28399999999999098</v>
      </c>
      <c r="F842" s="1">
        <f t="shared" ca="1" si="27"/>
        <v>194.44243524979944</v>
      </c>
      <c r="G842" s="1">
        <f t="shared" ca="1" si="28"/>
        <v>238.76671607348251</v>
      </c>
    </row>
    <row r="843" spans="5:7" x14ac:dyDescent="0.3">
      <c r="E843" s="3">
        <v>0.28409999999999103</v>
      </c>
      <c r="F843" s="1">
        <f t="shared" ca="1" si="27"/>
        <v>194.51805006995141</v>
      </c>
      <c r="G843" s="1">
        <f t="shared" ca="1" si="28"/>
        <v>238.8423308936338</v>
      </c>
    </row>
    <row r="844" spans="5:7" x14ac:dyDescent="0.3">
      <c r="E844" s="3">
        <v>0.28419999999999102</v>
      </c>
      <c r="F844" s="1">
        <f t="shared" ca="1" si="27"/>
        <v>194.59366491518392</v>
      </c>
      <c r="G844" s="1">
        <f t="shared" ca="1" si="28"/>
        <v>238.91794573886631</v>
      </c>
    </row>
    <row r="845" spans="5:7" x14ac:dyDescent="0.3">
      <c r="E845" s="3">
        <v>0.284299999999991</v>
      </c>
      <c r="F845" s="1">
        <f t="shared" ca="1" si="27"/>
        <v>194.6692797852549</v>
      </c>
      <c r="G845" s="1">
        <f t="shared" ca="1" si="28"/>
        <v>238.99356060893749</v>
      </c>
    </row>
    <row r="846" spans="5:7" x14ac:dyDescent="0.3">
      <c r="E846" s="3">
        <v>0.28439999999999099</v>
      </c>
      <c r="F846" s="1">
        <f t="shared" ca="1" si="27"/>
        <v>194.74489467992308</v>
      </c>
      <c r="G846" s="1">
        <f t="shared" ca="1" si="28"/>
        <v>239.06917550360546</v>
      </c>
    </row>
    <row r="847" spans="5:7" x14ac:dyDescent="0.3">
      <c r="E847" s="3">
        <v>0.28449999999999098</v>
      </c>
      <c r="F847" s="1">
        <f t="shared" ca="1" si="27"/>
        <v>194.8205095989471</v>
      </c>
      <c r="G847" s="1">
        <f t="shared" ca="1" si="28"/>
        <v>239.14479042262948</v>
      </c>
    </row>
    <row r="848" spans="5:7" x14ac:dyDescent="0.3">
      <c r="E848" s="3">
        <v>0.28459999999999103</v>
      </c>
      <c r="F848" s="1">
        <f t="shared" ca="1" si="27"/>
        <v>194.89612454208617</v>
      </c>
      <c r="G848" s="1">
        <f t="shared" ca="1" si="28"/>
        <v>239.22040536576878</v>
      </c>
    </row>
    <row r="849" spans="5:7" x14ac:dyDescent="0.3">
      <c r="E849" s="3">
        <v>0.28469999999999102</v>
      </c>
      <c r="F849" s="1">
        <f t="shared" ca="1" si="27"/>
        <v>194.97173950909954</v>
      </c>
      <c r="G849" s="1">
        <f t="shared" ca="1" si="28"/>
        <v>239.29602033278169</v>
      </c>
    </row>
    <row r="850" spans="5:7" x14ac:dyDescent="0.3">
      <c r="E850" s="3">
        <v>0.284799999999991</v>
      </c>
      <c r="F850" s="1">
        <f t="shared" ca="1" si="27"/>
        <v>195.04735449974646</v>
      </c>
      <c r="G850" s="1">
        <f t="shared" ca="1" si="28"/>
        <v>239.37163532342927</v>
      </c>
    </row>
    <row r="851" spans="5:7" x14ac:dyDescent="0.3">
      <c r="E851" s="3">
        <v>0.28489999999999099</v>
      </c>
      <c r="F851" s="1">
        <f t="shared" ca="1" si="27"/>
        <v>195.12296951378681</v>
      </c>
      <c r="G851" s="1">
        <f t="shared" ca="1" si="28"/>
        <v>239.4472503374692</v>
      </c>
    </row>
    <row r="852" spans="5:7" x14ac:dyDescent="0.3">
      <c r="E852" s="3">
        <v>0.28499999999999098</v>
      </c>
      <c r="F852" s="1">
        <f t="shared" ca="1" si="27"/>
        <v>195.19858455098057</v>
      </c>
      <c r="G852" s="1">
        <f t="shared" ca="1" si="28"/>
        <v>239.52286537466296</v>
      </c>
    </row>
    <row r="853" spans="5:7" x14ac:dyDescent="0.3">
      <c r="E853" s="3">
        <v>0.28509999999999103</v>
      </c>
      <c r="F853" s="1">
        <f t="shared" ca="1" si="27"/>
        <v>195.27419961108851</v>
      </c>
      <c r="G853" s="1">
        <f t="shared" ca="1" si="28"/>
        <v>239.59848043477064</v>
      </c>
    </row>
    <row r="854" spans="5:7" x14ac:dyDescent="0.3">
      <c r="E854" s="3">
        <v>0.28519999999999102</v>
      </c>
      <c r="F854" s="1">
        <f t="shared" ca="1" si="27"/>
        <v>195.34981469387031</v>
      </c>
      <c r="G854" s="1">
        <f t="shared" ca="1" si="28"/>
        <v>239.6740955175529</v>
      </c>
    </row>
    <row r="855" spans="5:7" x14ac:dyDescent="0.3">
      <c r="E855" s="3">
        <v>0.28529999999999101</v>
      </c>
      <c r="F855" s="1">
        <f t="shared" ca="1" si="27"/>
        <v>195.42542979908791</v>
      </c>
      <c r="G855" s="1">
        <f t="shared" ca="1" si="28"/>
        <v>239.74971062277007</v>
      </c>
    </row>
    <row r="856" spans="5:7" x14ac:dyDescent="0.3">
      <c r="E856" s="3">
        <v>0.28539999999999099</v>
      </c>
      <c r="F856" s="1">
        <f t="shared" ca="1" si="27"/>
        <v>195.50104492650172</v>
      </c>
      <c r="G856" s="1">
        <f t="shared" ca="1" si="28"/>
        <v>239.82532575018385</v>
      </c>
    </row>
    <row r="857" spans="5:7" x14ac:dyDescent="0.3">
      <c r="E857" s="3">
        <v>0.28549999999999098</v>
      </c>
      <c r="F857" s="1">
        <f t="shared" ca="1" si="27"/>
        <v>195.5766600758727</v>
      </c>
      <c r="G857" s="1">
        <f t="shared" ca="1" si="28"/>
        <v>239.90094089955531</v>
      </c>
    </row>
    <row r="858" spans="5:7" x14ac:dyDescent="0.3">
      <c r="E858" s="3">
        <v>0.28559999999999103</v>
      </c>
      <c r="F858" s="1">
        <f t="shared" ca="1" si="27"/>
        <v>195.65227524696351</v>
      </c>
      <c r="G858" s="1">
        <f t="shared" ca="1" si="28"/>
        <v>239.9765560706459</v>
      </c>
    </row>
    <row r="859" spans="5:7" x14ac:dyDescent="0.3">
      <c r="E859" s="3">
        <v>0.28569999999999102</v>
      </c>
      <c r="F859" s="1">
        <f t="shared" ca="1" si="27"/>
        <v>195.72789043953517</v>
      </c>
      <c r="G859" s="1">
        <f t="shared" ca="1" si="28"/>
        <v>240.05217126321776</v>
      </c>
    </row>
    <row r="860" spans="5:7" x14ac:dyDescent="0.3">
      <c r="E860" s="3">
        <v>0.28579999999999101</v>
      </c>
      <c r="F860" s="1">
        <f t="shared" ca="1" si="27"/>
        <v>195.80350565335004</v>
      </c>
      <c r="G860" s="1">
        <f t="shared" ca="1" si="28"/>
        <v>240.12778647703263</v>
      </c>
    </row>
    <row r="861" spans="5:7" x14ac:dyDescent="0.3">
      <c r="E861" s="3">
        <v>0.28589999999999</v>
      </c>
      <c r="F861" s="1">
        <f t="shared" ca="1" si="27"/>
        <v>195.87912088816984</v>
      </c>
      <c r="G861" s="1">
        <f t="shared" ca="1" si="28"/>
        <v>240.20340171185268</v>
      </c>
    </row>
    <row r="862" spans="5:7" x14ac:dyDescent="0.3">
      <c r="E862" s="3">
        <v>0.28599999999998998</v>
      </c>
      <c r="F862" s="1">
        <f t="shared" ca="1" si="27"/>
        <v>195.95473614375877</v>
      </c>
      <c r="G862" s="1">
        <f t="shared" ca="1" si="28"/>
        <v>240.2790169674409</v>
      </c>
    </row>
    <row r="863" spans="5:7" x14ac:dyDescent="0.3">
      <c r="E863" s="3">
        <v>0.28609999999999097</v>
      </c>
      <c r="F863" s="1">
        <f t="shared" ca="1" si="27"/>
        <v>196.03035141987959</v>
      </c>
      <c r="G863" s="1">
        <f t="shared" ca="1" si="28"/>
        <v>240.35463224356198</v>
      </c>
    </row>
    <row r="864" spans="5:7" x14ac:dyDescent="0.3">
      <c r="E864" s="3">
        <v>0.28619999999999102</v>
      </c>
      <c r="F864" s="1">
        <f t="shared" ca="1" si="27"/>
        <v>196.10596671629384</v>
      </c>
      <c r="G864" s="1">
        <f t="shared" ca="1" si="28"/>
        <v>240.43024753997622</v>
      </c>
    </row>
    <row r="865" spans="5:7" x14ac:dyDescent="0.3">
      <c r="E865" s="3">
        <v>0.28629999999999101</v>
      </c>
      <c r="F865" s="1">
        <f t="shared" ca="1" si="27"/>
        <v>196.1815820327659</v>
      </c>
      <c r="G865" s="1">
        <f t="shared" ca="1" si="28"/>
        <v>240.50586285644829</v>
      </c>
    </row>
    <row r="866" spans="5:7" x14ac:dyDescent="0.3">
      <c r="E866" s="3">
        <v>0.28639999999999</v>
      </c>
      <c r="F866" s="1">
        <f t="shared" ca="1" si="27"/>
        <v>196.25719736905793</v>
      </c>
      <c r="G866" s="1">
        <f t="shared" ca="1" si="28"/>
        <v>240.58147819274052</v>
      </c>
    </row>
    <row r="867" spans="5:7" x14ac:dyDescent="0.3">
      <c r="E867" s="3">
        <v>0.28649999999999098</v>
      </c>
      <c r="F867" s="1">
        <f t="shared" ca="1" si="27"/>
        <v>196.33281272493744</v>
      </c>
      <c r="G867" s="1">
        <f t="shared" ca="1" si="28"/>
        <v>240.65709354861983</v>
      </c>
    </row>
    <row r="868" spans="5:7" x14ac:dyDescent="0.3">
      <c r="E868" s="3">
        <v>0.28659999999999097</v>
      </c>
      <c r="F868" s="1">
        <f t="shared" ca="1" si="27"/>
        <v>196.40842810016525</v>
      </c>
      <c r="G868" s="1">
        <f t="shared" ca="1" si="28"/>
        <v>240.73270892384807</v>
      </c>
    </row>
    <row r="869" spans="5:7" x14ac:dyDescent="0.3">
      <c r="E869" s="3">
        <v>0.28669999999999102</v>
      </c>
      <c r="F869" s="1">
        <f t="shared" ca="1" si="27"/>
        <v>196.48404349450689</v>
      </c>
      <c r="G869" s="1">
        <f t="shared" ca="1" si="28"/>
        <v>240.80832431818928</v>
      </c>
    </row>
    <row r="870" spans="5:7" x14ac:dyDescent="0.3">
      <c r="E870" s="3">
        <v>0.28679999999999001</v>
      </c>
      <c r="F870" s="1">
        <f t="shared" ca="1" si="27"/>
        <v>196.55965890772652</v>
      </c>
      <c r="G870" s="1">
        <f t="shared" ca="1" si="28"/>
        <v>240.8839397314089</v>
      </c>
    </row>
    <row r="871" spans="5:7" x14ac:dyDescent="0.3">
      <c r="E871" s="3">
        <v>0.28689999999999</v>
      </c>
      <c r="F871" s="1">
        <f t="shared" ca="1" si="27"/>
        <v>196.6352743395903</v>
      </c>
      <c r="G871" s="1">
        <f t="shared" ca="1" si="28"/>
        <v>240.95955516327268</v>
      </c>
    </row>
    <row r="872" spans="5:7" x14ac:dyDescent="0.3">
      <c r="E872" s="3">
        <v>0.28699999999998999</v>
      </c>
      <c r="F872" s="1">
        <f t="shared" ca="1" si="27"/>
        <v>196.71088978986268</v>
      </c>
      <c r="G872" s="1">
        <f t="shared" ca="1" si="28"/>
        <v>241.03517061354552</v>
      </c>
    </row>
    <row r="873" spans="5:7" x14ac:dyDescent="0.3">
      <c r="E873" s="3">
        <v>0.28709999999998997</v>
      </c>
      <c r="F873" s="1">
        <f t="shared" ca="1" si="27"/>
        <v>196.78650525830892</v>
      </c>
      <c r="G873" s="1">
        <f t="shared" ca="1" si="28"/>
        <v>241.11078608199128</v>
      </c>
    </row>
    <row r="874" spans="5:7" x14ac:dyDescent="0.3">
      <c r="E874" s="3">
        <v>0.28719999999999002</v>
      </c>
      <c r="F874" s="1">
        <f t="shared" ca="1" si="27"/>
        <v>196.86212074469518</v>
      </c>
      <c r="G874" s="1">
        <f t="shared" ca="1" si="28"/>
        <v>241.18640156837779</v>
      </c>
    </row>
    <row r="875" spans="5:7" x14ac:dyDescent="0.3">
      <c r="E875" s="3">
        <v>0.28729999999999001</v>
      </c>
      <c r="F875" s="1">
        <f t="shared" ca="1" si="27"/>
        <v>196.93773624878656</v>
      </c>
      <c r="G875" s="1">
        <f t="shared" ca="1" si="28"/>
        <v>241.2620170724694</v>
      </c>
    </row>
    <row r="876" spans="5:7" x14ac:dyDescent="0.3">
      <c r="E876" s="3">
        <v>0.28739999999999</v>
      </c>
      <c r="F876" s="1">
        <f t="shared" ca="1" si="27"/>
        <v>197.01335177035017</v>
      </c>
      <c r="G876" s="1">
        <f t="shared" ca="1" si="28"/>
        <v>241.33763259403275</v>
      </c>
    </row>
    <row r="877" spans="5:7" x14ac:dyDescent="0.3">
      <c r="E877" s="3">
        <v>0.28749999999998999</v>
      </c>
      <c r="F877" s="1">
        <f t="shared" ca="1" si="27"/>
        <v>197.08896730915191</v>
      </c>
      <c r="G877" s="1">
        <f t="shared" ca="1" si="28"/>
        <v>241.41324813283427</v>
      </c>
    </row>
    <row r="878" spans="5:7" x14ac:dyDescent="0.3">
      <c r="E878" s="3">
        <v>0.28759999999998997</v>
      </c>
      <c r="F878" s="1">
        <f t="shared" ca="1" si="27"/>
        <v>197.16458286495842</v>
      </c>
      <c r="G878" s="1">
        <f t="shared" ca="1" si="28"/>
        <v>241.48886368864103</v>
      </c>
    </row>
    <row r="879" spans="5:7" x14ac:dyDescent="0.3">
      <c r="E879" s="3">
        <v>0.28769999999999002</v>
      </c>
      <c r="F879" s="1">
        <f t="shared" ca="1" si="27"/>
        <v>197.24019843753729</v>
      </c>
      <c r="G879" s="1">
        <f t="shared" ca="1" si="28"/>
        <v>241.56447926122033</v>
      </c>
    </row>
    <row r="880" spans="5:7" x14ac:dyDescent="0.3">
      <c r="E880" s="3">
        <v>0.28779999999999001</v>
      </c>
      <c r="F880" s="1">
        <f t="shared" ca="1" si="27"/>
        <v>197.31581402665489</v>
      </c>
      <c r="G880" s="1">
        <f t="shared" ca="1" si="28"/>
        <v>241.64009485033725</v>
      </c>
    </row>
    <row r="881" spans="5:7" x14ac:dyDescent="0.3">
      <c r="E881" s="3">
        <v>0.28789999999999</v>
      </c>
      <c r="F881" s="1">
        <f t="shared" ca="1" si="27"/>
        <v>197.39142963207894</v>
      </c>
      <c r="G881" s="1">
        <f t="shared" ca="1" si="28"/>
        <v>241.71571045576155</v>
      </c>
    </row>
    <row r="882" spans="5:7" x14ac:dyDescent="0.3">
      <c r="E882" s="3">
        <v>0.28799999999998999</v>
      </c>
      <c r="F882" s="1">
        <f t="shared" ca="1" si="27"/>
        <v>197.46704525357748</v>
      </c>
      <c r="G882" s="1">
        <f t="shared" ca="1" si="28"/>
        <v>241.79132607725987</v>
      </c>
    </row>
    <row r="883" spans="5:7" x14ac:dyDescent="0.3">
      <c r="E883" s="3">
        <v>0.28809999999998998</v>
      </c>
      <c r="F883" s="1">
        <f t="shared" ca="1" si="27"/>
        <v>197.5426608909178</v>
      </c>
      <c r="G883" s="1">
        <f t="shared" ca="1" si="28"/>
        <v>241.86694171460084</v>
      </c>
    </row>
    <row r="884" spans="5:7" x14ac:dyDescent="0.3">
      <c r="E884" s="3">
        <v>0.28819999999999002</v>
      </c>
      <c r="F884" s="1">
        <f t="shared" ca="1" si="27"/>
        <v>197.61827654386855</v>
      </c>
      <c r="G884" s="1">
        <f t="shared" ca="1" si="28"/>
        <v>241.94255736755113</v>
      </c>
    </row>
    <row r="885" spans="5:7" x14ac:dyDescent="0.3">
      <c r="E885" s="3">
        <v>0.28829999999999001</v>
      </c>
      <c r="F885" s="1">
        <f t="shared" ca="1" si="27"/>
        <v>197.69389221219811</v>
      </c>
      <c r="G885" s="1">
        <f t="shared" ca="1" si="28"/>
        <v>242.01817303588072</v>
      </c>
    </row>
    <row r="886" spans="5:7" x14ac:dyDescent="0.3">
      <c r="E886" s="3">
        <v>0.28839999999999</v>
      </c>
      <c r="F886" s="1">
        <f t="shared" ca="1" si="27"/>
        <v>197.76950789567451</v>
      </c>
      <c r="G886" s="1">
        <f t="shared" ca="1" si="28"/>
        <v>242.09378871935735</v>
      </c>
    </row>
    <row r="887" spans="5:7" x14ac:dyDescent="0.3">
      <c r="E887" s="3">
        <v>0.28849999999998999</v>
      </c>
      <c r="F887" s="1">
        <f t="shared" ca="1" si="27"/>
        <v>197.8451235940675</v>
      </c>
      <c r="G887" s="1">
        <f t="shared" ca="1" si="28"/>
        <v>242.1694044177508</v>
      </c>
    </row>
    <row r="888" spans="5:7" x14ac:dyDescent="0.3">
      <c r="E888" s="3">
        <v>0.28859999999998998</v>
      </c>
      <c r="F888" s="1">
        <f t="shared" ca="1" si="27"/>
        <v>197.92073930714596</v>
      </c>
      <c r="G888" s="1">
        <f t="shared" ca="1" si="28"/>
        <v>242.24502013082881</v>
      </c>
    </row>
    <row r="889" spans="5:7" x14ac:dyDescent="0.3">
      <c r="E889" s="3">
        <v>0.28869999999999002</v>
      </c>
      <c r="F889" s="1">
        <f t="shared" ca="1" si="27"/>
        <v>197.99635503467923</v>
      </c>
      <c r="G889" s="1">
        <f t="shared" ca="1" si="28"/>
        <v>242.32063585836161</v>
      </c>
    </row>
    <row r="890" spans="5:7" x14ac:dyDescent="0.3">
      <c r="E890" s="3">
        <v>0.28879999999999001</v>
      </c>
      <c r="F890" s="1">
        <f t="shared" ca="1" si="27"/>
        <v>198.07197077643659</v>
      </c>
      <c r="G890" s="1">
        <f t="shared" ca="1" si="28"/>
        <v>242.39625160011943</v>
      </c>
    </row>
    <row r="891" spans="5:7" x14ac:dyDescent="0.3">
      <c r="E891" s="3">
        <v>0.28889999999999</v>
      </c>
      <c r="F891" s="1">
        <f t="shared" ca="1" si="27"/>
        <v>198.14758653218874</v>
      </c>
      <c r="G891" s="1">
        <f t="shared" ca="1" si="28"/>
        <v>242.47186735587178</v>
      </c>
    </row>
    <row r="892" spans="5:7" x14ac:dyDescent="0.3">
      <c r="E892" s="3">
        <v>0.28899999999998999</v>
      </c>
      <c r="F892" s="1">
        <f t="shared" ca="1" si="27"/>
        <v>198.22320230170544</v>
      </c>
      <c r="G892" s="1">
        <f t="shared" ca="1" si="28"/>
        <v>242.5474831253878</v>
      </c>
    </row>
    <row r="893" spans="5:7" x14ac:dyDescent="0.3">
      <c r="E893" s="3">
        <v>0.28909999999998998</v>
      </c>
      <c r="F893" s="1">
        <f t="shared" ca="1" si="27"/>
        <v>198.29881808475668</v>
      </c>
      <c r="G893" s="1">
        <f t="shared" ca="1" si="28"/>
        <v>242.62309890843903</v>
      </c>
    </row>
    <row r="894" spans="5:7" x14ac:dyDescent="0.3">
      <c r="E894" s="3">
        <v>0.28919999999999002</v>
      </c>
      <c r="F894" s="1">
        <f t="shared" ca="1" si="27"/>
        <v>198.37443388111356</v>
      </c>
      <c r="G894" s="1">
        <f t="shared" ca="1" si="28"/>
        <v>242.69871470479615</v>
      </c>
    </row>
    <row r="895" spans="5:7" x14ac:dyDescent="0.3">
      <c r="E895" s="3">
        <v>0.28929999999999001</v>
      </c>
      <c r="F895" s="1">
        <f t="shared" ca="1" si="27"/>
        <v>198.45004969054654</v>
      </c>
      <c r="G895" s="1">
        <f t="shared" ca="1" si="28"/>
        <v>242.77433051422912</v>
      </c>
    </row>
    <row r="896" spans="5:7" x14ac:dyDescent="0.3">
      <c r="E896" s="3">
        <v>0.28939999999999</v>
      </c>
      <c r="F896" s="1">
        <f t="shared" ca="1" si="27"/>
        <v>198.52566551282717</v>
      </c>
      <c r="G896" s="1">
        <f t="shared" ca="1" si="28"/>
        <v>242.84994633650999</v>
      </c>
    </row>
    <row r="897" spans="5:7" x14ac:dyDescent="0.3">
      <c r="E897" s="3">
        <v>0.28949999999998999</v>
      </c>
      <c r="F897" s="1">
        <f t="shared" ca="1" si="27"/>
        <v>198.60128134772657</v>
      </c>
      <c r="G897" s="1">
        <f t="shared" ca="1" si="28"/>
        <v>242.92556217140896</v>
      </c>
    </row>
    <row r="898" spans="5:7" x14ac:dyDescent="0.3">
      <c r="E898" s="3">
        <v>0.28959999999998998</v>
      </c>
      <c r="F898" s="1">
        <f t="shared" ca="1" si="27"/>
        <v>198.67689719501655</v>
      </c>
      <c r="G898" s="1">
        <f t="shared" ca="1" si="28"/>
        <v>243.00117801869891</v>
      </c>
    </row>
    <row r="899" spans="5:7" x14ac:dyDescent="0.3">
      <c r="E899" s="3">
        <v>0.28969999999999002</v>
      </c>
      <c r="F899" s="1">
        <f t="shared" ref="F899:F953" ca="1" si="29">EXP(-$B$7*$B$6)*(($B$3 * NORMSDIST((LN($B$3/$B$4)+((E899^2)/2)*($B$6))/(E899*(SQRT($B$6))))) + (-$B$4 * NORMSDIST((LN($B$3/$B$4)+((E899^2)/2)*($B$6))/(E899*(SQRT($B$6)))-E899*(SQRT($B$6)))))</f>
        <v>198.75251305446841</v>
      </c>
      <c r="G899" s="1">
        <f t="shared" ref="G899:G953" ca="1" si="30">EXP(-$C$7*$C$6)*((-$C$3 * (1-NORMSDIST((LN($C$3/$C$4)+((E899^2)/2)*($C$6))/(E899*(SQRT($C$6)))))) + ($C$4 * (1-NORMSDIST((LN($C$3/$C$4)+((E899^2)/2)*($C$6))/(E899*(SQRT($C$6)))-E899*(SQRT($C$6))))))</f>
        <v>243.07679387815099</v>
      </c>
    </row>
    <row r="900" spans="5:7" x14ac:dyDescent="0.3">
      <c r="E900" s="3">
        <v>0.28979999999999001</v>
      </c>
      <c r="F900" s="1">
        <f t="shared" ca="1" si="29"/>
        <v>198.8281289258546</v>
      </c>
      <c r="G900" s="1">
        <f t="shared" ca="1" si="30"/>
        <v>243.15240974953699</v>
      </c>
    </row>
    <row r="901" spans="5:7" x14ac:dyDescent="0.3">
      <c r="E901" s="3">
        <v>0.28989999999999</v>
      </c>
      <c r="F901" s="1">
        <f t="shared" ca="1" si="29"/>
        <v>198.90374480894741</v>
      </c>
      <c r="G901" s="1">
        <f t="shared" ca="1" si="30"/>
        <v>243.22802563263045</v>
      </c>
    </row>
    <row r="902" spans="5:7" x14ac:dyDescent="0.3">
      <c r="E902" s="3">
        <v>0.28999999999998999</v>
      </c>
      <c r="F902" s="1">
        <f t="shared" ca="1" si="29"/>
        <v>198.97936070351946</v>
      </c>
      <c r="G902" s="1">
        <f t="shared" ca="1" si="30"/>
        <v>243.30364152720205</v>
      </c>
    </row>
    <row r="903" spans="5:7" x14ac:dyDescent="0.3">
      <c r="E903" s="3">
        <v>0.29009999999998998</v>
      </c>
      <c r="F903" s="1">
        <f t="shared" ca="1" si="29"/>
        <v>199.0549766093437</v>
      </c>
      <c r="G903" s="1">
        <f t="shared" ca="1" si="30"/>
        <v>243.37925743302605</v>
      </c>
    </row>
    <row r="904" spans="5:7" x14ac:dyDescent="0.3">
      <c r="E904" s="3">
        <v>0.29019999999999002</v>
      </c>
      <c r="F904" s="1">
        <f t="shared" ca="1" si="29"/>
        <v>199.13059252619254</v>
      </c>
      <c r="G904" s="1">
        <f t="shared" ca="1" si="30"/>
        <v>243.45487334987513</v>
      </c>
    </row>
    <row r="905" spans="5:7" x14ac:dyDescent="0.3">
      <c r="E905" s="3">
        <v>0.29029999999999001</v>
      </c>
      <c r="F905" s="1">
        <f t="shared" ca="1" si="29"/>
        <v>199.20620845383982</v>
      </c>
      <c r="G905" s="1">
        <f t="shared" ca="1" si="30"/>
        <v>243.53048927752243</v>
      </c>
    </row>
    <row r="906" spans="5:7" x14ac:dyDescent="0.3">
      <c r="E906" s="3">
        <v>0.29039999999999</v>
      </c>
      <c r="F906" s="1">
        <f t="shared" ca="1" si="29"/>
        <v>199.28182439205867</v>
      </c>
      <c r="G906" s="1">
        <f t="shared" ca="1" si="30"/>
        <v>243.60610521574125</v>
      </c>
    </row>
    <row r="907" spans="5:7" x14ac:dyDescent="0.3">
      <c r="E907" s="3">
        <v>0.29049999999998999</v>
      </c>
      <c r="F907" s="1">
        <f t="shared" ca="1" si="29"/>
        <v>199.35744034062307</v>
      </c>
      <c r="G907" s="1">
        <f t="shared" ca="1" si="30"/>
        <v>243.681721164305</v>
      </c>
    </row>
    <row r="908" spans="5:7" x14ac:dyDescent="0.3">
      <c r="E908" s="3">
        <v>0.29059999999998998</v>
      </c>
      <c r="F908" s="1">
        <f t="shared" ca="1" si="29"/>
        <v>199.43305629930666</v>
      </c>
      <c r="G908" s="1">
        <f t="shared" ca="1" si="30"/>
        <v>243.75733712298927</v>
      </c>
    </row>
    <row r="909" spans="5:7" x14ac:dyDescent="0.3">
      <c r="E909" s="3">
        <v>0.29069999999999002</v>
      </c>
      <c r="F909" s="1">
        <f t="shared" ca="1" si="29"/>
        <v>199.50867226788432</v>
      </c>
      <c r="G909" s="1">
        <f t="shared" ca="1" si="30"/>
        <v>243.83295309156671</v>
      </c>
    </row>
    <row r="910" spans="5:7" x14ac:dyDescent="0.3">
      <c r="E910" s="3">
        <v>0.29079999999999001</v>
      </c>
      <c r="F910" s="1">
        <f t="shared" ca="1" si="29"/>
        <v>199.58428824612986</v>
      </c>
      <c r="G910" s="1">
        <f t="shared" ca="1" si="30"/>
        <v>243.90856906981224</v>
      </c>
    </row>
    <row r="911" spans="5:7" x14ac:dyDescent="0.3">
      <c r="E911" s="3">
        <v>0.29089999999999</v>
      </c>
      <c r="F911" s="1">
        <f t="shared" ca="1" si="29"/>
        <v>199.65990423381842</v>
      </c>
      <c r="G911" s="1">
        <f t="shared" ca="1" si="30"/>
        <v>243.98418505750126</v>
      </c>
    </row>
    <row r="912" spans="5:7" x14ac:dyDescent="0.3">
      <c r="E912" s="3">
        <v>0.29099999999998999</v>
      </c>
      <c r="F912" s="1">
        <f t="shared" ca="1" si="29"/>
        <v>199.73552023072429</v>
      </c>
      <c r="G912" s="1">
        <f t="shared" ca="1" si="30"/>
        <v>244.05980105440688</v>
      </c>
    </row>
    <row r="913" spans="5:7" x14ac:dyDescent="0.3">
      <c r="E913" s="3">
        <v>0.29109999999998998</v>
      </c>
      <c r="F913" s="1">
        <f t="shared" ca="1" si="29"/>
        <v>199.81113623662367</v>
      </c>
      <c r="G913" s="1">
        <f t="shared" ca="1" si="30"/>
        <v>244.13541706030603</v>
      </c>
    </row>
    <row r="914" spans="5:7" x14ac:dyDescent="0.3">
      <c r="E914" s="3">
        <v>0.29119999999999002</v>
      </c>
      <c r="F914" s="1">
        <f t="shared" ca="1" si="29"/>
        <v>199.88675225129106</v>
      </c>
      <c r="G914" s="1">
        <f t="shared" ca="1" si="30"/>
        <v>244.21103307497364</v>
      </c>
    </row>
    <row r="915" spans="5:7" x14ac:dyDescent="0.3">
      <c r="E915" s="3">
        <v>0.29129999999999001</v>
      </c>
      <c r="F915" s="1">
        <f t="shared" ca="1" si="29"/>
        <v>199.96236827450204</v>
      </c>
      <c r="G915" s="1">
        <f t="shared" ca="1" si="30"/>
        <v>244.28664909818443</v>
      </c>
    </row>
    <row r="916" spans="5:7" x14ac:dyDescent="0.3">
      <c r="E916" s="3">
        <v>0.29139999999999</v>
      </c>
      <c r="F916" s="1">
        <f t="shared" ca="1" si="29"/>
        <v>200.03798430603314</v>
      </c>
      <c r="G916" s="1">
        <f t="shared" ca="1" si="30"/>
        <v>244.36226512971552</v>
      </c>
    </row>
    <row r="917" spans="5:7" x14ac:dyDescent="0.3">
      <c r="E917" s="3">
        <v>0.29149999999998999</v>
      </c>
      <c r="F917" s="1">
        <f t="shared" ca="1" si="29"/>
        <v>200.1136003456599</v>
      </c>
      <c r="G917" s="1">
        <f t="shared" ca="1" si="30"/>
        <v>244.43788116934229</v>
      </c>
    </row>
    <row r="918" spans="5:7" x14ac:dyDescent="0.3">
      <c r="E918" s="3">
        <v>0.29159999999998998</v>
      </c>
      <c r="F918" s="1">
        <f t="shared" ca="1" si="29"/>
        <v>200.18921639315886</v>
      </c>
      <c r="G918" s="1">
        <f t="shared" ca="1" si="30"/>
        <v>244.51349721684147</v>
      </c>
    </row>
    <row r="919" spans="5:7" x14ac:dyDescent="0.3">
      <c r="E919" s="3">
        <v>0.29169999999999002</v>
      </c>
      <c r="F919" s="1">
        <f t="shared" ca="1" si="29"/>
        <v>200.26483244830672</v>
      </c>
      <c r="G919" s="1">
        <f t="shared" ca="1" si="30"/>
        <v>244.58911327198908</v>
      </c>
    </row>
    <row r="920" spans="5:7" x14ac:dyDescent="0.3">
      <c r="E920" s="3">
        <v>0.29179999999999001</v>
      </c>
      <c r="F920" s="1">
        <f t="shared" ca="1" si="29"/>
        <v>200.34044851088015</v>
      </c>
      <c r="G920" s="1">
        <f t="shared" ca="1" si="30"/>
        <v>244.66472933456296</v>
      </c>
    </row>
    <row r="921" spans="5:7" x14ac:dyDescent="0.3">
      <c r="E921" s="3">
        <v>0.29189999999999</v>
      </c>
      <c r="F921" s="1">
        <f t="shared" ca="1" si="29"/>
        <v>200.41606458065633</v>
      </c>
      <c r="G921" s="1">
        <f t="shared" ca="1" si="30"/>
        <v>244.74034540433894</v>
      </c>
    </row>
    <row r="922" spans="5:7" x14ac:dyDescent="0.3">
      <c r="E922" s="3">
        <v>0.29199999999998999</v>
      </c>
      <c r="F922" s="1">
        <f t="shared" ca="1" si="29"/>
        <v>200.49168065741179</v>
      </c>
      <c r="G922" s="1">
        <f t="shared" ca="1" si="30"/>
        <v>244.81596148109483</v>
      </c>
    </row>
    <row r="923" spans="5:7" x14ac:dyDescent="0.3">
      <c r="E923" s="3">
        <v>0.29209999999998998</v>
      </c>
      <c r="F923" s="1">
        <f t="shared" ca="1" si="29"/>
        <v>200.56729674092497</v>
      </c>
      <c r="G923" s="1">
        <f t="shared" ca="1" si="30"/>
        <v>244.89157756460736</v>
      </c>
    </row>
    <row r="924" spans="5:7" x14ac:dyDescent="0.3">
      <c r="E924" s="3">
        <v>0.29219999999999002</v>
      </c>
      <c r="F924" s="1">
        <f t="shared" ca="1" si="29"/>
        <v>200.6429128309733</v>
      </c>
      <c r="G924" s="1">
        <f t="shared" ca="1" si="30"/>
        <v>244.96719365465569</v>
      </c>
    </row>
    <row r="925" spans="5:7" x14ac:dyDescent="0.3">
      <c r="E925" s="3">
        <v>0.29229999999999001</v>
      </c>
      <c r="F925" s="1">
        <f t="shared" ca="1" si="29"/>
        <v>200.71852892733418</v>
      </c>
      <c r="G925" s="1">
        <f t="shared" ca="1" si="30"/>
        <v>245.04280975101699</v>
      </c>
    </row>
    <row r="926" spans="5:7" x14ac:dyDescent="0.3">
      <c r="E926" s="3">
        <v>0.29239999999999</v>
      </c>
      <c r="F926" s="1">
        <f t="shared" ca="1" si="29"/>
        <v>200.79414502978648</v>
      </c>
      <c r="G926" s="1">
        <f t="shared" ca="1" si="30"/>
        <v>245.11842585346977</v>
      </c>
    </row>
    <row r="927" spans="5:7" x14ac:dyDescent="0.3">
      <c r="E927" s="3">
        <v>0.29249999999998999</v>
      </c>
      <c r="F927" s="1">
        <f t="shared" ca="1" si="29"/>
        <v>200.86976113810857</v>
      </c>
      <c r="G927" s="1">
        <f t="shared" ca="1" si="30"/>
        <v>245.19404196179138</v>
      </c>
    </row>
    <row r="928" spans="5:7" x14ac:dyDescent="0.3">
      <c r="E928" s="3">
        <v>0.29259999999998998</v>
      </c>
      <c r="F928" s="1">
        <f t="shared" ca="1" si="29"/>
        <v>200.94537725207869</v>
      </c>
      <c r="G928" s="1">
        <f t="shared" ca="1" si="30"/>
        <v>245.26965807576104</v>
      </c>
    </row>
    <row r="929" spans="5:7" x14ac:dyDescent="0.3">
      <c r="E929" s="3">
        <v>0.29269999999999002</v>
      </c>
      <c r="F929" s="1">
        <f t="shared" ca="1" si="29"/>
        <v>201.02099337147601</v>
      </c>
      <c r="G929" s="1">
        <f t="shared" ca="1" si="30"/>
        <v>245.34527419515837</v>
      </c>
    </row>
    <row r="930" spans="5:7" x14ac:dyDescent="0.3">
      <c r="E930" s="3">
        <v>0.29279999999999001</v>
      </c>
      <c r="F930" s="1">
        <f t="shared" ca="1" si="29"/>
        <v>201.09660949607925</v>
      </c>
      <c r="G930" s="1">
        <f t="shared" ca="1" si="30"/>
        <v>245.42089031976229</v>
      </c>
    </row>
    <row r="931" spans="5:7" x14ac:dyDescent="0.3">
      <c r="E931" s="3">
        <v>0.29289999999999</v>
      </c>
      <c r="F931" s="1">
        <f t="shared" ca="1" si="29"/>
        <v>201.17222562566829</v>
      </c>
      <c r="G931" s="1">
        <f t="shared" ca="1" si="30"/>
        <v>245.49650644935113</v>
      </c>
    </row>
    <row r="932" spans="5:7" x14ac:dyDescent="0.3">
      <c r="E932" s="3">
        <v>0.29299999999998999</v>
      </c>
      <c r="F932" s="1">
        <f t="shared" ca="1" si="29"/>
        <v>201.24784176002231</v>
      </c>
      <c r="G932" s="1">
        <f t="shared" ca="1" si="30"/>
        <v>245.57212258370512</v>
      </c>
    </row>
    <row r="933" spans="5:7" x14ac:dyDescent="0.3">
      <c r="E933" s="3">
        <v>0.29309999999998998</v>
      </c>
      <c r="F933" s="1">
        <f t="shared" ca="1" si="29"/>
        <v>201.32345789892091</v>
      </c>
      <c r="G933" s="1">
        <f t="shared" ca="1" si="30"/>
        <v>245.64773872260349</v>
      </c>
    </row>
    <row r="934" spans="5:7" x14ac:dyDescent="0.3">
      <c r="E934" s="3">
        <v>0.29319999999999002</v>
      </c>
      <c r="F934" s="1">
        <f t="shared" ca="1" si="29"/>
        <v>201.3990740421448</v>
      </c>
      <c r="G934" s="1">
        <f t="shared" ca="1" si="30"/>
        <v>245.72335486582719</v>
      </c>
    </row>
    <row r="935" spans="5:7" x14ac:dyDescent="0.3">
      <c r="E935" s="3">
        <v>0.29329999999999001</v>
      </c>
      <c r="F935" s="1">
        <f t="shared" ca="1" si="29"/>
        <v>201.47469018947345</v>
      </c>
      <c r="G935" s="1">
        <f t="shared" ca="1" si="30"/>
        <v>245.79897101315629</v>
      </c>
    </row>
    <row r="936" spans="5:7" x14ac:dyDescent="0.3">
      <c r="E936" s="3">
        <v>0.29339999999999</v>
      </c>
      <c r="F936" s="1">
        <f t="shared" ca="1" si="29"/>
        <v>201.5503063406878</v>
      </c>
      <c r="G936" s="1">
        <f t="shared" ca="1" si="30"/>
        <v>245.87458716437041</v>
      </c>
    </row>
    <row r="937" spans="5:7" x14ac:dyDescent="0.3">
      <c r="E937" s="3">
        <v>0.29349999999998999</v>
      </c>
      <c r="F937" s="1">
        <f t="shared" ca="1" si="29"/>
        <v>201.62592249556835</v>
      </c>
      <c r="G937" s="1">
        <f t="shared" ca="1" si="30"/>
        <v>245.95020331925051</v>
      </c>
    </row>
    <row r="938" spans="5:7" x14ac:dyDescent="0.3">
      <c r="E938" s="3">
        <v>0.29359999999998998</v>
      </c>
      <c r="F938" s="1">
        <f t="shared" ca="1" si="29"/>
        <v>201.70153865389611</v>
      </c>
      <c r="G938" s="1">
        <f t="shared" ca="1" si="30"/>
        <v>246.02581947757869</v>
      </c>
    </row>
    <row r="939" spans="5:7" x14ac:dyDescent="0.3">
      <c r="E939" s="3">
        <v>0.29369999999999002</v>
      </c>
      <c r="F939" s="1">
        <f t="shared" ca="1" si="29"/>
        <v>201.77715481545178</v>
      </c>
      <c r="G939" s="1">
        <f t="shared" ca="1" si="30"/>
        <v>246.10143563913437</v>
      </c>
    </row>
    <row r="940" spans="5:7" x14ac:dyDescent="0.3">
      <c r="E940" s="3">
        <v>0.29379999999999001</v>
      </c>
      <c r="F940" s="1">
        <f t="shared" ca="1" si="29"/>
        <v>201.85277098001723</v>
      </c>
      <c r="G940" s="1">
        <f t="shared" ca="1" si="30"/>
        <v>246.17705180370004</v>
      </c>
    </row>
    <row r="941" spans="5:7" x14ac:dyDescent="0.3">
      <c r="E941" s="3">
        <v>0.29389999999999</v>
      </c>
      <c r="F941" s="1">
        <f t="shared" ca="1" si="29"/>
        <v>201.92838714737434</v>
      </c>
      <c r="G941" s="1">
        <f t="shared" ca="1" si="30"/>
        <v>246.25266797105672</v>
      </c>
    </row>
    <row r="942" spans="5:7" x14ac:dyDescent="0.3">
      <c r="E942" s="3">
        <v>0.29399999999998999</v>
      </c>
      <c r="F942" s="1">
        <f t="shared" ca="1" si="29"/>
        <v>202.00400331730364</v>
      </c>
      <c r="G942" s="1">
        <f t="shared" ca="1" si="30"/>
        <v>246.32828414098623</v>
      </c>
    </row>
    <row r="943" spans="5:7" x14ac:dyDescent="0.3">
      <c r="E943" s="3">
        <v>0.29409999999998998</v>
      </c>
      <c r="F943" s="1">
        <f t="shared" ca="1" si="29"/>
        <v>202.07961948958874</v>
      </c>
      <c r="G943" s="1">
        <f t="shared" ca="1" si="30"/>
        <v>246.40390031327135</v>
      </c>
    </row>
    <row r="944" spans="5:7" x14ac:dyDescent="0.3">
      <c r="E944" s="3">
        <v>0.29419999999999003</v>
      </c>
      <c r="F944" s="1">
        <f t="shared" ca="1" si="29"/>
        <v>202.15523566401066</v>
      </c>
      <c r="G944" s="1">
        <f t="shared" ca="1" si="30"/>
        <v>246.47951648769347</v>
      </c>
    </row>
    <row r="945" spans="5:7" x14ac:dyDescent="0.3">
      <c r="E945" s="3">
        <v>0.29429999999999001</v>
      </c>
      <c r="F945" s="1">
        <f t="shared" ca="1" si="29"/>
        <v>202.23085184035259</v>
      </c>
      <c r="G945" s="1">
        <f t="shared" ca="1" si="30"/>
        <v>246.5551326640354</v>
      </c>
    </row>
    <row r="946" spans="5:7" x14ac:dyDescent="0.3">
      <c r="E946" s="3">
        <v>0.29439999999999</v>
      </c>
      <c r="F946" s="1">
        <f t="shared" ca="1" si="29"/>
        <v>202.30646801839703</v>
      </c>
      <c r="G946" s="1">
        <f t="shared" ca="1" si="30"/>
        <v>246.63074884207964</v>
      </c>
    </row>
    <row r="947" spans="5:7" x14ac:dyDescent="0.3">
      <c r="E947" s="3">
        <v>0.29449999999998999</v>
      </c>
      <c r="F947" s="1">
        <f t="shared" ca="1" si="29"/>
        <v>202.38208419792656</v>
      </c>
      <c r="G947" s="1">
        <f t="shared" ca="1" si="30"/>
        <v>246.70636502160917</v>
      </c>
    </row>
    <row r="948" spans="5:7" x14ac:dyDescent="0.3">
      <c r="E948" s="3">
        <v>0.29459999999998998</v>
      </c>
      <c r="F948" s="1">
        <f t="shared" ca="1" si="29"/>
        <v>202.45770037872506</v>
      </c>
      <c r="G948" s="1">
        <f t="shared" ca="1" si="30"/>
        <v>246.78198120240722</v>
      </c>
    </row>
    <row r="949" spans="5:7" x14ac:dyDescent="0.3">
      <c r="E949" s="3">
        <v>0.29469999999999003</v>
      </c>
      <c r="F949" s="1">
        <f t="shared" ca="1" si="29"/>
        <v>202.53331656057526</v>
      </c>
      <c r="G949" s="1">
        <f t="shared" ca="1" si="30"/>
        <v>246.85759738425787</v>
      </c>
    </row>
    <row r="950" spans="5:7" x14ac:dyDescent="0.3">
      <c r="E950" s="3">
        <v>0.29479999999999001</v>
      </c>
      <c r="F950" s="1">
        <f t="shared" ca="1" si="29"/>
        <v>202.60893274326082</v>
      </c>
      <c r="G950" s="1">
        <f t="shared" ca="1" si="30"/>
        <v>246.93321356694344</v>
      </c>
    </row>
    <row r="951" spans="5:7" x14ac:dyDescent="0.3">
      <c r="E951" s="3">
        <v>0.29489999999999</v>
      </c>
      <c r="F951" s="1">
        <f t="shared" ca="1" si="29"/>
        <v>202.68454892656587</v>
      </c>
      <c r="G951" s="1">
        <f t="shared" ca="1" si="30"/>
        <v>247.00882975024825</v>
      </c>
    </row>
    <row r="952" spans="5:7" x14ac:dyDescent="0.3">
      <c r="E952" s="3">
        <v>0.29499999999998899</v>
      </c>
      <c r="F952" s="1">
        <f t="shared" ca="1" si="29"/>
        <v>202.76016511027336</v>
      </c>
      <c r="G952" s="1">
        <f t="shared" ca="1" si="30"/>
        <v>247.08444593395575</v>
      </c>
    </row>
    <row r="953" spans="5:7" x14ac:dyDescent="0.3">
      <c r="E953" s="3">
        <v>0.29509999999998898</v>
      </c>
      <c r="F953" s="1">
        <f t="shared" ca="1" si="29"/>
        <v>202.83578129416944</v>
      </c>
      <c r="G953" s="1">
        <f t="shared" ca="1" si="30"/>
        <v>247.16006211785205</v>
      </c>
    </row>
  </sheetData>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3ABBB-2955-4D8F-BBE5-400A2FC47718}">
  <dimension ref="A1:G1002"/>
  <sheetViews>
    <sheetView workbookViewId="0">
      <selection activeCell="C21" sqref="C21"/>
    </sheetView>
  </sheetViews>
  <sheetFormatPr defaultRowHeight="14.4" x14ac:dyDescent="0.3"/>
  <cols>
    <col min="1" max="1" width="33.109375" customWidth="1"/>
    <col min="2" max="2" width="17" customWidth="1"/>
    <col min="3" max="4" width="17.109375" customWidth="1"/>
    <col min="5" max="5" width="16.88671875" customWidth="1"/>
    <col min="6" max="6" width="28.109375" style="1" customWidth="1"/>
    <col min="7" max="7" width="26.44140625" style="1" customWidth="1"/>
  </cols>
  <sheetData>
    <row r="1" spans="1:7" x14ac:dyDescent="0.3">
      <c r="B1" s="13" t="s">
        <v>8</v>
      </c>
      <c r="C1" s="13" t="s">
        <v>9</v>
      </c>
      <c r="E1" s="9" t="s">
        <v>10</v>
      </c>
      <c r="F1" s="23" t="s">
        <v>11</v>
      </c>
      <c r="G1" s="23" t="s">
        <v>12</v>
      </c>
    </row>
    <row r="2" spans="1:7" x14ac:dyDescent="0.3">
      <c r="A2" s="10" t="s">
        <v>31</v>
      </c>
      <c r="E2" s="3">
        <v>0.2</v>
      </c>
      <c r="F2" s="1">
        <f ca="1" xml:space="preserve"> (EXP(-$B$8*($B$6)))*($B$3 * NORMSDIST((LN($B$3/$B$4) + (($B$7-$B$8 +((E2^2)/2))*($B$6)))/(SQRT($B$6)*E2))) - (EXP(-$B$7*($B$6))*($B$4*NORMSDIST((LN($B$3/$B$4)+(($B$7-$B$8+((E2^2)/2))*($B$6)))/(SQRT($B$6)*E2)-E2*(SQRT($B$6)))))</f>
        <v>3.1054323998170048</v>
      </c>
      <c r="G2" s="1">
        <f ca="1" xml:space="preserve"> -(EXP(-$C$8*($C$6)))*($C$3 * (1 - NORMSDIST((LN($C$3/$C$4) + (($C$7-$C$8 +((E2^2)/2))*($C$6)))/(SQRT($C$6)*E2)))) + (EXP(-$C$7*($C$6))*($C$4* (1 - NORMSDIST((LN($C$3/$C$4)+(($C$7-$C$8+((E2^2)/2))*($C$6)))/(SQRT($C$6)*E2)-E2*(SQRT($C$6))))))</f>
        <v>4.4623150536654492</v>
      </c>
    </row>
    <row r="3" spans="1:7" x14ac:dyDescent="0.3">
      <c r="A3" t="s">
        <v>32</v>
      </c>
      <c r="B3" s="22">
        <v>88.33</v>
      </c>
      <c r="C3" s="22">
        <v>88.33</v>
      </c>
      <c r="E3" s="3">
        <v>0.2001</v>
      </c>
      <c r="F3" s="1">
        <f t="shared" ref="F3:F66" ca="1" si="0" xml:space="preserve"> (EXP(-$B$8*($B$6)))*($B$3 * NORMSDIST((LN($B$3/$B$4) + (($B$7-$B$8 +((E3^2)/2))*($B$6)))/(SQRT($B$6)*E3))) - (EXP(-$B$7*($B$6))*($B$4*NORMSDIST((LN($B$3/$B$4)+(($B$7-$B$8+((E3^2)/2))*($B$6)))/(SQRT($B$6)*E3)-E3*(SQRT($B$6)))))</f>
        <v>3.1072835975639919</v>
      </c>
      <c r="G3" s="1">
        <f t="shared" ref="G3:G66" ca="1" si="1" xml:space="preserve"> -(EXP(-$C$8*($C$6)))*($C$3 * (1 - NORMSDIST((LN($C$3/$C$4) + (($C$7-$C$8 +((E3^2)/2))*($C$6)))/(SQRT($C$6)*E3)))) + (EXP(-$C$7*($C$6))*($C$4* (1 - NORMSDIST((LN($C$3/$C$4)+(($C$7-$C$8+((E3^2)/2))*($C$6)))/(SQRT($C$6)*E3)-E3*(SQRT($C$6))))))</f>
        <v>4.4641662514124434</v>
      </c>
    </row>
    <row r="4" spans="1:7" x14ac:dyDescent="0.3">
      <c r="A4" t="s">
        <v>15</v>
      </c>
      <c r="B4" s="1">
        <v>90</v>
      </c>
      <c r="C4" s="1">
        <v>90</v>
      </c>
      <c r="E4" s="3">
        <v>0.20019999999999999</v>
      </c>
      <c r="F4" s="1">
        <f t="shared" ca="1" si="0"/>
        <v>3.1091348119655535</v>
      </c>
      <c r="G4" s="1">
        <f t="shared" ca="1" si="1"/>
        <v>4.4660174658139837</v>
      </c>
    </row>
    <row r="5" spans="1:7" x14ac:dyDescent="0.3">
      <c r="A5" t="s">
        <v>16</v>
      </c>
      <c r="B5" s="2">
        <v>45275</v>
      </c>
      <c r="C5" s="2">
        <v>45275</v>
      </c>
      <c r="D5" s="2"/>
      <c r="E5" s="3">
        <v>0.20030000000000001</v>
      </c>
      <c r="F5" s="1">
        <f t="shared" ca="1" si="0"/>
        <v>3.1109860429915841</v>
      </c>
      <c r="G5" s="1">
        <f t="shared" ca="1" si="1"/>
        <v>4.4678686968400356</v>
      </c>
    </row>
    <row r="6" spans="1:7" x14ac:dyDescent="0.3">
      <c r="A6" t="s">
        <v>17</v>
      </c>
      <c r="B6" s="8">
        <f ca="1">(B5-(TODAY()-3))/365</f>
        <v>0.28493150684931506</v>
      </c>
      <c r="C6" s="8">
        <f ca="1">(C5-(TODAY()-3))/365</f>
        <v>0.28493150684931506</v>
      </c>
      <c r="D6" s="8"/>
      <c r="E6" s="3">
        <v>0.20039999999999999</v>
      </c>
      <c r="F6" s="1">
        <f t="shared" ca="1" si="0"/>
        <v>3.1128372906121129</v>
      </c>
      <c r="G6" s="1">
        <f t="shared" ca="1" si="1"/>
        <v>4.4697199444605715</v>
      </c>
    </row>
    <row r="7" spans="1:7" x14ac:dyDescent="0.3">
      <c r="A7" t="s">
        <v>18</v>
      </c>
      <c r="B7">
        <v>5.3100000000000001E-2</v>
      </c>
      <c r="C7">
        <v>5.3100000000000001E-2</v>
      </c>
      <c r="E7" s="3">
        <v>0.20050000000000001</v>
      </c>
      <c r="F7" s="1">
        <f t="shared" ca="1" si="0"/>
        <v>3.1146885547971763</v>
      </c>
      <c r="G7" s="1">
        <f t="shared" ca="1" si="1"/>
        <v>4.4715712086456207</v>
      </c>
    </row>
    <row r="8" spans="1:7" x14ac:dyDescent="0.3">
      <c r="A8" t="s">
        <v>33</v>
      </c>
      <c r="B8" s="3">
        <v>4.1500000000000002E-2</v>
      </c>
      <c r="C8" s="3">
        <v>4.1500000000000002E-2</v>
      </c>
      <c r="D8" s="3"/>
      <c r="E8" s="3">
        <v>0.2006</v>
      </c>
      <c r="F8" s="1">
        <f t="shared" ca="1" si="0"/>
        <v>3.1165398355168747</v>
      </c>
      <c r="G8" s="1">
        <f t="shared" ca="1" si="1"/>
        <v>4.4734224893653192</v>
      </c>
    </row>
    <row r="9" spans="1:7" x14ac:dyDescent="0.3">
      <c r="A9" s="24" t="s">
        <v>34</v>
      </c>
      <c r="B9" s="3">
        <v>0.21820000000000001</v>
      </c>
      <c r="C9" s="3">
        <v>0.22900000000000001</v>
      </c>
      <c r="D9" s="3"/>
      <c r="E9" s="3">
        <v>0.20069999999999999</v>
      </c>
      <c r="F9" s="1">
        <f t="shared" ca="1" si="0"/>
        <v>3.1183911327413725</v>
      </c>
      <c r="G9" s="1">
        <f t="shared" ca="1" si="1"/>
        <v>4.4752737865898098</v>
      </c>
    </row>
    <row r="10" spans="1:7" x14ac:dyDescent="0.3">
      <c r="E10" s="3">
        <v>0.20080000000000001</v>
      </c>
      <c r="F10" s="1">
        <f t="shared" ca="1" si="0"/>
        <v>3.1202424464408907</v>
      </c>
      <c r="G10" s="1">
        <f t="shared" ca="1" si="1"/>
        <v>4.4771251002893351</v>
      </c>
    </row>
    <row r="11" spans="1:7" x14ac:dyDescent="0.3">
      <c r="A11" t="s">
        <v>19</v>
      </c>
      <c r="B11" s="8">
        <f ca="1">(LN(B3/B4) + ((B7-B8 +((B9^2)/2))*(B6)))/(SQRT(B6)*B9)</f>
        <v>-7.4194864466927787E-2</v>
      </c>
      <c r="C11" s="8">
        <f ca="1">(LN(C3/C4) + ((C7-C8 +((C9^2)/2))*(C6)))/(SQRT(C6)*C9)</f>
        <v>-6.5066730189468167E-2</v>
      </c>
      <c r="D11" s="8"/>
      <c r="E11" s="3">
        <v>0.2009</v>
      </c>
      <c r="F11" s="1">
        <f t="shared" ca="1" si="0"/>
        <v>3.1220937765856931</v>
      </c>
      <c r="G11" s="1">
        <f t="shared" ca="1" si="1"/>
        <v>4.4789764304341304</v>
      </c>
    </row>
    <row r="12" spans="1:7" x14ac:dyDescent="0.3">
      <c r="A12" t="s">
        <v>20</v>
      </c>
      <c r="B12" s="8">
        <f ca="1">B11 -B9*(SQRT(B6))</f>
        <v>-0.1906677898880933</v>
      </c>
      <c r="C12" s="8">
        <f ca="1">C11 -C9*(SQRT(C6))</f>
        <v>-0.18730458500819824</v>
      </c>
      <c r="D12" s="8"/>
      <c r="E12" s="3">
        <v>0.20100000000000001</v>
      </c>
      <c r="F12" s="1">
        <f t="shared" ca="1" si="0"/>
        <v>3.1239451231461075</v>
      </c>
      <c r="G12" s="1">
        <f t="shared" ca="1" si="1"/>
        <v>4.4808277769945448</v>
      </c>
    </row>
    <row r="13" spans="1:7" x14ac:dyDescent="0.3">
      <c r="A13" t="s">
        <v>21</v>
      </c>
      <c r="B13" s="8">
        <f ca="1">-1*B11</f>
        <v>7.4194864466927787E-2</v>
      </c>
      <c r="C13" s="8">
        <f ca="1">-1*C11</f>
        <v>6.5066730189468167E-2</v>
      </c>
      <c r="D13" s="8"/>
      <c r="E13" s="3">
        <v>0.2011</v>
      </c>
      <c r="F13" s="1">
        <f t="shared" ca="1" si="0"/>
        <v>3.1257964860925398</v>
      </c>
      <c r="G13" s="1">
        <f t="shared" ca="1" si="1"/>
        <v>4.4826791399409842</v>
      </c>
    </row>
    <row r="14" spans="1:7" x14ac:dyDescent="0.3">
      <c r="A14" t="s">
        <v>22</v>
      </c>
      <c r="B14" s="8">
        <f ca="1">-1*B12</f>
        <v>0.1906677898880933</v>
      </c>
      <c r="C14" s="8">
        <f ca="1">-1*C12</f>
        <v>0.18730458500819824</v>
      </c>
      <c r="D14" s="8"/>
      <c r="E14" s="3">
        <v>0.20119999999999999</v>
      </c>
      <c r="F14" s="1">
        <f t="shared" ca="1" si="0"/>
        <v>3.127647865395403</v>
      </c>
      <c r="G14" s="1">
        <f t="shared" ca="1" si="1"/>
        <v>4.4845305192438474</v>
      </c>
    </row>
    <row r="15" spans="1:7" x14ac:dyDescent="0.3">
      <c r="A15" t="s">
        <v>23</v>
      </c>
      <c r="B15" s="8">
        <f t="shared" ref="B15:C18" ca="1" si="2">NORMSDIST(B11)</f>
        <v>0.47042766607585101</v>
      </c>
      <c r="C15" s="8">
        <f t="shared" ca="1" si="2"/>
        <v>0.47406043487034732</v>
      </c>
      <c r="D15" s="8"/>
      <c r="E15" s="3">
        <v>0.20130000000000001</v>
      </c>
      <c r="F15" s="1">
        <f t="shared" ca="1" si="0"/>
        <v>3.1294992610252237</v>
      </c>
      <c r="G15" s="1">
        <f t="shared" ca="1" si="1"/>
        <v>4.486381914873661</v>
      </c>
    </row>
    <row r="16" spans="1:7" x14ac:dyDescent="0.3">
      <c r="A16" t="s">
        <v>24</v>
      </c>
      <c r="B16" s="8">
        <f t="shared" ca="1" si="2"/>
        <v>0.42439293781700693</v>
      </c>
      <c r="C16" s="8">
        <f t="shared" ca="1" si="2"/>
        <v>0.42571091414514117</v>
      </c>
      <c r="D16" s="8"/>
      <c r="E16" s="3">
        <v>0.2014</v>
      </c>
      <c r="F16" s="1">
        <f t="shared" ca="1" si="0"/>
        <v>3.1313506729525287</v>
      </c>
      <c r="G16" s="1">
        <f t="shared" ca="1" si="1"/>
        <v>4.4882333268009731</v>
      </c>
    </row>
    <row r="17" spans="1:7" x14ac:dyDescent="0.3">
      <c r="A17" t="s">
        <v>25</v>
      </c>
      <c r="B17" s="8">
        <f t="shared" ca="1" si="2"/>
        <v>0.52957233392414893</v>
      </c>
      <c r="C17" s="8">
        <f t="shared" ca="1" si="2"/>
        <v>0.52593956512965268</v>
      </c>
      <c r="D17" s="8"/>
      <c r="E17" s="3">
        <v>0.20150000000000001</v>
      </c>
      <c r="F17" s="1">
        <f t="shared" ca="1" si="0"/>
        <v>3.1332021011479227</v>
      </c>
      <c r="G17" s="1">
        <f t="shared" ca="1" si="1"/>
        <v>4.4900847549963743</v>
      </c>
    </row>
    <row r="18" spans="1:7" x14ac:dyDescent="0.3">
      <c r="A18" t="s">
        <v>26</v>
      </c>
      <c r="B18" s="8">
        <f t="shared" ca="1" si="2"/>
        <v>0.57560706218299307</v>
      </c>
      <c r="C18" s="8">
        <f t="shared" ca="1" si="2"/>
        <v>0.57428908585485883</v>
      </c>
      <c r="D18" s="8"/>
      <c r="E18" s="3">
        <v>0.2016</v>
      </c>
      <c r="F18" s="1">
        <f t="shared" ca="1" si="0"/>
        <v>3.1350535455821031</v>
      </c>
      <c r="G18" s="1">
        <f t="shared" ca="1" si="1"/>
        <v>4.4919361994305476</v>
      </c>
    </row>
    <row r="19" spans="1:7" x14ac:dyDescent="0.3">
      <c r="A19" s="12" t="s">
        <v>27</v>
      </c>
      <c r="B19" s="26">
        <f ca="1" xml:space="preserve"> (EXP(-B8*(B6))*(B3 * B15)) - (EXP(-B7*(B6))*(B4*B16))</f>
        <v>3.4425973059851103</v>
      </c>
      <c r="E19" s="3">
        <v>0.20169999999999999</v>
      </c>
      <c r="F19" s="1">
        <f t="shared" ca="1" si="0"/>
        <v>3.1369050062257458</v>
      </c>
      <c r="G19" s="1">
        <f t="shared" ca="1" si="1"/>
        <v>4.4937876600741902</v>
      </c>
    </row>
    <row r="20" spans="1:7" x14ac:dyDescent="0.3">
      <c r="A20" s="12" t="s">
        <v>28</v>
      </c>
      <c r="B20" s="26">
        <f ca="1" xml:space="preserve"> (EXP(-C7*(C6))*(C4 * C18)) - (EXP(-C8*(C6))*(C3*C17))</f>
        <v>4.9997537415260211</v>
      </c>
      <c r="C20" s="8"/>
      <c r="D20" s="8"/>
      <c r="E20" s="3">
        <v>0.20180000000000001</v>
      </c>
      <c r="F20" s="1">
        <f t="shared" ca="1" si="0"/>
        <v>3.1387564830496686</v>
      </c>
      <c r="G20" s="1">
        <f t="shared" ca="1" si="1"/>
        <v>4.4956391368980988</v>
      </c>
    </row>
    <row r="21" spans="1:7" x14ac:dyDescent="0.3">
      <c r="E21" s="3">
        <v>0.2019</v>
      </c>
      <c r="F21" s="1">
        <f t="shared" ca="1" si="0"/>
        <v>3.140607976024647</v>
      </c>
      <c r="G21" s="1">
        <f t="shared" ca="1" si="1"/>
        <v>4.4974906298730843</v>
      </c>
    </row>
    <row r="22" spans="1:7" x14ac:dyDescent="0.3">
      <c r="A22" s="5" t="s">
        <v>29</v>
      </c>
      <c r="B22" s="6">
        <f ca="1">_xlfn.XLOOKUP(3.5,F3:F954,E3:E954,,1,1)</f>
        <v>0.221299999999998</v>
      </c>
      <c r="E22" s="3">
        <v>0.20200000000000001</v>
      </c>
      <c r="F22" s="1">
        <f t="shared" ca="1" si="0"/>
        <v>3.1424594851215986</v>
      </c>
      <c r="G22" s="1">
        <f t="shared" ca="1" si="1"/>
        <v>4.499342138970043</v>
      </c>
    </row>
    <row r="23" spans="1:7" x14ac:dyDescent="0.3">
      <c r="A23" s="5" t="s">
        <v>30</v>
      </c>
      <c r="B23" s="6">
        <f ca="1">_xlfn.XLOOKUP(5.4,G3:G954,E3:E954,,-1,1)</f>
        <v>0.25049999999999401</v>
      </c>
      <c r="E23" s="3">
        <v>0.2021</v>
      </c>
      <c r="F23" s="1">
        <f t="shared" ca="1" si="0"/>
        <v>3.1443110103114549</v>
      </c>
      <c r="G23" s="1">
        <f t="shared" ca="1" si="1"/>
        <v>4.5011936641599064</v>
      </c>
    </row>
    <row r="24" spans="1:7" x14ac:dyDescent="0.3">
      <c r="E24" s="3">
        <v>0.20219999999999999</v>
      </c>
      <c r="F24" s="1">
        <f t="shared" ca="1" si="0"/>
        <v>3.1461625515652045</v>
      </c>
      <c r="G24" s="1">
        <f t="shared" ca="1" si="1"/>
        <v>4.5030452054136632</v>
      </c>
    </row>
    <row r="25" spans="1:7" x14ac:dyDescent="0.3">
      <c r="E25" s="3">
        <v>0.20230000000000001</v>
      </c>
      <c r="F25" s="1">
        <f t="shared" ca="1" si="0"/>
        <v>3.1480141088538929</v>
      </c>
      <c r="G25" s="1">
        <f t="shared" ca="1" si="1"/>
        <v>4.5048967627023302</v>
      </c>
    </row>
    <row r="26" spans="1:7" x14ac:dyDescent="0.3">
      <c r="E26" s="3">
        <v>0.2024</v>
      </c>
      <c r="F26" s="1">
        <f t="shared" ca="1" si="0"/>
        <v>3.1498656821486151</v>
      </c>
      <c r="G26" s="1">
        <f t="shared" ca="1" si="1"/>
        <v>4.5067483359970595</v>
      </c>
    </row>
    <row r="27" spans="1:7" x14ac:dyDescent="0.3">
      <c r="E27" s="3">
        <v>0.20250000000000001</v>
      </c>
      <c r="F27" s="1">
        <f t="shared" ca="1" si="0"/>
        <v>3.151717271420523</v>
      </c>
      <c r="G27" s="1">
        <f t="shared" ca="1" si="1"/>
        <v>4.5085999252689746</v>
      </c>
    </row>
    <row r="28" spans="1:7" x14ac:dyDescent="0.3">
      <c r="E28" s="3">
        <v>0.2026</v>
      </c>
      <c r="F28" s="1">
        <f t="shared" ca="1" si="0"/>
        <v>3.1535688766408398</v>
      </c>
      <c r="G28" s="1">
        <f t="shared" ca="1" si="1"/>
        <v>4.5104515304892772</v>
      </c>
    </row>
    <row r="29" spans="1:7" x14ac:dyDescent="0.3">
      <c r="E29" s="3">
        <v>0.20269999999999999</v>
      </c>
      <c r="F29" s="1">
        <f t="shared" ca="1" si="0"/>
        <v>3.1554204977808027</v>
      </c>
      <c r="G29" s="1">
        <f t="shared" ca="1" si="1"/>
        <v>4.5123031516292471</v>
      </c>
    </row>
    <row r="30" spans="1:7" x14ac:dyDescent="0.3">
      <c r="E30" s="3">
        <v>0.20280000000000001</v>
      </c>
      <c r="F30" s="1">
        <f t="shared" ca="1" si="0"/>
        <v>3.1572721348117483</v>
      </c>
      <c r="G30" s="1">
        <f t="shared" ca="1" si="1"/>
        <v>4.5141547886601927</v>
      </c>
    </row>
    <row r="31" spans="1:7" x14ac:dyDescent="0.3">
      <c r="E31" s="3">
        <v>0.2029</v>
      </c>
      <c r="F31" s="1">
        <f t="shared" ca="1" si="0"/>
        <v>3.1591237877050347</v>
      </c>
      <c r="G31" s="1">
        <f t="shared" ca="1" si="1"/>
        <v>4.5160064415534791</v>
      </c>
    </row>
    <row r="32" spans="1:7" x14ac:dyDescent="0.3">
      <c r="E32" s="3">
        <v>0.20300000000000001</v>
      </c>
      <c r="F32" s="1">
        <f t="shared" ca="1" si="0"/>
        <v>3.1609754564320909</v>
      </c>
      <c r="G32" s="1">
        <f t="shared" ca="1" si="1"/>
        <v>4.5178581102805353</v>
      </c>
    </row>
    <row r="33" spans="5:7" x14ac:dyDescent="0.3">
      <c r="E33" s="3">
        <v>0.2031</v>
      </c>
      <c r="F33" s="1">
        <f t="shared" ca="1" si="0"/>
        <v>3.1628271409643745</v>
      </c>
      <c r="G33" s="1">
        <f t="shared" ca="1" si="1"/>
        <v>4.5197097948128189</v>
      </c>
    </row>
    <row r="34" spans="5:7" x14ac:dyDescent="0.3">
      <c r="E34" s="3">
        <v>0.20319999999999999</v>
      </c>
      <c r="F34" s="1">
        <f t="shared" ca="1" si="0"/>
        <v>3.164678841273421</v>
      </c>
      <c r="G34" s="1">
        <f t="shared" ca="1" si="1"/>
        <v>4.5215614951218654</v>
      </c>
    </row>
    <row r="35" spans="5:7" x14ac:dyDescent="0.3">
      <c r="E35" s="3">
        <v>0.20330000000000001</v>
      </c>
      <c r="F35" s="1">
        <f t="shared" ca="1" si="0"/>
        <v>3.1665305573308302</v>
      </c>
      <c r="G35" s="1">
        <f t="shared" ca="1" si="1"/>
        <v>4.5234132111792675</v>
      </c>
    </row>
    <row r="36" spans="5:7" x14ac:dyDescent="0.3">
      <c r="E36" s="3">
        <v>0.2034</v>
      </c>
      <c r="F36" s="1">
        <f t="shared" ca="1" si="0"/>
        <v>3.1683822891082158</v>
      </c>
      <c r="G36" s="1">
        <f t="shared" ca="1" si="1"/>
        <v>4.5252649429566603</v>
      </c>
    </row>
    <row r="37" spans="5:7" x14ac:dyDescent="0.3">
      <c r="E37" s="3">
        <v>0.20349999999999999</v>
      </c>
      <c r="F37" s="1">
        <f t="shared" ca="1" si="0"/>
        <v>3.1702340365772628</v>
      </c>
      <c r="G37" s="1">
        <f t="shared" ca="1" si="1"/>
        <v>4.5271166904257001</v>
      </c>
    </row>
    <row r="38" spans="5:7" x14ac:dyDescent="0.3">
      <c r="E38" s="3">
        <v>0.2036</v>
      </c>
      <c r="F38" s="1">
        <f t="shared" ca="1" si="0"/>
        <v>3.1720857997097198</v>
      </c>
      <c r="G38" s="1">
        <f t="shared" ca="1" si="1"/>
        <v>4.5289684535581713</v>
      </c>
    </row>
    <row r="39" spans="5:7" x14ac:dyDescent="0.3">
      <c r="E39" s="3">
        <v>0.20369999999999999</v>
      </c>
      <c r="F39" s="1">
        <f t="shared" ca="1" si="0"/>
        <v>3.1739375784773856</v>
      </c>
      <c r="G39" s="1">
        <f t="shared" ca="1" si="1"/>
        <v>4.5308202323258229</v>
      </c>
    </row>
    <row r="40" spans="5:7" x14ac:dyDescent="0.3">
      <c r="E40" s="3">
        <v>0.20380000000000001</v>
      </c>
      <c r="F40" s="1">
        <f t="shared" ca="1" si="0"/>
        <v>3.175789372852087</v>
      </c>
      <c r="G40" s="1">
        <f t="shared" ca="1" si="1"/>
        <v>4.5326720267005172</v>
      </c>
    </row>
    <row r="41" spans="5:7" x14ac:dyDescent="0.3">
      <c r="E41" s="3">
        <v>0.2039</v>
      </c>
      <c r="F41" s="1">
        <f t="shared" ca="1" si="0"/>
        <v>3.1776411828057221</v>
      </c>
      <c r="G41" s="1">
        <f t="shared" ca="1" si="1"/>
        <v>4.5345238366541523</v>
      </c>
    </row>
    <row r="42" spans="5:7" x14ac:dyDescent="0.3">
      <c r="E42" s="3">
        <v>0.20399999999999999</v>
      </c>
      <c r="F42" s="1">
        <f t="shared" ca="1" si="0"/>
        <v>3.1794930083102457</v>
      </c>
      <c r="G42" s="1">
        <f t="shared" ca="1" si="1"/>
        <v>4.536375662158683</v>
      </c>
    </row>
    <row r="43" spans="5:7" x14ac:dyDescent="0.3">
      <c r="E43" s="3">
        <v>0.2041</v>
      </c>
      <c r="F43" s="1">
        <f t="shared" ca="1" si="0"/>
        <v>3.1813448493376484</v>
      </c>
      <c r="G43" s="1">
        <f t="shared" ca="1" si="1"/>
        <v>4.5382275031860999</v>
      </c>
    </row>
    <row r="44" spans="5:7" x14ac:dyDescent="0.3">
      <c r="E44" s="3">
        <v>0.20419999999999999</v>
      </c>
      <c r="F44" s="1">
        <f t="shared" ca="1" si="0"/>
        <v>3.1831967058599986</v>
      </c>
      <c r="G44" s="1">
        <f t="shared" ca="1" si="1"/>
        <v>4.540079359708443</v>
      </c>
    </row>
    <row r="45" spans="5:7" x14ac:dyDescent="0.3">
      <c r="E45" s="3">
        <v>0.20430000000000001</v>
      </c>
      <c r="F45" s="1">
        <f t="shared" ca="1" si="0"/>
        <v>3.1850485778493862</v>
      </c>
      <c r="G45" s="1">
        <f t="shared" ca="1" si="1"/>
        <v>4.5419312316978235</v>
      </c>
    </row>
    <row r="46" spans="5:7" x14ac:dyDescent="0.3">
      <c r="E46" s="3">
        <v>0.2044</v>
      </c>
      <c r="F46" s="1">
        <f t="shared" ca="1" si="0"/>
        <v>3.186900465277958</v>
      </c>
      <c r="G46" s="1">
        <f t="shared" ca="1" si="1"/>
        <v>4.5437831191264166</v>
      </c>
    </row>
    <row r="47" spans="5:7" x14ac:dyDescent="0.3">
      <c r="E47" s="3">
        <v>0.20449999999999999</v>
      </c>
      <c r="F47" s="1">
        <f t="shared" ca="1" si="0"/>
        <v>3.188752368117953</v>
      </c>
      <c r="G47" s="1">
        <f t="shared" ca="1" si="1"/>
        <v>4.5456350219663975</v>
      </c>
    </row>
    <row r="48" spans="5:7" x14ac:dyDescent="0.3">
      <c r="E48" s="3">
        <v>0.2046</v>
      </c>
      <c r="F48" s="1">
        <f t="shared" ca="1" si="0"/>
        <v>3.1906042863416104</v>
      </c>
      <c r="G48" s="1">
        <f t="shared" ca="1" si="1"/>
        <v>4.5474869401900406</v>
      </c>
    </row>
    <row r="49" spans="5:7" x14ac:dyDescent="0.3">
      <c r="E49" s="3">
        <v>0.20469999999999899</v>
      </c>
      <c r="F49" s="1">
        <f t="shared" ca="1" si="0"/>
        <v>3.1924562199212048</v>
      </c>
      <c r="G49" s="1">
        <f t="shared" ca="1" si="1"/>
        <v>4.5493388737696492</v>
      </c>
    </row>
    <row r="50" spans="5:7" x14ac:dyDescent="0.3">
      <c r="E50" s="3">
        <v>0.20479999999999901</v>
      </c>
      <c r="F50" s="1">
        <f t="shared" ca="1" si="0"/>
        <v>3.1943081688291386</v>
      </c>
      <c r="G50" s="1">
        <f t="shared" ca="1" si="1"/>
        <v>4.5511908226775759</v>
      </c>
    </row>
    <row r="51" spans="5:7" x14ac:dyDescent="0.3">
      <c r="E51" s="3">
        <v>0.204899999999999</v>
      </c>
      <c r="F51" s="1">
        <f t="shared" ca="1" si="0"/>
        <v>3.1961601330378357</v>
      </c>
      <c r="G51" s="1">
        <f t="shared" ca="1" si="1"/>
        <v>4.5530427868862802</v>
      </c>
    </row>
    <row r="52" spans="5:7" x14ac:dyDescent="0.3">
      <c r="E52" s="3">
        <v>0.20499999999999899</v>
      </c>
      <c r="F52" s="1">
        <f t="shared" ca="1" si="0"/>
        <v>3.1980121125197201</v>
      </c>
      <c r="G52" s="1">
        <f t="shared" ca="1" si="1"/>
        <v>4.5548947663681716</v>
      </c>
    </row>
    <row r="53" spans="5:7" x14ac:dyDescent="0.3">
      <c r="E53" s="3">
        <v>0.20509999999999901</v>
      </c>
      <c r="F53" s="1">
        <f t="shared" ca="1" si="0"/>
        <v>3.1998641072473291</v>
      </c>
      <c r="G53" s="1">
        <f t="shared" ca="1" si="1"/>
        <v>4.5567467610957664</v>
      </c>
    </row>
    <row r="54" spans="5:7" x14ac:dyDescent="0.3">
      <c r="E54" s="3">
        <v>0.20519999999999899</v>
      </c>
      <c r="F54" s="1">
        <f t="shared" ca="1" si="0"/>
        <v>3.2017161171932074</v>
      </c>
      <c r="G54" s="1">
        <f t="shared" ca="1" si="1"/>
        <v>4.5585987710416376</v>
      </c>
    </row>
    <row r="55" spans="5:7" x14ac:dyDescent="0.3">
      <c r="E55" s="3">
        <v>0.20529999999999901</v>
      </c>
      <c r="F55" s="1">
        <f t="shared" ca="1" si="0"/>
        <v>3.2035681423299707</v>
      </c>
      <c r="G55" s="1">
        <f t="shared" ca="1" si="1"/>
        <v>4.5604507961784151</v>
      </c>
    </row>
    <row r="56" spans="5:7" x14ac:dyDescent="0.3">
      <c r="E56" s="3">
        <v>0.205399999999999</v>
      </c>
      <c r="F56" s="1">
        <f t="shared" ca="1" si="0"/>
        <v>3.2054201826302986</v>
      </c>
      <c r="G56" s="1">
        <f t="shared" ca="1" si="1"/>
        <v>4.5623028364787359</v>
      </c>
    </row>
    <row r="57" spans="5:7" x14ac:dyDescent="0.3">
      <c r="E57" s="3">
        <v>0.20549999999999899</v>
      </c>
      <c r="F57" s="1">
        <f t="shared" ca="1" si="0"/>
        <v>3.2072722380668921</v>
      </c>
      <c r="G57" s="1">
        <f t="shared" ca="1" si="1"/>
        <v>4.5641548919153365</v>
      </c>
    </row>
    <row r="58" spans="5:7" x14ac:dyDescent="0.3">
      <c r="E58" s="3">
        <v>0.20559999999999901</v>
      </c>
      <c r="F58" s="1">
        <f t="shared" ca="1" si="0"/>
        <v>3.2091243086125232</v>
      </c>
      <c r="G58" s="1">
        <f t="shared" ca="1" si="1"/>
        <v>4.5660069624609605</v>
      </c>
    </row>
    <row r="59" spans="5:7" x14ac:dyDescent="0.3">
      <c r="E59" s="3">
        <v>0.20569999999999899</v>
      </c>
      <c r="F59" s="1">
        <f t="shared" ca="1" si="0"/>
        <v>3.2109763942399994</v>
      </c>
      <c r="G59" s="1">
        <f t="shared" ca="1" si="1"/>
        <v>4.5678590480884367</v>
      </c>
    </row>
    <row r="60" spans="5:7" x14ac:dyDescent="0.3">
      <c r="E60" s="3">
        <v>0.20579999999999901</v>
      </c>
      <c r="F60" s="1">
        <f t="shared" ca="1" si="0"/>
        <v>3.212828494922185</v>
      </c>
      <c r="G60" s="1">
        <f t="shared" ca="1" si="1"/>
        <v>4.5697111487706437</v>
      </c>
    </row>
    <row r="61" spans="5:7" x14ac:dyDescent="0.3">
      <c r="E61" s="3">
        <v>0.205899999999999</v>
      </c>
      <c r="F61" s="1">
        <f t="shared" ca="1" si="0"/>
        <v>3.2146806106320014</v>
      </c>
      <c r="G61" s="1">
        <f t="shared" ca="1" si="1"/>
        <v>4.5715632644804387</v>
      </c>
    </row>
    <row r="62" spans="5:7" x14ac:dyDescent="0.3">
      <c r="E62" s="3">
        <v>0.20599999999999899</v>
      </c>
      <c r="F62" s="1">
        <f t="shared" ca="1" si="0"/>
        <v>3.2165327413424052</v>
      </c>
      <c r="G62" s="1">
        <f t="shared" ca="1" si="1"/>
        <v>4.5734153951908354</v>
      </c>
    </row>
    <row r="63" spans="5:7" x14ac:dyDescent="0.3">
      <c r="E63" s="3">
        <v>0.20609999999999901</v>
      </c>
      <c r="F63" s="1">
        <f t="shared" ca="1" si="0"/>
        <v>3.2183848870264029</v>
      </c>
      <c r="G63" s="1">
        <f t="shared" ca="1" si="1"/>
        <v>4.5752675408748544</v>
      </c>
    </row>
    <row r="64" spans="5:7" x14ac:dyDescent="0.3">
      <c r="E64" s="3">
        <v>0.206199999999999</v>
      </c>
      <c r="F64" s="1">
        <f t="shared" ca="1" si="0"/>
        <v>3.220237047657065</v>
      </c>
      <c r="G64" s="1">
        <f t="shared" ca="1" si="1"/>
        <v>4.5771197015055165</v>
      </c>
    </row>
    <row r="65" spans="5:7" x14ac:dyDescent="0.3">
      <c r="E65" s="3">
        <v>0.20629999999999901</v>
      </c>
      <c r="F65" s="1">
        <f t="shared" ca="1" si="0"/>
        <v>3.2220892232075116</v>
      </c>
      <c r="G65" s="1">
        <f t="shared" ca="1" si="1"/>
        <v>4.578971877055956</v>
      </c>
    </row>
    <row r="66" spans="5:7" x14ac:dyDescent="0.3">
      <c r="E66" s="3">
        <v>0.206399999999999</v>
      </c>
      <c r="F66" s="1">
        <f t="shared" ca="1" si="0"/>
        <v>3.2239414136508913</v>
      </c>
      <c r="G66" s="1">
        <f t="shared" ca="1" si="1"/>
        <v>4.5808240674993357</v>
      </c>
    </row>
    <row r="67" spans="5:7" x14ac:dyDescent="0.3">
      <c r="E67" s="3">
        <v>0.20649999999999899</v>
      </c>
      <c r="F67" s="1">
        <f t="shared" ref="F67:F130" ca="1" si="3" xml:space="preserve"> (EXP(-$B$8*($B$6)))*($B$3 * NORMSDIST((LN($B$3/$B$4) + (($B$7-$B$8 +((E67^2)/2))*($B$6)))/(SQRT($B$6)*E67))) - (EXP(-$B$7*($B$6))*($B$4*NORMSDIST((LN($B$3/$B$4)+(($B$7-$B$8+((E67^2)/2))*($B$6)))/(SQRT($B$6)*E67)-E67*(SQRT($B$6)))))</f>
        <v>3.2257936189604095</v>
      </c>
      <c r="G67" s="1">
        <f t="shared" ref="G67:G130" ca="1" si="4" xml:space="preserve"> -(EXP(-$C$8*($C$6)))*($C$3 * (1 - NORMSDIST((LN($C$3/$C$4) + (($C$7-$C$8 +((E67^2)/2))*($C$6)))/(SQRT($C$6)*E67)))) + (EXP(-$C$7*($C$6))*($C$4* (1 - NORMSDIST((LN($C$3/$C$4)+(($C$7-$C$8+((E67^2)/2))*($C$6)))/(SQRT($C$6)*E67)-E67*(SQRT($C$6))))))</f>
        <v>4.5826762728088539</v>
      </c>
    </row>
    <row r="68" spans="5:7" x14ac:dyDescent="0.3">
      <c r="E68" s="3">
        <v>0.20659999999999901</v>
      </c>
      <c r="F68" s="1">
        <f t="shared" ca="1" si="3"/>
        <v>3.2276458391093357</v>
      </c>
      <c r="G68" s="1">
        <f t="shared" ca="1" si="4"/>
        <v>4.5845284929577659</v>
      </c>
    </row>
    <row r="69" spans="5:7" x14ac:dyDescent="0.3">
      <c r="E69" s="3">
        <v>0.206699999999999</v>
      </c>
      <c r="F69" s="1">
        <f t="shared" ca="1" si="3"/>
        <v>3.2294980740709747</v>
      </c>
      <c r="G69" s="1">
        <f t="shared" ca="1" si="4"/>
        <v>4.586380727919412</v>
      </c>
    </row>
    <row r="70" spans="5:7" x14ac:dyDescent="0.3">
      <c r="E70" s="3">
        <v>0.20679999999999901</v>
      </c>
      <c r="F70" s="1">
        <f t="shared" ca="1" si="3"/>
        <v>3.2313503238186669</v>
      </c>
      <c r="G70" s="1">
        <f t="shared" ca="1" si="4"/>
        <v>4.5882329776671114</v>
      </c>
    </row>
    <row r="71" spans="5:7" x14ac:dyDescent="0.3">
      <c r="E71" s="3">
        <v>0.206899999999999</v>
      </c>
      <c r="F71" s="1">
        <f t="shared" ca="1" si="3"/>
        <v>3.2332025883258311</v>
      </c>
      <c r="G71" s="1">
        <f t="shared" ca="1" si="4"/>
        <v>4.5900852421742826</v>
      </c>
    </row>
    <row r="72" spans="5:7" x14ac:dyDescent="0.3">
      <c r="E72" s="3">
        <v>0.20699999999999899</v>
      </c>
      <c r="F72" s="1">
        <f t="shared" ca="1" si="3"/>
        <v>3.2350548675659496</v>
      </c>
      <c r="G72" s="1">
        <f t="shared" ca="1" si="4"/>
        <v>4.5919375214143869</v>
      </c>
    </row>
    <row r="73" spans="5:7" x14ac:dyDescent="0.3">
      <c r="E73" s="3">
        <v>0.20709999999999901</v>
      </c>
      <c r="F73" s="1">
        <f t="shared" ca="1" si="3"/>
        <v>3.2369071615124554</v>
      </c>
      <c r="G73" s="1">
        <f t="shared" ca="1" si="4"/>
        <v>4.5937898153608998</v>
      </c>
    </row>
    <row r="74" spans="5:7" x14ac:dyDescent="0.3">
      <c r="E74" s="3">
        <v>0.207199999999999</v>
      </c>
      <c r="F74" s="1">
        <f t="shared" ca="1" si="3"/>
        <v>3.2387594701389517</v>
      </c>
      <c r="G74" s="1">
        <f t="shared" ca="1" si="4"/>
        <v>4.5956421239873961</v>
      </c>
    </row>
    <row r="75" spans="5:7" x14ac:dyDescent="0.3">
      <c r="E75" s="3">
        <v>0.20729999999999901</v>
      </c>
      <c r="F75" s="1">
        <f t="shared" ca="1" si="3"/>
        <v>3.2406117934190206</v>
      </c>
      <c r="G75" s="1">
        <f t="shared" ca="1" si="4"/>
        <v>4.5974944472674721</v>
      </c>
    </row>
    <row r="76" spans="5:7" x14ac:dyDescent="0.3">
      <c r="E76" s="3">
        <v>0.207399999999999</v>
      </c>
      <c r="F76" s="1">
        <f t="shared" ca="1" si="3"/>
        <v>3.2424641313263081</v>
      </c>
      <c r="G76" s="1">
        <f t="shared" ca="1" si="4"/>
        <v>4.5993467851747525</v>
      </c>
    </row>
    <row r="77" spans="5:7" x14ac:dyDescent="0.3">
      <c r="E77" s="3">
        <v>0.20749999999999899</v>
      </c>
      <c r="F77" s="1">
        <f t="shared" ca="1" si="3"/>
        <v>3.2443164838345098</v>
      </c>
      <c r="G77" s="1">
        <f t="shared" ca="1" si="4"/>
        <v>4.6011991376829542</v>
      </c>
    </row>
    <row r="78" spans="5:7" x14ac:dyDescent="0.3">
      <c r="E78" s="3">
        <v>0.20759999999999901</v>
      </c>
      <c r="F78" s="1">
        <f t="shared" ca="1" si="3"/>
        <v>3.246168850917357</v>
      </c>
      <c r="G78" s="1">
        <f t="shared" ca="1" si="4"/>
        <v>4.6030515047658156</v>
      </c>
    </row>
    <row r="79" spans="5:7" x14ac:dyDescent="0.3">
      <c r="E79" s="3">
        <v>0.207699999999999</v>
      </c>
      <c r="F79" s="1">
        <f t="shared" ca="1" si="3"/>
        <v>3.2480212325486448</v>
      </c>
      <c r="G79" s="1">
        <f t="shared" ca="1" si="4"/>
        <v>4.6049038863970964</v>
      </c>
    </row>
    <row r="80" spans="5:7" x14ac:dyDescent="0.3">
      <c r="E80" s="3">
        <v>0.20779999999999901</v>
      </c>
      <c r="F80" s="1">
        <f t="shared" ca="1" si="3"/>
        <v>3.2498736287022254</v>
      </c>
      <c r="G80" s="1">
        <f t="shared" ca="1" si="4"/>
        <v>4.6067562825506698</v>
      </c>
    </row>
    <row r="81" spans="5:7" x14ac:dyDescent="0.3">
      <c r="E81" s="3">
        <v>0.207899999999999</v>
      </c>
      <c r="F81" s="1">
        <f t="shared" ca="1" si="3"/>
        <v>3.2517260393519436</v>
      </c>
      <c r="G81" s="1">
        <f t="shared" ca="1" si="4"/>
        <v>4.6086086932004022</v>
      </c>
    </row>
    <row r="82" spans="5:7" x14ac:dyDescent="0.3">
      <c r="E82" s="3">
        <v>0.20799999999999899</v>
      </c>
      <c r="F82" s="1">
        <f t="shared" ca="1" si="3"/>
        <v>3.2535784644717722</v>
      </c>
      <c r="G82" s="1">
        <f t="shared" ca="1" si="4"/>
        <v>4.6104611183202024</v>
      </c>
    </row>
    <row r="83" spans="5:7" x14ac:dyDescent="0.3">
      <c r="E83" s="3">
        <v>0.20809999999999901</v>
      </c>
      <c r="F83" s="1">
        <f t="shared" ca="1" si="3"/>
        <v>3.2554309040356486</v>
      </c>
      <c r="G83" s="1">
        <f t="shared" ca="1" si="4"/>
        <v>4.612313557884093</v>
      </c>
    </row>
    <row r="84" spans="5:7" x14ac:dyDescent="0.3">
      <c r="E84" s="3">
        <v>0.208199999999999</v>
      </c>
      <c r="F84" s="1">
        <f t="shared" ca="1" si="3"/>
        <v>3.2572833580176379</v>
      </c>
      <c r="G84" s="1">
        <f t="shared" ca="1" si="4"/>
        <v>4.6141660118660894</v>
      </c>
    </row>
    <row r="85" spans="5:7" x14ac:dyDescent="0.3">
      <c r="E85" s="3">
        <v>0.20829999999999901</v>
      </c>
      <c r="F85" s="1">
        <f t="shared" ca="1" si="3"/>
        <v>3.2591358263917982</v>
      </c>
      <c r="G85" s="1">
        <f t="shared" ca="1" si="4"/>
        <v>4.6160184802402497</v>
      </c>
    </row>
    <row r="86" spans="5:7" x14ac:dyDescent="0.3">
      <c r="E86" s="3">
        <v>0.208399999999999</v>
      </c>
      <c r="F86" s="1">
        <f t="shared" ca="1" si="3"/>
        <v>3.2609883091322303</v>
      </c>
      <c r="G86" s="1">
        <f t="shared" ca="1" si="4"/>
        <v>4.6178709629806747</v>
      </c>
    </row>
    <row r="87" spans="5:7" x14ac:dyDescent="0.3">
      <c r="E87" s="3">
        <v>0.20849999999999899</v>
      </c>
      <c r="F87" s="1">
        <f t="shared" ca="1" si="3"/>
        <v>3.2628408062131271</v>
      </c>
      <c r="G87" s="1">
        <f t="shared" ca="1" si="4"/>
        <v>4.6197234600615644</v>
      </c>
    </row>
    <row r="88" spans="5:7" x14ac:dyDescent="0.3">
      <c r="E88" s="3">
        <v>0.20859999999999901</v>
      </c>
      <c r="F88" s="1">
        <f t="shared" ca="1" si="3"/>
        <v>3.2646933176086819</v>
      </c>
      <c r="G88" s="1">
        <f t="shared" ca="1" si="4"/>
        <v>4.6215759714571192</v>
      </c>
    </row>
    <row r="89" spans="5:7" x14ac:dyDescent="0.3">
      <c r="E89" s="3">
        <v>0.208699999999999</v>
      </c>
      <c r="F89" s="1">
        <f t="shared" ca="1" si="3"/>
        <v>3.2665458432931587</v>
      </c>
      <c r="G89" s="1">
        <f t="shared" ca="1" si="4"/>
        <v>4.6234284971416031</v>
      </c>
    </row>
    <row r="90" spans="5:7" x14ac:dyDescent="0.3">
      <c r="E90" s="3">
        <v>0.20879999999999899</v>
      </c>
      <c r="F90" s="1">
        <f t="shared" ca="1" si="3"/>
        <v>3.2683983832408572</v>
      </c>
      <c r="G90" s="1">
        <f t="shared" ca="1" si="4"/>
        <v>4.6252810370893229</v>
      </c>
    </row>
    <row r="91" spans="5:7" x14ac:dyDescent="0.3">
      <c r="E91" s="3">
        <v>0.208899999999999</v>
      </c>
      <c r="F91" s="1">
        <f t="shared" ca="1" si="3"/>
        <v>3.2702509374261481</v>
      </c>
      <c r="G91" s="1">
        <f t="shared" ca="1" si="4"/>
        <v>4.6271335912745997</v>
      </c>
    </row>
    <row r="92" spans="5:7" x14ac:dyDescent="0.3">
      <c r="E92" s="3">
        <v>0.20899999999999899</v>
      </c>
      <c r="F92" s="1">
        <f t="shared" ca="1" si="3"/>
        <v>3.2721035058234094</v>
      </c>
      <c r="G92" s="1">
        <f t="shared" ca="1" si="4"/>
        <v>4.6289861596718538</v>
      </c>
    </row>
    <row r="93" spans="5:7" x14ac:dyDescent="0.3">
      <c r="E93" s="3">
        <v>0.20909999999999901</v>
      </c>
      <c r="F93" s="1">
        <f t="shared" ca="1" si="3"/>
        <v>3.2739560884070897</v>
      </c>
      <c r="G93" s="1">
        <f t="shared" ca="1" si="4"/>
        <v>4.6308387422555342</v>
      </c>
    </row>
    <row r="94" spans="5:7" x14ac:dyDescent="0.3">
      <c r="E94" s="3">
        <v>0.209199999999999</v>
      </c>
      <c r="F94" s="1">
        <f t="shared" ca="1" si="3"/>
        <v>3.275808685151695</v>
      </c>
      <c r="G94" s="1">
        <f t="shared" ca="1" si="4"/>
        <v>4.6326913390001394</v>
      </c>
    </row>
    <row r="95" spans="5:7" x14ac:dyDescent="0.3">
      <c r="E95" s="3">
        <v>0.20929999999999899</v>
      </c>
      <c r="F95" s="1">
        <f t="shared" ca="1" si="3"/>
        <v>3.2776612960317379</v>
      </c>
      <c r="G95" s="1">
        <f t="shared" ca="1" si="4"/>
        <v>4.6345439498801753</v>
      </c>
    </row>
    <row r="96" spans="5:7" x14ac:dyDescent="0.3">
      <c r="E96" s="3">
        <v>0.209399999999999</v>
      </c>
      <c r="F96" s="1">
        <f t="shared" ca="1" si="3"/>
        <v>3.2795139210218025</v>
      </c>
      <c r="G96" s="1">
        <f t="shared" ca="1" si="4"/>
        <v>4.636396574870254</v>
      </c>
    </row>
    <row r="97" spans="5:7" x14ac:dyDescent="0.3">
      <c r="E97" s="3">
        <v>0.20949999999999899</v>
      </c>
      <c r="F97" s="1">
        <f t="shared" ca="1" si="3"/>
        <v>3.2813665600965223</v>
      </c>
      <c r="G97" s="1">
        <f t="shared" ca="1" si="4"/>
        <v>4.6382492139449667</v>
      </c>
    </row>
    <row r="98" spans="5:7" x14ac:dyDescent="0.3">
      <c r="E98" s="3">
        <v>0.20959999999999901</v>
      </c>
      <c r="F98" s="1">
        <f t="shared" ca="1" si="3"/>
        <v>3.2832192132305735</v>
      </c>
      <c r="G98" s="1">
        <f t="shared" ca="1" si="4"/>
        <v>4.6401018670790179</v>
      </c>
    </row>
    <row r="99" spans="5:7" x14ac:dyDescent="0.3">
      <c r="E99" s="3">
        <v>0.209699999999999</v>
      </c>
      <c r="F99" s="1">
        <f t="shared" ca="1" si="3"/>
        <v>3.285071880398668</v>
      </c>
      <c r="G99" s="1">
        <f t="shared" ca="1" si="4"/>
        <v>4.6419545342471125</v>
      </c>
    </row>
    <row r="100" spans="5:7" x14ac:dyDescent="0.3">
      <c r="E100" s="3">
        <v>0.20979999999999899</v>
      </c>
      <c r="F100" s="1">
        <f t="shared" ca="1" si="3"/>
        <v>3.2869245615755815</v>
      </c>
      <c r="G100" s="1">
        <f t="shared" ca="1" si="4"/>
        <v>4.6438072154240331</v>
      </c>
    </row>
    <row r="101" spans="5:7" x14ac:dyDescent="0.3">
      <c r="E101" s="3">
        <v>0.209899999999999</v>
      </c>
      <c r="F101" s="1">
        <f t="shared" ca="1" si="3"/>
        <v>3.2887772567360969</v>
      </c>
      <c r="G101" s="1">
        <f t="shared" ca="1" si="4"/>
        <v>4.6456599105845484</v>
      </c>
    </row>
    <row r="102" spans="5:7" x14ac:dyDescent="0.3">
      <c r="E102" s="3">
        <v>0.20999999999999899</v>
      </c>
      <c r="F102" s="1">
        <f t="shared" ca="1" si="3"/>
        <v>3.2906299658550964</v>
      </c>
      <c r="G102" s="1">
        <f t="shared" ca="1" si="4"/>
        <v>4.6475126197035479</v>
      </c>
    </row>
    <row r="103" spans="5:7" x14ac:dyDescent="0.3">
      <c r="E103" s="3">
        <v>0.21009999999999901</v>
      </c>
      <c r="F103" s="1">
        <f t="shared" ca="1" si="3"/>
        <v>3.2924826889074552</v>
      </c>
      <c r="G103" s="1">
        <f t="shared" ca="1" si="4"/>
        <v>4.6493653427558925</v>
      </c>
    </row>
    <row r="104" spans="5:7" x14ac:dyDescent="0.3">
      <c r="E104" s="3">
        <v>0.210199999999999</v>
      </c>
      <c r="F104" s="1">
        <f t="shared" ca="1" si="3"/>
        <v>3.2943354258681268</v>
      </c>
      <c r="G104" s="1">
        <f t="shared" ca="1" si="4"/>
        <v>4.6512180797165783</v>
      </c>
    </row>
    <row r="105" spans="5:7" x14ac:dyDescent="0.3">
      <c r="E105" s="3">
        <v>0.21029999999999899</v>
      </c>
      <c r="F105" s="1">
        <f t="shared" ca="1" si="3"/>
        <v>3.2961881767121</v>
      </c>
      <c r="G105" s="1">
        <f t="shared" ca="1" si="4"/>
        <v>4.6530708305605586</v>
      </c>
    </row>
    <row r="106" spans="5:7" x14ac:dyDescent="0.3">
      <c r="E106" s="3">
        <v>0.210399999999999</v>
      </c>
      <c r="F106" s="1">
        <f t="shared" ca="1" si="3"/>
        <v>3.2980409414144205</v>
      </c>
      <c r="G106" s="1">
        <f t="shared" ca="1" si="4"/>
        <v>4.6549235952628649</v>
      </c>
    </row>
    <row r="107" spans="5:7" x14ac:dyDescent="0.3">
      <c r="E107" s="3">
        <v>0.21049999999999899</v>
      </c>
      <c r="F107" s="1">
        <f t="shared" ca="1" si="3"/>
        <v>3.2998937199501412</v>
      </c>
      <c r="G107" s="1">
        <f t="shared" ca="1" si="4"/>
        <v>4.6567763737985857</v>
      </c>
    </row>
    <row r="108" spans="5:7" x14ac:dyDescent="0.3">
      <c r="E108" s="3">
        <v>0.21059999999999901</v>
      </c>
      <c r="F108" s="1">
        <f t="shared" ca="1" si="3"/>
        <v>3.3017465122943932</v>
      </c>
      <c r="G108" s="1">
        <f t="shared" ca="1" si="4"/>
        <v>4.6586291661428376</v>
      </c>
    </row>
    <row r="109" spans="5:7" x14ac:dyDescent="0.3">
      <c r="E109" s="3">
        <v>0.210699999999999</v>
      </c>
      <c r="F109" s="1">
        <f t="shared" ca="1" si="3"/>
        <v>3.3035993184223358</v>
      </c>
      <c r="G109" s="1">
        <f t="shared" ca="1" si="4"/>
        <v>4.6604819722707802</v>
      </c>
    </row>
    <row r="110" spans="5:7" x14ac:dyDescent="0.3">
      <c r="E110" s="3">
        <v>0.21079999999999899</v>
      </c>
      <c r="F110" s="1">
        <f t="shared" ca="1" si="3"/>
        <v>3.3054521383092066</v>
      </c>
      <c r="G110" s="1">
        <f t="shared" ca="1" si="4"/>
        <v>4.662334792157651</v>
      </c>
    </row>
    <row r="111" spans="5:7" x14ac:dyDescent="0.3">
      <c r="E111" s="3">
        <v>0.210899999999999</v>
      </c>
      <c r="F111" s="1">
        <f t="shared" ca="1" si="3"/>
        <v>3.307304971930229</v>
      </c>
      <c r="G111" s="1">
        <f t="shared" ca="1" si="4"/>
        <v>4.6641876257786805</v>
      </c>
    </row>
    <row r="112" spans="5:7" x14ac:dyDescent="0.3">
      <c r="E112" s="3">
        <v>0.21099999999999899</v>
      </c>
      <c r="F112" s="1">
        <f t="shared" ca="1" si="3"/>
        <v>3.3091578192607116</v>
      </c>
      <c r="G112" s="1">
        <f t="shared" ca="1" si="4"/>
        <v>4.6660404731091631</v>
      </c>
    </row>
    <row r="113" spans="5:7" x14ac:dyDescent="0.3">
      <c r="E113" s="3">
        <v>0.21109999999999901</v>
      </c>
      <c r="F113" s="1">
        <f t="shared" ca="1" si="3"/>
        <v>3.31101068027602</v>
      </c>
      <c r="G113" s="1">
        <f t="shared" ca="1" si="4"/>
        <v>4.6678933341244644</v>
      </c>
    </row>
    <row r="114" spans="5:7" x14ac:dyDescent="0.3">
      <c r="E114" s="3">
        <v>0.211199999999999</v>
      </c>
      <c r="F114" s="1">
        <f t="shared" ca="1" si="3"/>
        <v>3.3128635549514982</v>
      </c>
      <c r="G114" s="1">
        <f t="shared" ca="1" si="4"/>
        <v>4.6697462087999497</v>
      </c>
    </row>
    <row r="115" spans="5:7" x14ac:dyDescent="0.3">
      <c r="E115" s="3">
        <v>0.21129999999999899</v>
      </c>
      <c r="F115" s="1">
        <f t="shared" ca="1" si="3"/>
        <v>3.3147164432626113</v>
      </c>
      <c r="G115" s="1">
        <f t="shared" ca="1" si="4"/>
        <v>4.6715990971110628</v>
      </c>
    </row>
    <row r="116" spans="5:7" x14ac:dyDescent="0.3">
      <c r="E116" s="3">
        <v>0.21139999999999901</v>
      </c>
      <c r="F116" s="1">
        <f t="shared" ca="1" si="3"/>
        <v>3.3165693451848242</v>
      </c>
      <c r="G116" s="1">
        <f t="shared" ca="1" si="4"/>
        <v>4.6734519990332615</v>
      </c>
    </row>
    <row r="117" spans="5:7" x14ac:dyDescent="0.3">
      <c r="E117" s="3">
        <v>0.21149999999999899</v>
      </c>
      <c r="F117" s="1">
        <f t="shared" ca="1" si="3"/>
        <v>3.3184222606936373</v>
      </c>
      <c r="G117" s="1">
        <f t="shared" ca="1" si="4"/>
        <v>4.6753049145420889</v>
      </c>
    </row>
    <row r="118" spans="5:7" x14ac:dyDescent="0.3">
      <c r="E118" s="3">
        <v>0.21159999999999901</v>
      </c>
      <c r="F118" s="1">
        <f t="shared" ca="1" si="3"/>
        <v>3.3202751897646436</v>
      </c>
      <c r="G118" s="1">
        <f t="shared" ca="1" si="4"/>
        <v>4.6771578436130739</v>
      </c>
    </row>
    <row r="119" spans="5:7" x14ac:dyDescent="0.3">
      <c r="E119" s="3">
        <v>0.211699999999999</v>
      </c>
      <c r="F119" s="1">
        <f t="shared" ca="1" si="3"/>
        <v>3.3221281323734075</v>
      </c>
      <c r="G119" s="1">
        <f t="shared" ca="1" si="4"/>
        <v>4.679010786221852</v>
      </c>
    </row>
    <row r="120" spans="5:7" x14ac:dyDescent="0.3">
      <c r="E120" s="3">
        <v>0.21179999999999899</v>
      </c>
      <c r="F120" s="1">
        <f t="shared" ca="1" si="3"/>
        <v>3.3239810884956142</v>
      </c>
      <c r="G120" s="1">
        <f t="shared" ca="1" si="4"/>
        <v>4.6808637423440658</v>
      </c>
    </row>
    <row r="121" spans="5:7" x14ac:dyDescent="0.3">
      <c r="E121" s="3">
        <v>0.21189999999999901</v>
      </c>
      <c r="F121" s="1">
        <f t="shared" ca="1" si="3"/>
        <v>3.3258340581069277</v>
      </c>
      <c r="G121" s="1">
        <f t="shared" ca="1" si="4"/>
        <v>4.6827167119553863</v>
      </c>
    </row>
    <row r="122" spans="5:7" x14ac:dyDescent="0.3">
      <c r="E122" s="3">
        <v>0.21199999999999899</v>
      </c>
      <c r="F122" s="1">
        <f t="shared" ca="1" si="3"/>
        <v>3.327687041183097</v>
      </c>
      <c r="G122" s="1">
        <f t="shared" ca="1" si="4"/>
        <v>4.6845696950315414</v>
      </c>
    </row>
    <row r="123" spans="5:7" x14ac:dyDescent="0.3">
      <c r="E123" s="3">
        <v>0.21209999999999901</v>
      </c>
      <c r="F123" s="1">
        <f t="shared" ca="1" si="3"/>
        <v>3.3295400376998998</v>
      </c>
      <c r="G123" s="1">
        <f t="shared" ca="1" si="4"/>
        <v>4.6864226915483513</v>
      </c>
    </row>
    <row r="124" spans="5:7" x14ac:dyDescent="0.3">
      <c r="E124" s="3">
        <v>0.212199999999999</v>
      </c>
      <c r="F124" s="1">
        <f t="shared" ca="1" si="3"/>
        <v>3.3313930476331421</v>
      </c>
      <c r="G124" s="1">
        <f t="shared" ca="1" si="4"/>
        <v>4.6882757014815866</v>
      </c>
    </row>
    <row r="125" spans="5:7" x14ac:dyDescent="0.3">
      <c r="E125" s="3">
        <v>0.21229999999999899</v>
      </c>
      <c r="F125" s="1">
        <f t="shared" ca="1" si="3"/>
        <v>3.333246070958694</v>
      </c>
      <c r="G125" s="1">
        <f t="shared" ca="1" si="4"/>
        <v>4.6901287248071526</v>
      </c>
    </row>
    <row r="126" spans="5:7" x14ac:dyDescent="0.3">
      <c r="E126" s="3">
        <v>0.21239999999999901</v>
      </c>
      <c r="F126" s="1">
        <f t="shared" ca="1" si="3"/>
        <v>3.3350991076524679</v>
      </c>
      <c r="G126" s="1">
        <f t="shared" ca="1" si="4"/>
        <v>4.6919817615008981</v>
      </c>
    </row>
    <row r="127" spans="5:7" x14ac:dyDescent="0.3">
      <c r="E127" s="3">
        <v>0.212499999999999</v>
      </c>
      <c r="F127" s="1">
        <f t="shared" ca="1" si="3"/>
        <v>3.3369521576903978</v>
      </c>
      <c r="G127" s="1">
        <f t="shared" ca="1" si="4"/>
        <v>4.6938348115388351</v>
      </c>
    </row>
    <row r="128" spans="5:7" x14ac:dyDescent="0.3">
      <c r="E128" s="3">
        <v>0.21259999999999901</v>
      </c>
      <c r="F128" s="1">
        <f t="shared" ca="1" si="3"/>
        <v>3.3388052210484673</v>
      </c>
      <c r="G128" s="1">
        <f t="shared" ca="1" si="4"/>
        <v>4.6956878748969118</v>
      </c>
    </row>
    <row r="129" spans="5:7" x14ac:dyDescent="0.3">
      <c r="E129" s="3">
        <v>0.212699999999999</v>
      </c>
      <c r="F129" s="1">
        <f t="shared" ca="1" si="3"/>
        <v>3.3406582977027242</v>
      </c>
      <c r="G129" s="1">
        <f t="shared" ca="1" si="4"/>
        <v>4.6975409515511686</v>
      </c>
    </row>
    <row r="130" spans="5:7" x14ac:dyDescent="0.3">
      <c r="E130" s="3">
        <v>0.21279999999999899</v>
      </c>
      <c r="F130" s="1">
        <f t="shared" ca="1" si="3"/>
        <v>3.3425113876292514</v>
      </c>
      <c r="G130" s="1">
        <f t="shared" ca="1" si="4"/>
        <v>4.6993940414776958</v>
      </c>
    </row>
    <row r="131" spans="5:7" x14ac:dyDescent="0.3">
      <c r="E131" s="3">
        <v>0.21289999999999901</v>
      </c>
      <c r="F131" s="1">
        <f t="shared" ref="F131:F194" ca="1" si="5" xml:space="preserve"> (EXP(-$B$8*($B$6)))*($B$3 * NORMSDIST((LN($B$3/$B$4) + (($B$7-$B$8 +((E131^2)/2))*($B$6)))/(SQRT($B$6)*E131))) - (EXP(-$B$7*($B$6))*($B$4*NORMSDIST((LN($B$3/$B$4)+(($B$7-$B$8+((E131^2)/2))*($B$6)))/(SQRT($B$6)*E131)-E131*(SQRT($B$6)))))</f>
        <v>3.3443644908041392</v>
      </c>
      <c r="G131" s="1">
        <f t="shared" ref="G131:G194" ca="1" si="6" xml:space="preserve"> -(EXP(-$C$8*($C$6)))*($C$3 * (1 - NORMSDIST((LN($C$3/$C$4) + (($C$7-$C$8 +((E131^2)/2))*($C$6)))/(SQRT($C$6)*E131)))) + (EXP(-$C$7*($C$6))*($C$4* (1 - NORMSDIST((LN($C$3/$C$4)+(($C$7-$C$8+((E131^2)/2))*($C$6)))/(SQRT($C$6)*E131)-E131*(SQRT($C$6))))))</f>
        <v>4.7012471446525979</v>
      </c>
    </row>
    <row r="132" spans="5:7" x14ac:dyDescent="0.3">
      <c r="E132" s="3">
        <v>0.212999999999999</v>
      </c>
      <c r="F132" s="1">
        <f t="shared" ca="1" si="5"/>
        <v>3.3462176072035632</v>
      </c>
      <c r="G132" s="1">
        <f t="shared" ca="1" si="6"/>
        <v>4.7031002610520147</v>
      </c>
    </row>
    <row r="133" spans="5:7" x14ac:dyDescent="0.3">
      <c r="E133" s="3">
        <v>0.21309999999999901</v>
      </c>
      <c r="F133" s="1">
        <f t="shared" ca="1" si="5"/>
        <v>3.3480707368037201</v>
      </c>
      <c r="G133" s="1">
        <f t="shared" ca="1" si="6"/>
        <v>4.7049533906521646</v>
      </c>
    </row>
    <row r="134" spans="5:7" x14ac:dyDescent="0.3">
      <c r="E134" s="3">
        <v>0.213199999999999</v>
      </c>
      <c r="F134" s="1">
        <f t="shared" ca="1" si="5"/>
        <v>3.3499238795808495</v>
      </c>
      <c r="G134" s="1">
        <f t="shared" ca="1" si="6"/>
        <v>4.7068065334292939</v>
      </c>
    </row>
    <row r="135" spans="5:7" x14ac:dyDescent="0.3">
      <c r="E135" s="3">
        <v>0.21329999999999899</v>
      </c>
      <c r="F135" s="1">
        <f t="shared" ca="1" si="5"/>
        <v>3.3517770355112475</v>
      </c>
      <c r="G135" s="1">
        <f t="shared" ca="1" si="6"/>
        <v>4.7086596893596848</v>
      </c>
    </row>
    <row r="136" spans="5:7" x14ac:dyDescent="0.3">
      <c r="E136" s="3">
        <v>0.21339999999999901</v>
      </c>
      <c r="F136" s="1">
        <f t="shared" ca="1" si="5"/>
        <v>3.3536302045712176</v>
      </c>
      <c r="G136" s="1">
        <f t="shared" ca="1" si="6"/>
        <v>4.7105128584196549</v>
      </c>
    </row>
    <row r="137" spans="5:7" x14ac:dyDescent="0.3">
      <c r="E137" s="3">
        <v>0.213499999999999</v>
      </c>
      <c r="F137" s="1">
        <f t="shared" ca="1" si="5"/>
        <v>3.3554833867371343</v>
      </c>
      <c r="G137" s="1">
        <f t="shared" ca="1" si="6"/>
        <v>4.7123660405855858</v>
      </c>
    </row>
    <row r="138" spans="5:7" x14ac:dyDescent="0.3">
      <c r="E138" s="3">
        <v>0.21359999999999901</v>
      </c>
      <c r="F138" s="1">
        <f t="shared" ca="1" si="5"/>
        <v>3.3573365819854146</v>
      </c>
      <c r="G138" s="1">
        <f t="shared" ca="1" si="6"/>
        <v>4.7142192358338662</v>
      </c>
    </row>
    <row r="139" spans="5:7" x14ac:dyDescent="0.3">
      <c r="E139" s="3">
        <v>0.213699999999999</v>
      </c>
      <c r="F139" s="1">
        <f t="shared" ca="1" si="5"/>
        <v>3.3591897902925183</v>
      </c>
      <c r="G139" s="1">
        <f t="shared" ca="1" si="6"/>
        <v>4.7160724441409556</v>
      </c>
    </row>
    <row r="140" spans="5:7" x14ac:dyDescent="0.3">
      <c r="E140" s="3">
        <v>0.21379999999999899</v>
      </c>
      <c r="F140" s="1">
        <f t="shared" ca="1" si="5"/>
        <v>3.3610430116348979</v>
      </c>
      <c r="G140" s="1">
        <f t="shared" ca="1" si="6"/>
        <v>4.7179256654833495</v>
      </c>
    </row>
    <row r="141" spans="5:7" x14ac:dyDescent="0.3">
      <c r="E141" s="3">
        <v>0.21389999999999901</v>
      </c>
      <c r="F141" s="1">
        <f t="shared" ca="1" si="5"/>
        <v>3.362896245989127</v>
      </c>
      <c r="G141" s="1">
        <f t="shared" ca="1" si="6"/>
        <v>4.7197788998375856</v>
      </c>
    </row>
    <row r="142" spans="5:7" x14ac:dyDescent="0.3">
      <c r="E142" s="3">
        <v>0.213999999999999</v>
      </c>
      <c r="F142" s="1">
        <f t="shared" ca="1" si="5"/>
        <v>3.3647494933317645</v>
      </c>
      <c r="G142" s="1">
        <f t="shared" ca="1" si="6"/>
        <v>4.721632147180209</v>
      </c>
    </row>
    <row r="143" spans="5:7" x14ac:dyDescent="0.3">
      <c r="E143" s="3">
        <v>0.21409999999999799</v>
      </c>
      <c r="F143" s="1">
        <f t="shared" ca="1" si="5"/>
        <v>3.3666027536394125</v>
      </c>
      <c r="G143" s="1">
        <f t="shared" ca="1" si="6"/>
        <v>4.7234854074878498</v>
      </c>
    </row>
    <row r="144" spans="5:7" x14ac:dyDescent="0.3">
      <c r="E144" s="3">
        <v>0.214199999999998</v>
      </c>
      <c r="F144" s="1">
        <f t="shared" ca="1" si="5"/>
        <v>3.3684560268887367</v>
      </c>
      <c r="G144" s="1">
        <f t="shared" ca="1" si="6"/>
        <v>4.7253386807371811</v>
      </c>
    </row>
    <row r="145" spans="5:7" x14ac:dyDescent="0.3">
      <c r="E145" s="3">
        <v>0.21429999999999799</v>
      </c>
      <c r="F145" s="1">
        <f t="shared" ca="1" si="5"/>
        <v>3.3703093130564383</v>
      </c>
      <c r="G145" s="1">
        <f t="shared" ca="1" si="6"/>
        <v>4.7271919669048827</v>
      </c>
    </row>
    <row r="146" spans="5:7" x14ac:dyDescent="0.3">
      <c r="E146" s="3">
        <v>0.21439999999999801</v>
      </c>
      <c r="F146" s="1">
        <f t="shared" ca="1" si="5"/>
        <v>3.3721626121192614</v>
      </c>
      <c r="G146" s="1">
        <f t="shared" ca="1" si="6"/>
        <v>4.7290452659676916</v>
      </c>
    </row>
    <row r="147" spans="5:7" x14ac:dyDescent="0.3">
      <c r="E147" s="3">
        <v>0.214499999999998</v>
      </c>
      <c r="F147" s="1">
        <f t="shared" ca="1" si="5"/>
        <v>3.3740159240539498</v>
      </c>
      <c r="G147" s="1">
        <f t="shared" ca="1" si="6"/>
        <v>4.7308985779024013</v>
      </c>
    </row>
    <row r="148" spans="5:7" x14ac:dyDescent="0.3">
      <c r="E148" s="3">
        <v>0.21459999999999799</v>
      </c>
      <c r="F148" s="1">
        <f t="shared" ca="1" si="5"/>
        <v>3.3758692488373612</v>
      </c>
      <c r="G148" s="1">
        <f t="shared" ca="1" si="6"/>
        <v>4.7327519026858198</v>
      </c>
    </row>
    <row r="149" spans="5:7" x14ac:dyDescent="0.3">
      <c r="E149" s="3">
        <v>0.214699999999998</v>
      </c>
      <c r="F149" s="1">
        <f t="shared" ca="1" si="5"/>
        <v>3.3777225864463389</v>
      </c>
      <c r="G149" s="1">
        <f t="shared" ca="1" si="6"/>
        <v>4.7346052402947691</v>
      </c>
    </row>
    <row r="150" spans="5:7" x14ac:dyDescent="0.3">
      <c r="E150" s="3">
        <v>0.21479999999999799</v>
      </c>
      <c r="F150" s="1">
        <f t="shared" ca="1" si="5"/>
        <v>3.3795759368577762</v>
      </c>
      <c r="G150" s="1">
        <f t="shared" ca="1" si="6"/>
        <v>4.7364585907062136</v>
      </c>
    </row>
    <row r="151" spans="5:7" x14ac:dyDescent="0.3">
      <c r="E151" s="3">
        <v>0.21489999999999801</v>
      </c>
      <c r="F151" s="1">
        <f t="shared" ca="1" si="5"/>
        <v>3.3814293000485947</v>
      </c>
      <c r="G151" s="1">
        <f t="shared" ca="1" si="6"/>
        <v>4.7383119538970391</v>
      </c>
    </row>
    <row r="152" spans="5:7" x14ac:dyDescent="0.3">
      <c r="E152" s="3">
        <v>0.214999999999998</v>
      </c>
      <c r="F152" s="1">
        <f t="shared" ca="1" si="5"/>
        <v>3.3832826759958152</v>
      </c>
      <c r="G152" s="1">
        <f t="shared" ca="1" si="6"/>
        <v>4.7401653298442668</v>
      </c>
    </row>
    <row r="153" spans="5:7" x14ac:dyDescent="0.3">
      <c r="E153" s="3">
        <v>0.21509999999999799</v>
      </c>
      <c r="F153" s="1">
        <f t="shared" ca="1" si="5"/>
        <v>3.3851360646764235</v>
      </c>
      <c r="G153" s="1">
        <f t="shared" ca="1" si="6"/>
        <v>4.742018718524875</v>
      </c>
    </row>
    <row r="154" spans="5:7" x14ac:dyDescent="0.3">
      <c r="E154" s="3">
        <v>0.215199999999998</v>
      </c>
      <c r="F154" s="1">
        <f t="shared" ca="1" si="5"/>
        <v>3.3869894660674973</v>
      </c>
      <c r="G154" s="1">
        <f t="shared" ca="1" si="6"/>
        <v>4.7438721199159417</v>
      </c>
    </row>
    <row r="155" spans="5:7" x14ac:dyDescent="0.3">
      <c r="E155" s="3">
        <v>0.21529999999999799</v>
      </c>
      <c r="F155" s="1">
        <f t="shared" ca="1" si="5"/>
        <v>3.3888428801461288</v>
      </c>
      <c r="G155" s="1">
        <f t="shared" ca="1" si="6"/>
        <v>4.7457255339945803</v>
      </c>
    </row>
    <row r="156" spans="5:7" x14ac:dyDescent="0.3">
      <c r="E156" s="3">
        <v>0.21539999999999801</v>
      </c>
      <c r="F156" s="1">
        <f t="shared" ca="1" si="5"/>
        <v>3.3906963068894527</v>
      </c>
      <c r="G156" s="1">
        <f t="shared" ca="1" si="6"/>
        <v>4.7475789607378971</v>
      </c>
    </row>
    <row r="157" spans="5:7" x14ac:dyDescent="0.3">
      <c r="E157" s="3">
        <v>0.215499999999998</v>
      </c>
      <c r="F157" s="1">
        <f t="shared" ca="1" si="5"/>
        <v>3.3925497462746463</v>
      </c>
      <c r="G157" s="1">
        <f t="shared" ca="1" si="6"/>
        <v>4.7494324001230979</v>
      </c>
    </row>
    <row r="158" spans="5:7" x14ac:dyDescent="0.3">
      <c r="E158" s="3">
        <v>0.21559999999999799</v>
      </c>
      <c r="F158" s="1">
        <f t="shared" ca="1" si="5"/>
        <v>3.394403198278944</v>
      </c>
      <c r="G158" s="1">
        <f t="shared" ca="1" si="6"/>
        <v>4.7512858521273884</v>
      </c>
    </row>
    <row r="159" spans="5:7" x14ac:dyDescent="0.3">
      <c r="E159" s="3">
        <v>0.215699999999998</v>
      </c>
      <c r="F159" s="1">
        <f t="shared" ca="1" si="5"/>
        <v>3.3962566628795869</v>
      </c>
      <c r="G159" s="1">
        <f t="shared" ca="1" si="6"/>
        <v>4.7531393167280243</v>
      </c>
    </row>
    <row r="160" spans="5:7" x14ac:dyDescent="0.3">
      <c r="E160" s="3">
        <v>0.21579999999999799</v>
      </c>
      <c r="F160" s="1">
        <f t="shared" ca="1" si="5"/>
        <v>3.3981101400538734</v>
      </c>
      <c r="G160" s="1">
        <f t="shared" ca="1" si="6"/>
        <v>4.7549927939023107</v>
      </c>
    </row>
    <row r="161" spans="5:7" x14ac:dyDescent="0.3">
      <c r="E161" s="3">
        <v>0.21589999999999801</v>
      </c>
      <c r="F161" s="1">
        <f t="shared" ca="1" si="5"/>
        <v>3.399963629779144</v>
      </c>
      <c r="G161" s="1">
        <f t="shared" ca="1" si="6"/>
        <v>4.7568462836275884</v>
      </c>
    </row>
    <row r="162" spans="5:7" x14ac:dyDescent="0.3">
      <c r="E162" s="3">
        <v>0.215999999999998</v>
      </c>
      <c r="F162" s="1">
        <f t="shared" ca="1" si="5"/>
        <v>3.4018171320327681</v>
      </c>
      <c r="G162" s="1">
        <f t="shared" ca="1" si="6"/>
        <v>4.7586997858812055</v>
      </c>
    </row>
    <row r="163" spans="5:7" x14ac:dyDescent="0.3">
      <c r="E163" s="3">
        <v>0.21609999999999799</v>
      </c>
      <c r="F163" s="1">
        <f t="shared" ca="1" si="5"/>
        <v>3.4036706467921789</v>
      </c>
      <c r="G163" s="1">
        <f t="shared" ca="1" si="6"/>
        <v>4.7605533006406233</v>
      </c>
    </row>
    <row r="164" spans="5:7" x14ac:dyDescent="0.3">
      <c r="E164" s="3">
        <v>0.216199999999998</v>
      </c>
      <c r="F164" s="1">
        <f t="shared" ca="1" si="5"/>
        <v>3.4055241740347952</v>
      </c>
      <c r="G164" s="1">
        <f t="shared" ca="1" si="6"/>
        <v>4.7624068278832468</v>
      </c>
    </row>
    <row r="165" spans="5:7" x14ac:dyDescent="0.3">
      <c r="E165" s="3">
        <v>0.21629999999999799</v>
      </c>
      <c r="F165" s="1">
        <f t="shared" ca="1" si="5"/>
        <v>3.4073777137381427</v>
      </c>
      <c r="G165" s="1">
        <f t="shared" ca="1" si="6"/>
        <v>4.76426036758658</v>
      </c>
    </row>
    <row r="166" spans="5:7" x14ac:dyDescent="0.3">
      <c r="E166" s="3">
        <v>0.21639999999999801</v>
      </c>
      <c r="F166" s="1">
        <f t="shared" ca="1" si="5"/>
        <v>3.4092312658797184</v>
      </c>
      <c r="G166" s="1">
        <f t="shared" ca="1" si="6"/>
        <v>4.7661139197281628</v>
      </c>
    </row>
    <row r="167" spans="5:7" x14ac:dyDescent="0.3">
      <c r="E167" s="3">
        <v>0.216499999999998</v>
      </c>
      <c r="F167" s="1">
        <f t="shared" ca="1" si="5"/>
        <v>3.4110848304371331</v>
      </c>
      <c r="G167" s="1">
        <f t="shared" ca="1" si="6"/>
        <v>4.7679674842855846</v>
      </c>
    </row>
    <row r="168" spans="5:7" x14ac:dyDescent="0.3">
      <c r="E168" s="3">
        <v>0.21659999999999799</v>
      </c>
      <c r="F168" s="1">
        <f t="shared" ca="1" si="5"/>
        <v>3.4129384073879763</v>
      </c>
      <c r="G168" s="1">
        <f t="shared" ca="1" si="6"/>
        <v>4.7698210612364278</v>
      </c>
    </row>
    <row r="169" spans="5:7" x14ac:dyDescent="0.3">
      <c r="E169" s="3">
        <v>0.21669999999999801</v>
      </c>
      <c r="F169" s="1">
        <f t="shared" ca="1" si="5"/>
        <v>3.4147919967099014</v>
      </c>
      <c r="G169" s="1">
        <f t="shared" ca="1" si="6"/>
        <v>4.7716746505583387</v>
      </c>
    </row>
    <row r="170" spans="5:7" x14ac:dyDescent="0.3">
      <c r="E170" s="3">
        <v>0.21679999999999799</v>
      </c>
      <c r="F170" s="1">
        <f t="shared" ca="1" si="5"/>
        <v>3.4166455983805761</v>
      </c>
      <c r="G170" s="1">
        <f t="shared" ca="1" si="6"/>
        <v>4.7735282522290277</v>
      </c>
    </row>
    <row r="171" spans="5:7" x14ac:dyDescent="0.3">
      <c r="E171" s="3">
        <v>0.21689999999999801</v>
      </c>
      <c r="F171" s="1">
        <f t="shared" ca="1" si="5"/>
        <v>3.418499212377732</v>
      </c>
      <c r="G171" s="1">
        <f t="shared" ca="1" si="6"/>
        <v>4.7753818662261764</v>
      </c>
    </row>
    <row r="172" spans="5:7" x14ac:dyDescent="0.3">
      <c r="E172" s="3">
        <v>0.216999999999998</v>
      </c>
      <c r="F172" s="1">
        <f t="shared" ca="1" si="5"/>
        <v>3.4203528386791504</v>
      </c>
      <c r="G172" s="1">
        <f t="shared" ca="1" si="6"/>
        <v>4.7772354925276019</v>
      </c>
    </row>
    <row r="173" spans="5:7" x14ac:dyDescent="0.3">
      <c r="E173" s="3">
        <v>0.21709999999999799</v>
      </c>
      <c r="F173" s="1">
        <f t="shared" ca="1" si="5"/>
        <v>3.4222064772626268</v>
      </c>
      <c r="G173" s="1">
        <f t="shared" ca="1" si="6"/>
        <v>4.7790891311110641</v>
      </c>
    </row>
    <row r="174" spans="5:7" x14ac:dyDescent="0.3">
      <c r="E174" s="3">
        <v>0.21719999999999801</v>
      </c>
      <c r="F174" s="1">
        <f t="shared" ca="1" si="5"/>
        <v>3.424060128105971</v>
      </c>
      <c r="G174" s="1">
        <f t="shared" ca="1" si="6"/>
        <v>4.7809427819544155</v>
      </c>
    </row>
    <row r="175" spans="5:7" x14ac:dyDescent="0.3">
      <c r="E175" s="3">
        <v>0.21729999999999799</v>
      </c>
      <c r="F175" s="1">
        <f t="shared" ca="1" si="5"/>
        <v>3.4259137911870852</v>
      </c>
      <c r="G175" s="1">
        <f t="shared" ca="1" si="6"/>
        <v>4.7827964450355296</v>
      </c>
    </row>
    <row r="176" spans="5:7" x14ac:dyDescent="0.3">
      <c r="E176" s="3">
        <v>0.21739999999999801</v>
      </c>
      <c r="F176" s="1">
        <f t="shared" ca="1" si="5"/>
        <v>3.4277674664838855</v>
      </c>
      <c r="G176" s="1">
        <f t="shared" ca="1" si="6"/>
        <v>4.7846501203323299</v>
      </c>
    </row>
    <row r="177" spans="5:7" x14ac:dyDescent="0.3">
      <c r="E177" s="3">
        <v>0.217499999999998</v>
      </c>
      <c r="F177" s="1">
        <f t="shared" ca="1" si="5"/>
        <v>3.429621153974324</v>
      </c>
      <c r="G177" s="1">
        <f t="shared" ca="1" si="6"/>
        <v>4.7865038078227542</v>
      </c>
    </row>
    <row r="178" spans="5:7" x14ac:dyDescent="0.3">
      <c r="E178" s="3">
        <v>0.21759999999999799</v>
      </c>
      <c r="F178" s="1">
        <f t="shared" ca="1" si="5"/>
        <v>3.4314748536363808</v>
      </c>
      <c r="G178" s="1">
        <f t="shared" ca="1" si="6"/>
        <v>4.7883575074848324</v>
      </c>
    </row>
    <row r="179" spans="5:7" x14ac:dyDescent="0.3">
      <c r="E179" s="3">
        <v>0.21769999999999801</v>
      </c>
      <c r="F179" s="1">
        <f t="shared" ca="1" si="5"/>
        <v>3.4333285654480861</v>
      </c>
      <c r="G179" s="1">
        <f t="shared" ca="1" si="6"/>
        <v>4.7902112192965376</v>
      </c>
    </row>
    <row r="180" spans="5:7" x14ac:dyDescent="0.3">
      <c r="E180" s="3">
        <v>0.217799999999998</v>
      </c>
      <c r="F180" s="1">
        <f t="shared" ca="1" si="5"/>
        <v>3.4351822893875195</v>
      </c>
      <c r="G180" s="1">
        <f t="shared" ca="1" si="6"/>
        <v>4.7920649432359568</v>
      </c>
    </row>
    <row r="181" spans="5:7" x14ac:dyDescent="0.3">
      <c r="E181" s="3">
        <v>0.21789999999999801</v>
      </c>
      <c r="F181" s="1">
        <f t="shared" ca="1" si="5"/>
        <v>3.437036025432775</v>
      </c>
      <c r="G181" s="1">
        <f t="shared" ca="1" si="6"/>
        <v>4.7939186792812194</v>
      </c>
    </row>
    <row r="182" spans="5:7" x14ac:dyDescent="0.3">
      <c r="E182" s="3">
        <v>0.217999999999998</v>
      </c>
      <c r="F182" s="1">
        <f t="shared" ca="1" si="5"/>
        <v>3.4388897735619963</v>
      </c>
      <c r="G182" s="1">
        <f t="shared" ca="1" si="6"/>
        <v>4.7957724274104336</v>
      </c>
    </row>
    <row r="183" spans="5:7" x14ac:dyDescent="0.3">
      <c r="E183" s="3">
        <v>0.21809999999999799</v>
      </c>
      <c r="F183" s="1">
        <f t="shared" ca="1" si="5"/>
        <v>3.4407435337533627</v>
      </c>
      <c r="G183" s="1">
        <f t="shared" ca="1" si="6"/>
        <v>4.7976261876018071</v>
      </c>
    </row>
    <row r="184" spans="5:7" x14ac:dyDescent="0.3">
      <c r="E184" s="3">
        <v>0.21819999999999801</v>
      </c>
      <c r="F184" s="1">
        <f t="shared" ca="1" si="5"/>
        <v>3.4425973059850747</v>
      </c>
      <c r="G184" s="1">
        <f t="shared" ca="1" si="6"/>
        <v>4.7994799598335192</v>
      </c>
    </row>
    <row r="185" spans="5:7" x14ac:dyDescent="0.3">
      <c r="E185" s="3">
        <v>0.218299999999998</v>
      </c>
      <c r="F185" s="1">
        <f t="shared" ca="1" si="5"/>
        <v>3.4444510902354111</v>
      </c>
      <c r="G185" s="1">
        <f t="shared" ca="1" si="6"/>
        <v>4.8013337440838697</v>
      </c>
    </row>
    <row r="186" spans="5:7" x14ac:dyDescent="0.3">
      <c r="E186" s="3">
        <v>0.21839999999999801</v>
      </c>
      <c r="F186" s="1">
        <f t="shared" ca="1" si="5"/>
        <v>3.4463048864826433</v>
      </c>
      <c r="G186" s="1">
        <f t="shared" ca="1" si="6"/>
        <v>4.8031875403310806</v>
      </c>
    </row>
    <row r="187" spans="5:7" x14ac:dyDescent="0.3">
      <c r="E187" s="3">
        <v>0.218499999999998</v>
      </c>
      <c r="F187" s="1">
        <f t="shared" ca="1" si="5"/>
        <v>3.4481586947051142</v>
      </c>
      <c r="G187" s="1">
        <f t="shared" ca="1" si="6"/>
        <v>4.8050413485535586</v>
      </c>
    </row>
    <row r="188" spans="5:7" x14ac:dyDescent="0.3">
      <c r="E188" s="3">
        <v>0.21859999999999799</v>
      </c>
      <c r="F188" s="1">
        <f t="shared" ca="1" si="5"/>
        <v>3.4500125148811662</v>
      </c>
      <c r="G188" s="1">
        <f t="shared" ca="1" si="6"/>
        <v>4.8068951687296178</v>
      </c>
    </row>
    <row r="189" spans="5:7" x14ac:dyDescent="0.3">
      <c r="E189" s="3">
        <v>0.21869999999999801</v>
      </c>
      <c r="F189" s="1">
        <f t="shared" ca="1" si="5"/>
        <v>3.4518663469892275</v>
      </c>
      <c r="G189" s="1">
        <f t="shared" ca="1" si="6"/>
        <v>4.8087490008376719</v>
      </c>
    </row>
    <row r="190" spans="5:7" x14ac:dyDescent="0.3">
      <c r="E190" s="3">
        <v>0.218799999999998</v>
      </c>
      <c r="F190" s="1">
        <f t="shared" ca="1" si="5"/>
        <v>3.4537201910077187</v>
      </c>
      <c r="G190" s="1">
        <f t="shared" ca="1" si="6"/>
        <v>4.8106028448561702</v>
      </c>
    </row>
    <row r="191" spans="5:7" x14ac:dyDescent="0.3">
      <c r="E191" s="3">
        <v>0.21889999999999801</v>
      </c>
      <c r="F191" s="1">
        <f t="shared" ca="1" si="5"/>
        <v>3.4555740469151104</v>
      </c>
      <c r="G191" s="1">
        <f t="shared" ca="1" si="6"/>
        <v>4.8124567007635477</v>
      </c>
    </row>
    <row r="192" spans="5:7" x14ac:dyDescent="0.3">
      <c r="E192" s="3">
        <v>0.218999999999998</v>
      </c>
      <c r="F192" s="1">
        <f t="shared" ca="1" si="5"/>
        <v>3.4574279146899372</v>
      </c>
      <c r="G192" s="1">
        <f t="shared" ca="1" si="6"/>
        <v>4.8143105685383674</v>
      </c>
    </row>
    <row r="193" spans="5:7" x14ac:dyDescent="0.3">
      <c r="E193" s="3">
        <v>0.21909999999999799</v>
      </c>
      <c r="F193" s="1">
        <f t="shared" ca="1" si="5"/>
        <v>3.459281794310705</v>
      </c>
      <c r="G193" s="1">
        <f t="shared" ca="1" si="6"/>
        <v>4.8161644481591637</v>
      </c>
    </row>
    <row r="194" spans="5:7" x14ac:dyDescent="0.3">
      <c r="E194" s="3">
        <v>0.21919999999999801</v>
      </c>
      <c r="F194" s="1">
        <f t="shared" ca="1" si="5"/>
        <v>3.4611356857560409</v>
      </c>
      <c r="G194" s="1">
        <f t="shared" ca="1" si="6"/>
        <v>4.8180183396044853</v>
      </c>
    </row>
    <row r="195" spans="5:7" x14ac:dyDescent="0.3">
      <c r="E195" s="3">
        <v>0.219299999999998</v>
      </c>
      <c r="F195" s="1">
        <f t="shared" ref="F195:F258" ca="1" si="7" xml:space="preserve"> (EXP(-$B$8*($B$6)))*($B$3 * NORMSDIST((LN($B$3/$B$4) + (($B$7-$B$8 +((E195^2)/2))*($B$6)))/(SQRT($B$6)*E195))) - (EXP(-$B$7*($B$6))*($B$4*NORMSDIST((LN($B$3/$B$4)+(($B$7-$B$8+((E195^2)/2))*($B$6)))/(SQRT($B$6)*E195)-E195*(SQRT($B$6)))))</f>
        <v>3.4629895890045432</v>
      </c>
      <c r="G195" s="1">
        <f t="shared" ref="G195:G258" ca="1" si="8" xml:space="preserve"> -(EXP(-$C$8*($C$6)))*($C$3 * (1 - NORMSDIST((LN($C$3/$C$4) + (($C$7-$C$8 +((E195^2)/2))*($C$6)))/(SQRT($C$6)*E195)))) + (EXP(-$C$7*($C$6))*($C$4* (1 - NORMSDIST((LN($C$3/$C$4)+(($C$7-$C$8+((E195^2)/2))*($C$6)))/(SQRT($C$6)*E195)-E195*(SQRT($C$6))))))</f>
        <v>4.8198722428529877</v>
      </c>
    </row>
    <row r="196" spans="5:7" x14ac:dyDescent="0.3">
      <c r="E196" s="3">
        <v>0.21939999999999801</v>
      </c>
      <c r="F196" s="1">
        <f t="shared" ca="1" si="7"/>
        <v>3.4648435040348815</v>
      </c>
      <c r="G196" s="1">
        <f t="shared" ca="1" si="8"/>
        <v>4.821726157883333</v>
      </c>
    </row>
    <row r="197" spans="5:7" x14ac:dyDescent="0.3">
      <c r="E197" s="3">
        <v>0.219499999999998</v>
      </c>
      <c r="F197" s="1">
        <f t="shared" ca="1" si="7"/>
        <v>3.4666974308257394</v>
      </c>
      <c r="G197" s="1">
        <f t="shared" ca="1" si="8"/>
        <v>4.8235800846741697</v>
      </c>
    </row>
    <row r="198" spans="5:7" x14ac:dyDescent="0.3">
      <c r="E198" s="3">
        <v>0.21959999999999799</v>
      </c>
      <c r="F198" s="1">
        <f t="shared" ca="1" si="7"/>
        <v>3.4685513693558505</v>
      </c>
      <c r="G198" s="1">
        <f t="shared" ca="1" si="8"/>
        <v>4.8254340232042949</v>
      </c>
    </row>
    <row r="199" spans="5:7" x14ac:dyDescent="0.3">
      <c r="E199" s="3">
        <v>0.21969999999999801</v>
      </c>
      <c r="F199" s="1">
        <f t="shared" ca="1" si="7"/>
        <v>3.4704053196039695</v>
      </c>
      <c r="G199" s="1">
        <f t="shared" ca="1" si="8"/>
        <v>4.8272879734524139</v>
      </c>
    </row>
    <row r="200" spans="5:7" x14ac:dyDescent="0.3">
      <c r="E200" s="3">
        <v>0.219799999999998</v>
      </c>
      <c r="F200" s="1">
        <f t="shared" ca="1" si="7"/>
        <v>3.4722592815489151</v>
      </c>
      <c r="G200" s="1">
        <f t="shared" ca="1" si="8"/>
        <v>4.8291419353973595</v>
      </c>
    </row>
    <row r="201" spans="5:7" x14ac:dyDescent="0.3">
      <c r="E201" s="3">
        <v>0.21989999999999801</v>
      </c>
      <c r="F201" s="1">
        <f t="shared" ca="1" si="7"/>
        <v>3.4741132551695202</v>
      </c>
      <c r="G201" s="1">
        <f t="shared" ca="1" si="8"/>
        <v>4.8309959090179504</v>
      </c>
    </row>
    <row r="202" spans="5:7" x14ac:dyDescent="0.3">
      <c r="E202" s="3">
        <v>0.219999999999998</v>
      </c>
      <c r="F202" s="1">
        <f t="shared" ca="1" si="7"/>
        <v>3.4759672404446391</v>
      </c>
      <c r="G202" s="1">
        <f t="shared" ca="1" si="8"/>
        <v>4.8328498942930906</v>
      </c>
    </row>
    <row r="203" spans="5:7" x14ac:dyDescent="0.3">
      <c r="E203" s="3">
        <v>0.22009999999999799</v>
      </c>
      <c r="F203" s="1">
        <f t="shared" ca="1" si="7"/>
        <v>3.4778212373532043</v>
      </c>
      <c r="G203" s="1">
        <f t="shared" ca="1" si="8"/>
        <v>4.8347038912016416</v>
      </c>
    </row>
    <row r="204" spans="5:7" x14ac:dyDescent="0.3">
      <c r="E204" s="3">
        <v>0.22019999999999801</v>
      </c>
      <c r="F204" s="1">
        <f t="shared" ca="1" si="7"/>
        <v>3.4796752458741409</v>
      </c>
      <c r="G204" s="1">
        <f t="shared" ca="1" si="8"/>
        <v>4.8365578997225995</v>
      </c>
    </row>
    <row r="205" spans="5:7" x14ac:dyDescent="0.3">
      <c r="E205" s="3">
        <v>0.220299999999998</v>
      </c>
      <c r="F205" s="1">
        <f t="shared" ca="1" si="7"/>
        <v>3.4815292659864525</v>
      </c>
      <c r="G205" s="1">
        <f t="shared" ca="1" si="8"/>
        <v>4.8384119198348969</v>
      </c>
    </row>
    <row r="206" spans="5:7" x14ac:dyDescent="0.3">
      <c r="E206" s="3">
        <v>0.22039999999999799</v>
      </c>
      <c r="F206" s="1">
        <f t="shared" ca="1" si="7"/>
        <v>3.4833832976691284</v>
      </c>
      <c r="G206" s="1">
        <f t="shared" ca="1" si="8"/>
        <v>4.8402659515175799</v>
      </c>
    </row>
    <row r="207" spans="5:7" x14ac:dyDescent="0.3">
      <c r="E207" s="3">
        <v>0.220499999999998</v>
      </c>
      <c r="F207" s="1">
        <f t="shared" ca="1" si="7"/>
        <v>3.48523734090125</v>
      </c>
      <c r="G207" s="1">
        <f t="shared" ca="1" si="8"/>
        <v>4.8421199947496945</v>
      </c>
    </row>
    <row r="208" spans="5:7" x14ac:dyDescent="0.3">
      <c r="E208" s="3">
        <v>0.22059999999999799</v>
      </c>
      <c r="F208" s="1">
        <f t="shared" ca="1" si="7"/>
        <v>3.4870913956618708</v>
      </c>
      <c r="G208" s="1">
        <f t="shared" ca="1" si="8"/>
        <v>4.8439740495103152</v>
      </c>
    </row>
    <row r="209" spans="5:7" x14ac:dyDescent="0.3">
      <c r="E209" s="3">
        <v>0.22069999999999801</v>
      </c>
      <c r="F209" s="1">
        <f t="shared" ca="1" si="7"/>
        <v>3.4889454619301219</v>
      </c>
      <c r="G209" s="1">
        <f t="shared" ca="1" si="8"/>
        <v>4.8458281157785734</v>
      </c>
    </row>
    <row r="210" spans="5:7" x14ac:dyDescent="0.3">
      <c r="E210" s="3">
        <v>0.220799999999998</v>
      </c>
      <c r="F210" s="1">
        <f t="shared" ca="1" si="7"/>
        <v>3.4907995396851845</v>
      </c>
      <c r="G210" s="1">
        <f t="shared" ca="1" si="8"/>
        <v>4.8476821935336218</v>
      </c>
    </row>
    <row r="211" spans="5:7" x14ac:dyDescent="0.3">
      <c r="E211" s="3">
        <v>0.22089999999999799</v>
      </c>
      <c r="F211" s="1">
        <f t="shared" ca="1" si="7"/>
        <v>3.4926536289062184</v>
      </c>
      <c r="G211" s="1">
        <f t="shared" ca="1" si="8"/>
        <v>4.84953628275467</v>
      </c>
    </row>
    <row r="212" spans="5:7" x14ac:dyDescent="0.3">
      <c r="E212" s="3">
        <v>0.220999999999998</v>
      </c>
      <c r="F212" s="1">
        <f t="shared" ca="1" si="7"/>
        <v>3.4945077295724758</v>
      </c>
      <c r="G212" s="1">
        <f t="shared" ca="1" si="8"/>
        <v>4.8513903834209131</v>
      </c>
    </row>
    <row r="213" spans="5:7" x14ac:dyDescent="0.3">
      <c r="E213" s="3">
        <v>0.22109999999999799</v>
      </c>
      <c r="F213" s="1">
        <f t="shared" ca="1" si="7"/>
        <v>3.4963618416631803</v>
      </c>
      <c r="G213" s="1">
        <f t="shared" ca="1" si="8"/>
        <v>4.8532444955116318</v>
      </c>
    </row>
    <row r="214" spans="5:7" x14ac:dyDescent="0.3">
      <c r="E214" s="3">
        <v>0.22119999999999801</v>
      </c>
      <c r="F214" s="1">
        <f t="shared" ca="1" si="7"/>
        <v>3.4982159651576836</v>
      </c>
      <c r="G214" s="1">
        <f t="shared" ca="1" si="8"/>
        <v>4.855098619006128</v>
      </c>
    </row>
    <row r="215" spans="5:7" x14ac:dyDescent="0.3">
      <c r="E215" s="3">
        <v>0.221299999999998</v>
      </c>
      <c r="F215" s="1">
        <f t="shared" ca="1" si="7"/>
        <v>3.5000701000352663</v>
      </c>
      <c r="G215" s="1">
        <f t="shared" ca="1" si="8"/>
        <v>4.8569527538837107</v>
      </c>
    </row>
    <row r="216" spans="5:7" x14ac:dyDescent="0.3">
      <c r="E216" s="3">
        <v>0.22139999999999799</v>
      </c>
      <c r="F216" s="1">
        <f t="shared" ca="1" si="7"/>
        <v>3.5019242462753297</v>
      </c>
      <c r="G216" s="1">
        <f t="shared" ca="1" si="8"/>
        <v>4.858806900123767</v>
      </c>
    </row>
    <row r="217" spans="5:7" x14ac:dyDescent="0.3">
      <c r="E217" s="3">
        <v>0.221499999999998</v>
      </c>
      <c r="F217" s="1">
        <f t="shared" ca="1" si="7"/>
        <v>3.5037784038572539</v>
      </c>
      <c r="G217" s="1">
        <f t="shared" ca="1" si="8"/>
        <v>4.8606610577056912</v>
      </c>
    </row>
    <row r="218" spans="5:7" x14ac:dyDescent="0.3">
      <c r="E218" s="3">
        <v>0.22159999999999799</v>
      </c>
      <c r="F218" s="1">
        <f t="shared" ca="1" si="7"/>
        <v>3.5056325727604758</v>
      </c>
      <c r="G218" s="1">
        <f t="shared" ca="1" si="8"/>
        <v>4.8625152266089202</v>
      </c>
    </row>
    <row r="219" spans="5:7" x14ac:dyDescent="0.3">
      <c r="E219" s="3">
        <v>0.22169999999999801</v>
      </c>
      <c r="F219" s="1">
        <f t="shared" ca="1" si="7"/>
        <v>3.5074867529644678</v>
      </c>
      <c r="G219" s="1">
        <f t="shared" ca="1" si="8"/>
        <v>4.8643694068129051</v>
      </c>
    </row>
    <row r="220" spans="5:7" x14ac:dyDescent="0.3">
      <c r="E220" s="3">
        <v>0.221799999999998</v>
      </c>
      <c r="F220" s="1">
        <f t="shared" ca="1" si="7"/>
        <v>3.5093409444487378</v>
      </c>
      <c r="G220" s="1">
        <f t="shared" ca="1" si="8"/>
        <v>4.8662235982971822</v>
      </c>
    </row>
    <row r="221" spans="5:7" x14ac:dyDescent="0.3">
      <c r="E221" s="3">
        <v>0.22189999999999799</v>
      </c>
      <c r="F221" s="1">
        <f t="shared" ca="1" si="7"/>
        <v>3.5111951471928293</v>
      </c>
      <c r="G221" s="1">
        <f t="shared" ca="1" si="8"/>
        <v>4.8680778010412808</v>
      </c>
    </row>
    <row r="222" spans="5:7" x14ac:dyDescent="0.3">
      <c r="E222" s="3">
        <v>0.221999999999998</v>
      </c>
      <c r="F222" s="1">
        <f t="shared" ca="1" si="7"/>
        <v>3.5130493611763072</v>
      </c>
      <c r="G222" s="1">
        <f t="shared" ca="1" si="8"/>
        <v>4.8699320150247516</v>
      </c>
    </row>
    <row r="223" spans="5:7" x14ac:dyDescent="0.3">
      <c r="E223" s="3">
        <v>0.22209999999999799</v>
      </c>
      <c r="F223" s="1">
        <f t="shared" ca="1" si="7"/>
        <v>3.5149035863787645</v>
      </c>
      <c r="G223" s="1">
        <f t="shared" ca="1" si="8"/>
        <v>4.8717862402272019</v>
      </c>
    </row>
    <row r="224" spans="5:7" x14ac:dyDescent="0.3">
      <c r="E224" s="3">
        <v>0.22219999999999801</v>
      </c>
      <c r="F224" s="1">
        <f t="shared" ca="1" si="7"/>
        <v>3.5167578227798799</v>
      </c>
      <c r="G224" s="1">
        <f t="shared" ca="1" si="8"/>
        <v>4.8736404766283172</v>
      </c>
    </row>
    <row r="225" spans="5:7" x14ac:dyDescent="0.3">
      <c r="E225" s="3">
        <v>0.222299999999997</v>
      </c>
      <c r="F225" s="1">
        <f t="shared" ca="1" si="7"/>
        <v>3.5186120703592678</v>
      </c>
      <c r="G225" s="1">
        <f t="shared" ca="1" si="8"/>
        <v>4.8754947242077122</v>
      </c>
    </row>
    <row r="226" spans="5:7" x14ac:dyDescent="0.3">
      <c r="E226" s="3">
        <v>0.22239999999999799</v>
      </c>
      <c r="F226" s="1">
        <f t="shared" ca="1" si="7"/>
        <v>3.5204663290967062</v>
      </c>
      <c r="G226" s="1">
        <f t="shared" ca="1" si="8"/>
        <v>4.8773489829451506</v>
      </c>
    </row>
    <row r="227" spans="5:7" x14ac:dyDescent="0.3">
      <c r="E227" s="3">
        <v>0.222499999999998</v>
      </c>
      <c r="F227" s="1">
        <f t="shared" ca="1" si="7"/>
        <v>3.522320598971902</v>
      </c>
      <c r="G227" s="1">
        <f t="shared" ca="1" si="8"/>
        <v>4.8792032528203464</v>
      </c>
    </row>
    <row r="228" spans="5:7" x14ac:dyDescent="0.3">
      <c r="E228" s="3">
        <v>0.22259999999999799</v>
      </c>
      <c r="F228" s="1">
        <f t="shared" ca="1" si="7"/>
        <v>3.524174879964626</v>
      </c>
      <c r="G228" s="1">
        <f t="shared" ca="1" si="8"/>
        <v>4.8810575338130562</v>
      </c>
    </row>
    <row r="229" spans="5:7" x14ac:dyDescent="0.3">
      <c r="E229" s="3">
        <v>0.22269999999999801</v>
      </c>
      <c r="F229" s="1">
        <f t="shared" ca="1" si="7"/>
        <v>3.5260291720546988</v>
      </c>
      <c r="G229" s="1">
        <f t="shared" ca="1" si="8"/>
        <v>4.8829118259031432</v>
      </c>
    </row>
    <row r="230" spans="5:7" x14ac:dyDescent="0.3">
      <c r="E230" s="3">
        <v>0.222799999999998</v>
      </c>
      <c r="F230" s="1">
        <f t="shared" ca="1" si="7"/>
        <v>3.5278834752219623</v>
      </c>
      <c r="G230" s="1">
        <f t="shared" ca="1" si="8"/>
        <v>4.8847661290704139</v>
      </c>
    </row>
    <row r="231" spans="5:7" x14ac:dyDescent="0.3">
      <c r="E231" s="3">
        <v>0.22289999999999799</v>
      </c>
      <c r="F231" s="1">
        <f t="shared" ca="1" si="7"/>
        <v>3.5297377894463011</v>
      </c>
      <c r="G231" s="1">
        <f t="shared" ca="1" si="8"/>
        <v>4.8866204432947455</v>
      </c>
    </row>
    <row r="232" spans="5:7" x14ac:dyDescent="0.3">
      <c r="E232" s="3">
        <v>0.22299999999999801</v>
      </c>
      <c r="F232" s="1">
        <f t="shared" ca="1" si="7"/>
        <v>3.5315921147076068</v>
      </c>
      <c r="G232" s="1">
        <f t="shared" ca="1" si="8"/>
        <v>4.8884747685560441</v>
      </c>
    </row>
    <row r="233" spans="5:7" x14ac:dyDescent="0.3">
      <c r="E233" s="3">
        <v>0.22309999999999799</v>
      </c>
      <c r="F233" s="1">
        <f t="shared" ca="1" si="7"/>
        <v>3.5334464509858492</v>
      </c>
      <c r="G233" s="1">
        <f t="shared" ca="1" si="8"/>
        <v>4.8903291048343007</v>
      </c>
    </row>
    <row r="234" spans="5:7" x14ac:dyDescent="0.3">
      <c r="E234" s="3">
        <v>0.22319999999999701</v>
      </c>
      <c r="F234" s="1">
        <f t="shared" ca="1" si="7"/>
        <v>3.5353007982609554</v>
      </c>
      <c r="G234" s="1">
        <f t="shared" ca="1" si="8"/>
        <v>4.8921834521093999</v>
      </c>
    </row>
    <row r="235" spans="5:7" x14ac:dyDescent="0.3">
      <c r="E235" s="3">
        <v>0.223299999999997</v>
      </c>
      <c r="F235" s="1">
        <f t="shared" ca="1" si="7"/>
        <v>3.5371551565130162</v>
      </c>
      <c r="G235" s="1">
        <f t="shared" ca="1" si="8"/>
        <v>4.8940378103614535</v>
      </c>
    </row>
    <row r="236" spans="5:7" x14ac:dyDescent="0.3">
      <c r="E236" s="3">
        <v>0.22339999999999699</v>
      </c>
      <c r="F236" s="1">
        <f t="shared" ca="1" si="7"/>
        <v>3.5390095257220153</v>
      </c>
      <c r="G236" s="1">
        <f t="shared" ca="1" si="8"/>
        <v>4.8958921795704597</v>
      </c>
    </row>
    <row r="237" spans="5:7" x14ac:dyDescent="0.3">
      <c r="E237" s="3">
        <v>0.22349999999999701</v>
      </c>
      <c r="F237" s="1">
        <f t="shared" ca="1" si="7"/>
        <v>3.5408639058680507</v>
      </c>
      <c r="G237" s="1">
        <f t="shared" ca="1" si="8"/>
        <v>4.8977465597165022</v>
      </c>
    </row>
    <row r="238" spans="5:7" x14ac:dyDescent="0.3">
      <c r="E238" s="3">
        <v>0.223599999999997</v>
      </c>
      <c r="F238" s="1">
        <f t="shared" ca="1" si="7"/>
        <v>3.5427182969312341</v>
      </c>
      <c r="G238" s="1">
        <f t="shared" ca="1" si="8"/>
        <v>4.8996009507796714</v>
      </c>
    </row>
    <row r="239" spans="5:7" x14ac:dyDescent="0.3">
      <c r="E239" s="3">
        <v>0.22369999999999701</v>
      </c>
      <c r="F239" s="1">
        <f t="shared" ca="1" si="7"/>
        <v>3.544572698891713</v>
      </c>
      <c r="G239" s="1">
        <f t="shared" ca="1" si="8"/>
        <v>4.9014553527401574</v>
      </c>
    </row>
    <row r="240" spans="5:7" x14ac:dyDescent="0.3">
      <c r="E240" s="3">
        <v>0.223799999999997</v>
      </c>
      <c r="F240" s="1">
        <f t="shared" ca="1" si="7"/>
        <v>3.5464271117296278</v>
      </c>
      <c r="G240" s="1">
        <f t="shared" ca="1" si="8"/>
        <v>4.9033097655780722</v>
      </c>
    </row>
    <row r="241" spans="5:7" x14ac:dyDescent="0.3">
      <c r="E241" s="3">
        <v>0.22389999999999699</v>
      </c>
      <c r="F241" s="1">
        <f t="shared" ca="1" si="7"/>
        <v>3.5482815354252395</v>
      </c>
      <c r="G241" s="1">
        <f t="shared" ca="1" si="8"/>
        <v>4.9051641892736768</v>
      </c>
    </row>
    <row r="242" spans="5:7" x14ac:dyDescent="0.3">
      <c r="E242" s="3">
        <v>0.22399999999999701</v>
      </c>
      <c r="F242" s="1">
        <f t="shared" ca="1" si="7"/>
        <v>3.5501359699587454</v>
      </c>
      <c r="G242" s="1">
        <f t="shared" ca="1" si="8"/>
        <v>4.9070186238071827</v>
      </c>
    </row>
    <row r="243" spans="5:7" x14ac:dyDescent="0.3">
      <c r="E243" s="3">
        <v>0.224099999999997</v>
      </c>
      <c r="F243" s="1">
        <f t="shared" ca="1" si="7"/>
        <v>3.5519904153104349</v>
      </c>
      <c r="G243" s="1">
        <f t="shared" ca="1" si="8"/>
        <v>4.9088730691588935</v>
      </c>
    </row>
    <row r="244" spans="5:7" x14ac:dyDescent="0.3">
      <c r="E244" s="3">
        <v>0.22419999999999701</v>
      </c>
      <c r="F244" s="1">
        <f t="shared" ca="1" si="7"/>
        <v>3.5538448714606403</v>
      </c>
      <c r="G244" s="1">
        <f t="shared" ca="1" si="8"/>
        <v>4.9107275253090847</v>
      </c>
    </row>
    <row r="245" spans="5:7" x14ac:dyDescent="0.3">
      <c r="E245" s="3">
        <v>0.224299999999997</v>
      </c>
      <c r="F245" s="1">
        <f t="shared" ca="1" si="7"/>
        <v>3.5556993383896653</v>
      </c>
      <c r="G245" s="1">
        <f t="shared" ca="1" si="8"/>
        <v>4.9125819922380956</v>
      </c>
    </row>
    <row r="246" spans="5:7" x14ac:dyDescent="0.3">
      <c r="E246" s="3">
        <v>0.22439999999999699</v>
      </c>
      <c r="F246" s="1">
        <f t="shared" ca="1" si="7"/>
        <v>3.557553816077899</v>
      </c>
      <c r="G246" s="1">
        <f t="shared" ca="1" si="8"/>
        <v>4.9144364699263363</v>
      </c>
    </row>
    <row r="247" spans="5:7" x14ac:dyDescent="0.3">
      <c r="E247" s="3">
        <v>0.22449999999999701</v>
      </c>
      <c r="F247" s="1">
        <f t="shared" ca="1" si="7"/>
        <v>3.5594083045057445</v>
      </c>
      <c r="G247" s="1">
        <f t="shared" ca="1" si="8"/>
        <v>4.9162909583541889</v>
      </c>
    </row>
    <row r="248" spans="5:7" x14ac:dyDescent="0.3">
      <c r="E248" s="3">
        <v>0.224599999999997</v>
      </c>
      <c r="F248" s="1">
        <f t="shared" ca="1" si="7"/>
        <v>3.5612628036536336</v>
      </c>
      <c r="G248" s="1">
        <f t="shared" ca="1" si="8"/>
        <v>4.918145457502078</v>
      </c>
    </row>
    <row r="249" spans="5:7" x14ac:dyDescent="0.3">
      <c r="E249" s="3">
        <v>0.22469999999999701</v>
      </c>
      <c r="F249" s="1">
        <f t="shared" ca="1" si="7"/>
        <v>3.5631173135020404</v>
      </c>
      <c r="G249" s="1">
        <f t="shared" ca="1" si="8"/>
        <v>4.9199999673504848</v>
      </c>
    </row>
    <row r="250" spans="5:7" x14ac:dyDescent="0.3">
      <c r="E250" s="3">
        <v>0.224799999999997</v>
      </c>
      <c r="F250" s="1">
        <f t="shared" ca="1" si="7"/>
        <v>3.5649718340314465</v>
      </c>
      <c r="G250" s="1">
        <f t="shared" ca="1" si="8"/>
        <v>4.9218544878798909</v>
      </c>
    </row>
    <row r="251" spans="5:7" x14ac:dyDescent="0.3">
      <c r="E251" s="3">
        <v>0.22489999999999699</v>
      </c>
      <c r="F251" s="1">
        <f t="shared" ca="1" si="7"/>
        <v>3.5668263652224113</v>
      </c>
      <c r="G251" s="1">
        <f t="shared" ca="1" si="8"/>
        <v>4.9237090190708628</v>
      </c>
    </row>
    <row r="252" spans="5:7" x14ac:dyDescent="0.3">
      <c r="E252" s="3">
        <v>0.22499999999999701</v>
      </c>
      <c r="F252" s="1">
        <f t="shared" ca="1" si="7"/>
        <v>3.5686809070554943</v>
      </c>
      <c r="G252" s="1">
        <f t="shared" ca="1" si="8"/>
        <v>4.9255635609039388</v>
      </c>
    </row>
    <row r="253" spans="5:7" x14ac:dyDescent="0.3">
      <c r="E253" s="3">
        <v>0.225099999999997</v>
      </c>
      <c r="F253" s="1">
        <f t="shared" ca="1" si="7"/>
        <v>3.5705354595112908</v>
      </c>
      <c r="G253" s="1">
        <f t="shared" ca="1" si="8"/>
        <v>4.927418113359721</v>
      </c>
    </row>
    <row r="254" spans="5:7" x14ac:dyDescent="0.3">
      <c r="E254" s="3">
        <v>0.22519999999999701</v>
      </c>
      <c r="F254" s="1">
        <f t="shared" ca="1" si="7"/>
        <v>3.572390022570417</v>
      </c>
      <c r="G254" s="1">
        <f t="shared" ca="1" si="8"/>
        <v>4.9292726764188686</v>
      </c>
    </row>
    <row r="255" spans="5:7" x14ac:dyDescent="0.3">
      <c r="E255" s="3">
        <v>0.225299999999997</v>
      </c>
      <c r="F255" s="1">
        <f t="shared" ca="1" si="7"/>
        <v>3.5742445962135534</v>
      </c>
      <c r="G255" s="1">
        <f t="shared" ca="1" si="8"/>
        <v>4.9311272500619978</v>
      </c>
    </row>
    <row r="256" spans="5:7" x14ac:dyDescent="0.3">
      <c r="E256" s="3">
        <v>0.22539999999999699</v>
      </c>
      <c r="F256" s="1">
        <f t="shared" ca="1" si="7"/>
        <v>3.5760991804213731</v>
      </c>
      <c r="G256" s="1">
        <f t="shared" ca="1" si="8"/>
        <v>4.9329818342698175</v>
      </c>
    </row>
    <row r="257" spans="5:7" x14ac:dyDescent="0.3">
      <c r="E257" s="3">
        <v>0.22549999999999701</v>
      </c>
      <c r="F257" s="1">
        <f t="shared" ca="1" si="7"/>
        <v>3.5779537751746204</v>
      </c>
      <c r="G257" s="1">
        <f t="shared" ca="1" si="8"/>
        <v>4.9348364290230577</v>
      </c>
    </row>
    <row r="258" spans="5:7" x14ac:dyDescent="0.3">
      <c r="E258" s="3">
        <v>0.225599999999997</v>
      </c>
      <c r="F258" s="1">
        <f t="shared" ca="1" si="7"/>
        <v>3.5798083804540397</v>
      </c>
      <c r="G258" s="1">
        <f t="shared" ca="1" si="8"/>
        <v>4.9366910343024841</v>
      </c>
    </row>
    <row r="259" spans="5:7" x14ac:dyDescent="0.3">
      <c r="E259" s="3">
        <v>0.22569999999999699</v>
      </c>
      <c r="F259" s="1">
        <f t="shared" ref="F259:F322" ca="1" si="9" xml:space="preserve"> (EXP(-$B$8*($B$6)))*($B$3 * NORMSDIST((LN($B$3/$B$4) + (($B$7-$B$8 +((E259^2)/2))*($B$6)))/(SQRT($B$6)*E259))) - (EXP(-$B$7*($B$6))*($B$4*NORMSDIST((LN($B$3/$B$4)+(($B$7-$B$8+((E259^2)/2))*($B$6)))/(SQRT($B$6)*E259)-E259*(SQRT($B$6)))))</f>
        <v>3.5816629962404178</v>
      </c>
      <c r="G259" s="1">
        <f t="shared" ref="G259:G322" ca="1" si="10" xml:space="preserve"> -(EXP(-$C$8*($C$6)))*($C$3 * (1 - NORMSDIST((LN($C$3/$C$4) + (($C$7-$C$8 +((E259^2)/2))*($C$6)))/(SQRT($C$6)*E259)))) + (EXP(-$C$7*($C$6))*($C$4* (1 - NORMSDIST((LN($C$3/$C$4)+(($C$7-$C$8+((E259^2)/2))*($C$6)))/(SQRT($C$6)*E259)-E259*(SQRT($C$6))))))</f>
        <v>4.9385456500888623</v>
      </c>
    </row>
    <row r="260" spans="5:7" x14ac:dyDescent="0.3">
      <c r="E260" s="3">
        <v>0.225799999999997</v>
      </c>
      <c r="F260" s="1">
        <f t="shared" ca="1" si="9"/>
        <v>3.5835176225145773</v>
      </c>
      <c r="G260" s="1">
        <f t="shared" ca="1" si="10"/>
        <v>4.9404002763630075</v>
      </c>
    </row>
    <row r="261" spans="5:7" x14ac:dyDescent="0.3">
      <c r="E261" s="3">
        <v>0.22589999999999699</v>
      </c>
      <c r="F261" s="1">
        <f t="shared" ca="1" si="9"/>
        <v>3.5853722592573618</v>
      </c>
      <c r="G261" s="1">
        <f t="shared" ca="1" si="10"/>
        <v>4.9422549131058062</v>
      </c>
    </row>
    <row r="262" spans="5:7" x14ac:dyDescent="0.3">
      <c r="E262" s="3">
        <v>0.22599999999999701</v>
      </c>
      <c r="F262" s="1">
        <f t="shared" ca="1" si="9"/>
        <v>3.5872269064496578</v>
      </c>
      <c r="G262" s="1">
        <f t="shared" ca="1" si="10"/>
        <v>4.9441095602981164</v>
      </c>
    </row>
    <row r="263" spans="5:7" x14ac:dyDescent="0.3">
      <c r="E263" s="3">
        <v>0.226099999999997</v>
      </c>
      <c r="F263" s="1">
        <f t="shared" ca="1" si="9"/>
        <v>3.5890815640723801</v>
      </c>
      <c r="G263" s="1">
        <f t="shared" ca="1" si="10"/>
        <v>4.9459642179208174</v>
      </c>
    </row>
    <row r="264" spans="5:7" x14ac:dyDescent="0.3">
      <c r="E264" s="3">
        <v>0.22619999999999699</v>
      </c>
      <c r="F264" s="1">
        <f t="shared" ca="1" si="9"/>
        <v>3.5909362321064719</v>
      </c>
      <c r="G264" s="1">
        <f t="shared" ca="1" si="10"/>
        <v>4.9478188859549093</v>
      </c>
    </row>
    <row r="265" spans="5:7" x14ac:dyDescent="0.3">
      <c r="E265" s="3">
        <v>0.226299999999997</v>
      </c>
      <c r="F265" s="1">
        <f t="shared" ca="1" si="9"/>
        <v>3.5927909105329121</v>
      </c>
      <c r="G265" s="1">
        <f t="shared" ca="1" si="10"/>
        <v>4.9496735643813423</v>
      </c>
    </row>
    <row r="266" spans="5:7" x14ac:dyDescent="0.3">
      <c r="E266" s="3">
        <v>0.22639999999999699</v>
      </c>
      <c r="F266" s="1">
        <f t="shared" ca="1" si="9"/>
        <v>3.5946455993326865</v>
      </c>
      <c r="G266" s="1">
        <f t="shared" ca="1" si="10"/>
        <v>4.951528253181138</v>
      </c>
    </row>
    <row r="267" spans="5:7" x14ac:dyDescent="0.3">
      <c r="E267" s="3">
        <v>0.22649999999999701</v>
      </c>
      <c r="F267" s="1">
        <f t="shared" ca="1" si="9"/>
        <v>3.596500298486859</v>
      </c>
      <c r="G267" s="1">
        <f t="shared" ca="1" si="10"/>
        <v>4.9533829523353035</v>
      </c>
    </row>
    <row r="268" spans="5:7" x14ac:dyDescent="0.3">
      <c r="E268" s="3">
        <v>0.226599999999997</v>
      </c>
      <c r="F268" s="1">
        <f t="shared" ca="1" si="9"/>
        <v>3.5983550079764868</v>
      </c>
      <c r="G268" s="1">
        <f t="shared" ca="1" si="10"/>
        <v>4.9552376618249383</v>
      </c>
    </row>
    <row r="269" spans="5:7" x14ac:dyDescent="0.3">
      <c r="E269" s="3">
        <v>0.22669999999999699</v>
      </c>
      <c r="F269" s="1">
        <f t="shared" ca="1" si="9"/>
        <v>3.6002097277826692</v>
      </c>
      <c r="G269" s="1">
        <f t="shared" ca="1" si="10"/>
        <v>4.9570923816311137</v>
      </c>
    </row>
    <row r="270" spans="5:7" x14ac:dyDescent="0.3">
      <c r="E270" s="3">
        <v>0.226799999999997</v>
      </c>
      <c r="F270" s="1">
        <f t="shared" ca="1" si="9"/>
        <v>3.6020644578865273</v>
      </c>
      <c r="G270" s="1">
        <f t="shared" ca="1" si="10"/>
        <v>4.9589471117349717</v>
      </c>
    </row>
    <row r="271" spans="5:7" x14ac:dyDescent="0.3">
      <c r="E271" s="3">
        <v>0.22689999999999699</v>
      </c>
      <c r="F271" s="1">
        <f t="shared" ca="1" si="9"/>
        <v>3.6039191982692458</v>
      </c>
      <c r="G271" s="1">
        <f t="shared" ca="1" si="10"/>
        <v>4.9608018521176902</v>
      </c>
    </row>
    <row r="272" spans="5:7" x14ac:dyDescent="0.3">
      <c r="E272" s="3">
        <v>0.22699999999999701</v>
      </c>
      <c r="F272" s="1">
        <f t="shared" ca="1" si="9"/>
        <v>3.6057739489119953</v>
      </c>
      <c r="G272" s="1">
        <f t="shared" ca="1" si="10"/>
        <v>4.9626566027604397</v>
      </c>
    </row>
    <row r="273" spans="5:7" x14ac:dyDescent="0.3">
      <c r="E273" s="3">
        <v>0.227099999999997</v>
      </c>
      <c r="F273" s="1">
        <f t="shared" ca="1" si="9"/>
        <v>3.6076287097959963</v>
      </c>
      <c r="G273" s="1">
        <f t="shared" ca="1" si="10"/>
        <v>4.9645113636444407</v>
      </c>
    </row>
    <row r="274" spans="5:7" x14ac:dyDescent="0.3">
      <c r="E274" s="3">
        <v>0.22719999999999699</v>
      </c>
      <c r="F274" s="1">
        <f t="shared" ca="1" si="9"/>
        <v>3.6094834809025187</v>
      </c>
      <c r="G274" s="1">
        <f t="shared" ca="1" si="10"/>
        <v>4.966366134750956</v>
      </c>
    </row>
    <row r="275" spans="5:7" x14ac:dyDescent="0.3">
      <c r="E275" s="3">
        <v>0.227299999999997</v>
      </c>
      <c r="F275" s="1">
        <f t="shared" ca="1" si="9"/>
        <v>3.6113382622128114</v>
      </c>
      <c r="G275" s="1">
        <f t="shared" ca="1" si="10"/>
        <v>4.9682209160612629</v>
      </c>
    </row>
    <row r="276" spans="5:7" x14ac:dyDescent="0.3">
      <c r="E276" s="3">
        <v>0.22739999999999699</v>
      </c>
      <c r="F276" s="1">
        <f t="shared" ca="1" si="9"/>
        <v>3.6131930537082226</v>
      </c>
      <c r="G276" s="1">
        <f t="shared" ca="1" si="10"/>
        <v>4.9700757075566671</v>
      </c>
    </row>
    <row r="277" spans="5:7" x14ac:dyDescent="0.3">
      <c r="E277" s="3">
        <v>0.22749999999999701</v>
      </c>
      <c r="F277" s="1">
        <f t="shared" ca="1" si="9"/>
        <v>3.6150478553700864</v>
      </c>
      <c r="G277" s="1">
        <f t="shared" ca="1" si="10"/>
        <v>4.971930509218538</v>
      </c>
    </row>
    <row r="278" spans="5:7" x14ac:dyDescent="0.3">
      <c r="E278" s="3">
        <v>0.227599999999997</v>
      </c>
      <c r="F278" s="1">
        <f t="shared" ca="1" si="9"/>
        <v>3.6169026671797724</v>
      </c>
      <c r="G278" s="1">
        <f t="shared" ca="1" si="10"/>
        <v>4.9737853210282168</v>
      </c>
    </row>
    <row r="279" spans="5:7" x14ac:dyDescent="0.3">
      <c r="E279" s="3">
        <v>0.22769999999999699</v>
      </c>
      <c r="F279" s="1">
        <f t="shared" ca="1" si="9"/>
        <v>3.6187574891186856</v>
      </c>
      <c r="G279" s="1">
        <f t="shared" ca="1" si="10"/>
        <v>4.97564014296713</v>
      </c>
    </row>
    <row r="280" spans="5:7" x14ac:dyDescent="0.3">
      <c r="E280" s="3">
        <v>0.227799999999997</v>
      </c>
      <c r="F280" s="1">
        <f t="shared" ca="1" si="9"/>
        <v>3.6206123211682524</v>
      </c>
      <c r="G280" s="1">
        <f t="shared" ca="1" si="10"/>
        <v>4.9774949750167039</v>
      </c>
    </row>
    <row r="281" spans="5:7" x14ac:dyDescent="0.3">
      <c r="E281" s="3">
        <v>0.22789999999999699</v>
      </c>
      <c r="F281" s="1">
        <f t="shared" ca="1" si="9"/>
        <v>3.6224671633099561</v>
      </c>
      <c r="G281" s="1">
        <f t="shared" ca="1" si="10"/>
        <v>4.9793498171584005</v>
      </c>
    </row>
    <row r="282" spans="5:7" x14ac:dyDescent="0.3">
      <c r="E282" s="3">
        <v>0.22799999999999701</v>
      </c>
      <c r="F282" s="1">
        <f t="shared" ca="1" si="9"/>
        <v>3.6243220155252658</v>
      </c>
      <c r="G282" s="1">
        <f t="shared" ca="1" si="10"/>
        <v>4.9812046693737102</v>
      </c>
    </row>
    <row r="283" spans="5:7" x14ac:dyDescent="0.3">
      <c r="E283" s="3">
        <v>0.228099999999997</v>
      </c>
      <c r="F283" s="1">
        <f t="shared" ca="1" si="9"/>
        <v>3.6261768777957286</v>
      </c>
      <c r="G283" s="1">
        <f t="shared" ca="1" si="10"/>
        <v>4.9830595316441659</v>
      </c>
    </row>
    <row r="284" spans="5:7" x14ac:dyDescent="0.3">
      <c r="E284" s="3">
        <v>0.22819999999999699</v>
      </c>
      <c r="F284" s="1">
        <f t="shared" ca="1" si="9"/>
        <v>3.6280317501028918</v>
      </c>
      <c r="G284" s="1">
        <f t="shared" ca="1" si="10"/>
        <v>4.9849144039513291</v>
      </c>
    </row>
    <row r="285" spans="5:7" x14ac:dyDescent="0.3">
      <c r="E285" s="3">
        <v>0.22829999999999701</v>
      </c>
      <c r="F285" s="1">
        <f t="shared" ca="1" si="9"/>
        <v>3.6298866324283239</v>
      </c>
      <c r="G285" s="1">
        <f t="shared" ca="1" si="10"/>
        <v>4.9867692862767683</v>
      </c>
    </row>
    <row r="286" spans="5:7" x14ac:dyDescent="0.3">
      <c r="E286" s="3">
        <v>0.22839999999999699</v>
      </c>
      <c r="F286" s="1">
        <f t="shared" ca="1" si="9"/>
        <v>3.6317415247536573</v>
      </c>
      <c r="G286" s="1">
        <f t="shared" ca="1" si="10"/>
        <v>4.9886241786021159</v>
      </c>
    </row>
    <row r="287" spans="5:7" x14ac:dyDescent="0.3">
      <c r="E287" s="3">
        <v>0.22849999999999701</v>
      </c>
      <c r="F287" s="1">
        <f t="shared" ca="1" si="9"/>
        <v>3.6335964270605388</v>
      </c>
      <c r="G287" s="1">
        <f t="shared" ca="1" si="10"/>
        <v>4.9904790809089832</v>
      </c>
    </row>
    <row r="288" spans="5:7" x14ac:dyDescent="0.3">
      <c r="E288" s="3">
        <v>0.228599999999997</v>
      </c>
      <c r="F288" s="1">
        <f t="shared" ca="1" si="9"/>
        <v>3.6354513393306078</v>
      </c>
      <c r="G288" s="1">
        <f t="shared" ca="1" si="10"/>
        <v>4.9923339931790522</v>
      </c>
    </row>
    <row r="289" spans="5:7" x14ac:dyDescent="0.3">
      <c r="E289" s="3">
        <v>0.22869999999999699</v>
      </c>
      <c r="F289" s="1">
        <f t="shared" ca="1" si="9"/>
        <v>3.6373062615455964</v>
      </c>
      <c r="G289" s="1">
        <f t="shared" ca="1" si="10"/>
        <v>4.994188915394048</v>
      </c>
    </row>
    <row r="290" spans="5:7" x14ac:dyDescent="0.3">
      <c r="E290" s="3">
        <v>0.22879999999999701</v>
      </c>
      <c r="F290" s="1">
        <f t="shared" ca="1" si="9"/>
        <v>3.6391611936872366</v>
      </c>
      <c r="G290" s="1">
        <f t="shared" ca="1" si="10"/>
        <v>4.996043847535681</v>
      </c>
    </row>
    <row r="291" spans="5:7" x14ac:dyDescent="0.3">
      <c r="E291" s="3">
        <v>0.22889999999999699</v>
      </c>
      <c r="F291" s="1">
        <f t="shared" ca="1" si="9"/>
        <v>3.6410161357372814</v>
      </c>
      <c r="G291" s="1">
        <f t="shared" ca="1" si="10"/>
        <v>4.9978987895857401</v>
      </c>
    </row>
    <row r="292" spans="5:7" x14ac:dyDescent="0.3">
      <c r="E292" s="3">
        <v>0.22899999999999701</v>
      </c>
      <c r="F292" s="1">
        <f t="shared" ca="1" si="9"/>
        <v>3.6428710876775128</v>
      </c>
      <c r="G292" s="1">
        <f t="shared" ca="1" si="10"/>
        <v>4.9997537415259572</v>
      </c>
    </row>
    <row r="293" spans="5:7" x14ac:dyDescent="0.3">
      <c r="E293" s="3">
        <v>0.229099999999997</v>
      </c>
      <c r="F293" s="1">
        <f t="shared" ca="1" si="9"/>
        <v>3.6447260494897762</v>
      </c>
      <c r="G293" s="1">
        <f t="shared" ca="1" si="10"/>
        <v>5.0016087033382206</v>
      </c>
    </row>
    <row r="294" spans="5:7" x14ac:dyDescent="0.3">
      <c r="E294" s="3">
        <v>0.22919999999999699</v>
      </c>
      <c r="F294" s="1">
        <f t="shared" ca="1" si="9"/>
        <v>3.646581021155896</v>
      </c>
      <c r="G294" s="1">
        <f t="shared" ca="1" si="10"/>
        <v>5.0034636750043333</v>
      </c>
    </row>
    <row r="295" spans="5:7" x14ac:dyDescent="0.3">
      <c r="E295" s="3">
        <v>0.22929999999999701</v>
      </c>
      <c r="F295" s="1">
        <f t="shared" ca="1" si="9"/>
        <v>3.6484360026577605</v>
      </c>
      <c r="G295" s="1">
        <f t="shared" ca="1" si="10"/>
        <v>5.0053186565061978</v>
      </c>
    </row>
    <row r="296" spans="5:7" x14ac:dyDescent="0.3">
      <c r="E296" s="3">
        <v>0.229399999999997</v>
      </c>
      <c r="F296" s="1">
        <f t="shared" ca="1" si="9"/>
        <v>3.650290993977265</v>
      </c>
      <c r="G296" s="1">
        <f t="shared" ca="1" si="10"/>
        <v>5.0071736478257094</v>
      </c>
    </row>
    <row r="297" spans="5:7" x14ac:dyDescent="0.3">
      <c r="E297" s="3">
        <v>0.22949999999999701</v>
      </c>
      <c r="F297" s="1">
        <f t="shared" ca="1" si="9"/>
        <v>3.6521459950963688</v>
      </c>
      <c r="G297" s="1">
        <f t="shared" ca="1" si="10"/>
        <v>5.0090286489448062</v>
      </c>
    </row>
    <row r="298" spans="5:7" x14ac:dyDescent="0.3">
      <c r="E298" s="3">
        <v>0.229599999999997</v>
      </c>
      <c r="F298" s="1">
        <f t="shared" ca="1" si="9"/>
        <v>3.6540010059970243</v>
      </c>
      <c r="G298" s="1">
        <f t="shared" ca="1" si="10"/>
        <v>5.0108836598454758</v>
      </c>
    </row>
    <row r="299" spans="5:7" x14ac:dyDescent="0.3">
      <c r="E299" s="3">
        <v>0.22969999999999699</v>
      </c>
      <c r="F299" s="1">
        <f t="shared" ca="1" si="9"/>
        <v>3.655856026661219</v>
      </c>
      <c r="G299" s="1">
        <f t="shared" ca="1" si="10"/>
        <v>5.0127386805096563</v>
      </c>
    </row>
    <row r="300" spans="5:7" x14ac:dyDescent="0.3">
      <c r="E300" s="3">
        <v>0.22979999999999701</v>
      </c>
      <c r="F300" s="1">
        <f t="shared" ca="1" si="9"/>
        <v>3.6577110570709692</v>
      </c>
      <c r="G300" s="1">
        <f t="shared" ca="1" si="10"/>
        <v>5.0145937109194065</v>
      </c>
    </row>
    <row r="301" spans="5:7" x14ac:dyDescent="0.3">
      <c r="E301" s="3">
        <v>0.229899999999997</v>
      </c>
      <c r="F301" s="1">
        <f t="shared" ca="1" si="9"/>
        <v>3.6595660972083621</v>
      </c>
      <c r="G301" s="1">
        <f t="shared" ca="1" si="10"/>
        <v>5.0164487510567923</v>
      </c>
    </row>
    <row r="302" spans="5:7" x14ac:dyDescent="0.3">
      <c r="E302" s="3">
        <v>0.22999999999999701</v>
      </c>
      <c r="F302" s="1">
        <f t="shared" ca="1" si="9"/>
        <v>3.6614211470554494</v>
      </c>
      <c r="G302" s="1">
        <f t="shared" ca="1" si="10"/>
        <v>5.0183038009039009</v>
      </c>
    </row>
    <row r="303" spans="5:7" x14ac:dyDescent="0.3">
      <c r="E303" s="3">
        <v>0.230099999999997</v>
      </c>
      <c r="F303" s="1">
        <f t="shared" ca="1" si="9"/>
        <v>3.6632762065943467</v>
      </c>
      <c r="G303" s="1">
        <f t="shared" ca="1" si="10"/>
        <v>5.0201588604427982</v>
      </c>
    </row>
    <row r="304" spans="5:7" x14ac:dyDescent="0.3">
      <c r="E304" s="3">
        <v>0.23019999999999699</v>
      </c>
      <c r="F304" s="1">
        <f t="shared" ca="1" si="9"/>
        <v>3.665131275807191</v>
      </c>
      <c r="G304" s="1">
        <f t="shared" ca="1" si="10"/>
        <v>5.0220139296556283</v>
      </c>
    </row>
    <row r="305" spans="5:7" x14ac:dyDescent="0.3">
      <c r="E305" s="3">
        <v>0.23029999999999701</v>
      </c>
      <c r="F305" s="1">
        <f t="shared" ca="1" si="9"/>
        <v>3.6669863546761476</v>
      </c>
      <c r="G305" s="1">
        <f t="shared" ca="1" si="10"/>
        <v>5.0238690085245921</v>
      </c>
    </row>
    <row r="306" spans="5:7" x14ac:dyDescent="0.3">
      <c r="E306" s="3">
        <v>0.230399999999997</v>
      </c>
      <c r="F306" s="1">
        <f t="shared" ca="1" si="9"/>
        <v>3.6688414431834104</v>
      </c>
      <c r="G306" s="1">
        <f t="shared" ca="1" si="10"/>
        <v>5.0257240970318549</v>
      </c>
    </row>
    <row r="307" spans="5:7" x14ac:dyDescent="0.3">
      <c r="E307" s="3">
        <v>0.23049999999999701</v>
      </c>
      <c r="F307" s="1">
        <f t="shared" ca="1" si="9"/>
        <v>3.6706965413112158</v>
      </c>
      <c r="G307" s="1">
        <f t="shared" ca="1" si="10"/>
        <v>5.0275791951596531</v>
      </c>
    </row>
    <row r="308" spans="5:7" x14ac:dyDescent="0.3">
      <c r="E308" s="3">
        <v>0.230599999999997</v>
      </c>
      <c r="F308" s="1">
        <f t="shared" ca="1" si="9"/>
        <v>3.6725516490418073</v>
      </c>
      <c r="G308" s="1">
        <f t="shared" ca="1" si="10"/>
        <v>5.0294343028902304</v>
      </c>
    </row>
    <row r="309" spans="5:7" x14ac:dyDescent="0.3">
      <c r="E309" s="3">
        <v>0.23069999999999699</v>
      </c>
      <c r="F309" s="1">
        <f t="shared" ca="1" si="9"/>
        <v>3.6744067663574498</v>
      </c>
      <c r="G309" s="1">
        <f t="shared" ca="1" si="10"/>
        <v>5.0312894202058942</v>
      </c>
    </row>
    <row r="310" spans="5:7" x14ac:dyDescent="0.3">
      <c r="E310" s="3">
        <v>0.23079999999999701</v>
      </c>
      <c r="F310" s="1">
        <f t="shared" ca="1" si="9"/>
        <v>3.6762618932404791</v>
      </c>
      <c r="G310" s="1">
        <f t="shared" ca="1" si="10"/>
        <v>5.0331445470889165</v>
      </c>
    </row>
    <row r="311" spans="5:7" x14ac:dyDescent="0.3">
      <c r="E311" s="3">
        <v>0.230899999999997</v>
      </c>
      <c r="F311" s="1">
        <f t="shared" ca="1" si="9"/>
        <v>3.67811702967321</v>
      </c>
      <c r="G311" s="1">
        <f t="shared" ca="1" si="10"/>
        <v>5.0349996835216473</v>
      </c>
    </row>
    <row r="312" spans="5:7" x14ac:dyDescent="0.3">
      <c r="E312" s="3">
        <v>0.23099999999999701</v>
      </c>
      <c r="F312" s="1">
        <f t="shared" ca="1" si="9"/>
        <v>3.6799721756379995</v>
      </c>
      <c r="G312" s="1">
        <f t="shared" ca="1" si="10"/>
        <v>5.0368548294864439</v>
      </c>
    </row>
    <row r="313" spans="5:7" x14ac:dyDescent="0.3">
      <c r="E313" s="3">
        <v>0.231099999999997</v>
      </c>
      <c r="F313" s="1">
        <f t="shared" ca="1" si="9"/>
        <v>3.6818273311172618</v>
      </c>
      <c r="G313" s="1">
        <f t="shared" ca="1" si="10"/>
        <v>5.0387099849657204</v>
      </c>
    </row>
    <row r="314" spans="5:7" x14ac:dyDescent="0.3">
      <c r="E314" s="3">
        <v>0.23119999999999699</v>
      </c>
      <c r="F314" s="1">
        <f t="shared" ca="1" si="9"/>
        <v>3.6836824960934251</v>
      </c>
      <c r="G314" s="1">
        <f t="shared" ca="1" si="10"/>
        <v>5.0405651499418767</v>
      </c>
    </row>
    <row r="315" spans="5:7" x14ac:dyDescent="0.3">
      <c r="E315" s="3">
        <v>0.23129999999999701</v>
      </c>
      <c r="F315" s="1">
        <f t="shared" ca="1" si="9"/>
        <v>3.6855376705489178</v>
      </c>
      <c r="G315" s="1">
        <f t="shared" ca="1" si="10"/>
        <v>5.0424203243973551</v>
      </c>
    </row>
    <row r="316" spans="5:7" x14ac:dyDescent="0.3">
      <c r="E316" s="3">
        <v>0.231399999999996</v>
      </c>
      <c r="F316" s="1">
        <f t="shared" ca="1" si="9"/>
        <v>3.6873928544661894</v>
      </c>
      <c r="G316" s="1">
        <f t="shared" ca="1" si="10"/>
        <v>5.0442755083146409</v>
      </c>
    </row>
    <row r="317" spans="5:7" x14ac:dyDescent="0.3">
      <c r="E317" s="3">
        <v>0.23149999999999701</v>
      </c>
      <c r="F317" s="1">
        <f t="shared" ca="1" si="9"/>
        <v>3.6892480478278245</v>
      </c>
      <c r="G317" s="1">
        <f t="shared" ca="1" si="10"/>
        <v>5.0461307016762689</v>
      </c>
    </row>
    <row r="318" spans="5:7" x14ac:dyDescent="0.3">
      <c r="E318" s="3">
        <v>0.231599999999997</v>
      </c>
      <c r="F318" s="1">
        <f t="shared" ca="1" si="9"/>
        <v>3.6911032506162869</v>
      </c>
      <c r="G318" s="1">
        <f t="shared" ca="1" si="10"/>
        <v>5.0479859044647242</v>
      </c>
    </row>
    <row r="319" spans="5:7" x14ac:dyDescent="0.3">
      <c r="E319" s="3">
        <v>0.23169999999999699</v>
      </c>
      <c r="F319" s="1">
        <f t="shared" ca="1" si="9"/>
        <v>3.692958462814147</v>
      </c>
      <c r="G319" s="1">
        <f t="shared" ca="1" si="10"/>
        <v>5.0498411166625914</v>
      </c>
    </row>
    <row r="320" spans="5:7" x14ac:dyDescent="0.3">
      <c r="E320" s="3">
        <v>0.23179999999999701</v>
      </c>
      <c r="F320" s="1">
        <f t="shared" ca="1" si="9"/>
        <v>3.6948136844040036</v>
      </c>
      <c r="G320" s="1">
        <f t="shared" ca="1" si="10"/>
        <v>5.051696338252448</v>
      </c>
    </row>
    <row r="321" spans="5:7" x14ac:dyDescent="0.3">
      <c r="E321" s="3">
        <v>0.231899999999996</v>
      </c>
      <c r="F321" s="1">
        <f t="shared" ca="1" si="9"/>
        <v>3.6966689153684413</v>
      </c>
      <c r="G321" s="1">
        <f t="shared" ca="1" si="10"/>
        <v>5.0535515692168858</v>
      </c>
    </row>
    <row r="322" spans="5:7" x14ac:dyDescent="0.3">
      <c r="E322" s="3">
        <v>0.23199999999999699</v>
      </c>
      <c r="F322" s="1">
        <f t="shared" ca="1" si="9"/>
        <v>3.6985241556901798</v>
      </c>
      <c r="G322" s="1">
        <f t="shared" ca="1" si="10"/>
        <v>5.0554068095386171</v>
      </c>
    </row>
    <row r="323" spans="5:7" x14ac:dyDescent="0.3">
      <c r="E323" s="3">
        <v>0.232099999999997</v>
      </c>
      <c r="F323" s="1">
        <f t="shared" ref="F323:F386" ca="1" si="11" xml:space="preserve"> (EXP(-$B$8*($B$6)))*($B$3 * NORMSDIST((LN($B$3/$B$4) + (($B$7-$B$8 +((E323^2)/2))*($B$6)))/(SQRT($B$6)*E323))) - (EXP(-$B$7*($B$6))*($B$4*NORMSDIST((LN($B$3/$B$4)+(($B$7-$B$8+((E323^2)/2))*($B$6)))/(SQRT($B$6)*E323)-E323*(SQRT($B$6)))))</f>
        <v>3.7003794053518106</v>
      </c>
      <c r="G323" s="1">
        <f t="shared" ref="G323:G386" ca="1" si="12" xml:space="preserve"> -(EXP(-$C$8*($C$6)))*($C$3 * (1 - NORMSDIST((LN($C$3/$C$4) + (($C$7-$C$8 +((E323^2)/2))*($C$6)))/(SQRT($C$6)*E323)))) + (EXP(-$C$7*($C$6))*($C$4* (1 - NORMSDIST((LN($C$3/$C$4)+(($C$7-$C$8+((E323^2)/2))*($C$6)))/(SQRT($C$6)*E323)-E323*(SQRT($C$6))))))</f>
        <v>5.0572620592002622</v>
      </c>
    </row>
    <row r="324" spans="5:7" x14ac:dyDescent="0.3">
      <c r="E324" s="3">
        <v>0.23219999999999699</v>
      </c>
      <c r="F324" s="1">
        <f t="shared" ca="1" si="11"/>
        <v>3.7022346643360535</v>
      </c>
      <c r="G324" s="1">
        <f t="shared" ca="1" si="12"/>
        <v>5.0591173181844979</v>
      </c>
    </row>
    <row r="325" spans="5:7" x14ac:dyDescent="0.3">
      <c r="E325" s="3">
        <v>0.23229999999999601</v>
      </c>
      <c r="F325" s="1">
        <f t="shared" ca="1" si="11"/>
        <v>3.704089932625628</v>
      </c>
      <c r="G325" s="1">
        <f t="shared" ca="1" si="12"/>
        <v>5.0609725864740653</v>
      </c>
    </row>
    <row r="326" spans="5:7" x14ac:dyDescent="0.3">
      <c r="E326" s="3">
        <v>0.232399999999996</v>
      </c>
      <c r="F326" s="1">
        <f t="shared" ca="1" si="11"/>
        <v>3.7059452102033106</v>
      </c>
      <c r="G326" s="1">
        <f t="shared" ca="1" si="12"/>
        <v>5.0628278640517479</v>
      </c>
    </row>
    <row r="327" spans="5:7" x14ac:dyDescent="0.3">
      <c r="E327" s="3">
        <v>0.23249999999999599</v>
      </c>
      <c r="F327" s="1">
        <f t="shared" ca="1" si="11"/>
        <v>3.7078004970518563</v>
      </c>
      <c r="G327" s="1">
        <f t="shared" ca="1" si="12"/>
        <v>5.0646831509003007</v>
      </c>
    </row>
    <row r="328" spans="5:7" x14ac:dyDescent="0.3">
      <c r="E328" s="3">
        <v>0.232599999999996</v>
      </c>
      <c r="F328" s="1">
        <f t="shared" ca="1" si="11"/>
        <v>3.7096557931540843</v>
      </c>
      <c r="G328" s="1">
        <f t="shared" ca="1" si="12"/>
        <v>5.0665384470025288</v>
      </c>
    </row>
    <row r="329" spans="5:7" x14ac:dyDescent="0.3">
      <c r="E329" s="3">
        <v>0.23269999999999599</v>
      </c>
      <c r="F329" s="1">
        <f t="shared" ca="1" si="11"/>
        <v>3.7115110984928279</v>
      </c>
      <c r="G329" s="1">
        <f t="shared" ca="1" si="12"/>
        <v>5.0683937523412794</v>
      </c>
    </row>
    <row r="330" spans="5:7" x14ac:dyDescent="0.3">
      <c r="E330" s="3">
        <v>0.23279999999999601</v>
      </c>
      <c r="F330" s="1">
        <f t="shared" ca="1" si="11"/>
        <v>3.7133664130509416</v>
      </c>
      <c r="G330" s="1">
        <f t="shared" ca="1" si="12"/>
        <v>5.0702490668993931</v>
      </c>
    </row>
    <row r="331" spans="5:7" x14ac:dyDescent="0.3">
      <c r="E331" s="3">
        <v>0.232899999999996</v>
      </c>
      <c r="F331" s="1">
        <f t="shared" ca="1" si="11"/>
        <v>3.7152217368113085</v>
      </c>
      <c r="G331" s="1">
        <f t="shared" ca="1" si="12"/>
        <v>5.07210439065976</v>
      </c>
    </row>
    <row r="332" spans="5:7" x14ac:dyDescent="0.3">
      <c r="E332" s="3">
        <v>0.23299999999999599</v>
      </c>
      <c r="F332" s="1">
        <f t="shared" ca="1" si="11"/>
        <v>3.7170770697568543</v>
      </c>
      <c r="G332" s="1">
        <f t="shared" ca="1" si="12"/>
        <v>5.0739597236052987</v>
      </c>
    </row>
    <row r="333" spans="5:7" x14ac:dyDescent="0.3">
      <c r="E333" s="3">
        <v>0.233099999999996</v>
      </c>
      <c r="F333" s="1">
        <f t="shared" ca="1" si="11"/>
        <v>3.7189324118705045</v>
      </c>
      <c r="G333" s="1">
        <f t="shared" ca="1" si="12"/>
        <v>5.0758150657189489</v>
      </c>
    </row>
    <row r="334" spans="5:7" x14ac:dyDescent="0.3">
      <c r="E334" s="3">
        <v>0.23319999999999599</v>
      </c>
      <c r="F334" s="1">
        <f t="shared" ca="1" si="11"/>
        <v>3.7207877631352346</v>
      </c>
      <c r="G334" s="1">
        <f t="shared" ca="1" si="12"/>
        <v>5.077670416983679</v>
      </c>
    </row>
    <row r="335" spans="5:7" x14ac:dyDescent="0.3">
      <c r="E335" s="3">
        <v>0.23329999999999601</v>
      </c>
      <c r="F335" s="1">
        <f t="shared" ca="1" si="11"/>
        <v>3.7226431235340414</v>
      </c>
      <c r="G335" s="1">
        <f t="shared" ca="1" si="12"/>
        <v>5.0795257773824858</v>
      </c>
    </row>
    <row r="336" spans="5:7" x14ac:dyDescent="0.3">
      <c r="E336" s="3">
        <v>0.233399999999996</v>
      </c>
      <c r="F336" s="1">
        <f t="shared" ca="1" si="11"/>
        <v>3.7244984930499427</v>
      </c>
      <c r="G336" s="1">
        <f t="shared" ca="1" si="12"/>
        <v>5.0813811468983872</v>
      </c>
    </row>
    <row r="337" spans="5:7" x14ac:dyDescent="0.3">
      <c r="E337" s="3">
        <v>0.23349999999999599</v>
      </c>
      <c r="F337" s="1">
        <f t="shared" ca="1" si="11"/>
        <v>3.7263538716659923</v>
      </c>
      <c r="G337" s="1">
        <f t="shared" ca="1" si="12"/>
        <v>5.0832365255144225</v>
      </c>
    </row>
    <row r="338" spans="5:7" x14ac:dyDescent="0.3">
      <c r="E338" s="3">
        <v>0.23359999999999601</v>
      </c>
      <c r="F338" s="1">
        <f t="shared" ca="1" si="11"/>
        <v>3.7282092593652578</v>
      </c>
      <c r="G338" s="1">
        <f t="shared" ca="1" si="12"/>
        <v>5.0850919132137093</v>
      </c>
    </row>
    <row r="339" spans="5:7" x14ac:dyDescent="0.3">
      <c r="E339" s="3">
        <v>0.23369999999999599</v>
      </c>
      <c r="F339" s="1">
        <f t="shared" ca="1" si="11"/>
        <v>3.7300646561308497</v>
      </c>
      <c r="G339" s="1">
        <f t="shared" ca="1" si="12"/>
        <v>5.0869473099792941</v>
      </c>
    </row>
    <row r="340" spans="5:7" x14ac:dyDescent="0.3">
      <c r="E340" s="3">
        <v>0.23379999999999601</v>
      </c>
      <c r="F340" s="1">
        <f t="shared" ca="1" si="11"/>
        <v>3.7319200619458925</v>
      </c>
      <c r="G340" s="1">
        <f t="shared" ca="1" si="12"/>
        <v>5.0888027157943228</v>
      </c>
    </row>
    <row r="341" spans="5:7" x14ac:dyDescent="0.3">
      <c r="E341" s="3">
        <v>0.233899999999996</v>
      </c>
      <c r="F341" s="1">
        <f t="shared" ca="1" si="11"/>
        <v>3.7337754767935252</v>
      </c>
      <c r="G341" s="1">
        <f t="shared" ca="1" si="12"/>
        <v>5.0906581306419625</v>
      </c>
    </row>
    <row r="342" spans="5:7" x14ac:dyDescent="0.3">
      <c r="E342" s="3">
        <v>0.23399999999999599</v>
      </c>
      <c r="F342" s="1">
        <f t="shared" ca="1" si="11"/>
        <v>3.7356309006569433</v>
      </c>
      <c r="G342" s="1">
        <f t="shared" ca="1" si="12"/>
        <v>5.0925135545053877</v>
      </c>
    </row>
    <row r="343" spans="5:7" x14ac:dyDescent="0.3">
      <c r="E343" s="3">
        <v>0.23409999999999601</v>
      </c>
      <c r="F343" s="1">
        <f t="shared" ca="1" si="11"/>
        <v>3.7374863335193496</v>
      </c>
      <c r="G343" s="1">
        <f t="shared" ca="1" si="12"/>
        <v>5.0943689873677869</v>
      </c>
    </row>
    <row r="344" spans="5:7" x14ac:dyDescent="0.3">
      <c r="E344" s="3">
        <v>0.23419999999999599</v>
      </c>
      <c r="F344" s="1">
        <f t="shared" ca="1" si="11"/>
        <v>3.7393417753639824</v>
      </c>
      <c r="G344" s="1">
        <f t="shared" ca="1" si="12"/>
        <v>5.0962244292124197</v>
      </c>
    </row>
    <row r="345" spans="5:7" x14ac:dyDescent="0.3">
      <c r="E345" s="3">
        <v>0.23429999999999601</v>
      </c>
      <c r="F345" s="1">
        <f t="shared" ca="1" si="11"/>
        <v>3.7411972261740942</v>
      </c>
      <c r="G345" s="1">
        <f t="shared" ca="1" si="12"/>
        <v>5.0980798800225315</v>
      </c>
    </row>
    <row r="346" spans="5:7" x14ac:dyDescent="0.3">
      <c r="E346" s="3">
        <v>0.234399999999996</v>
      </c>
      <c r="F346" s="1">
        <f t="shared" ca="1" si="11"/>
        <v>3.743052685932966</v>
      </c>
      <c r="G346" s="1">
        <f t="shared" ca="1" si="12"/>
        <v>5.0999353397814033</v>
      </c>
    </row>
    <row r="347" spans="5:7" x14ac:dyDescent="0.3">
      <c r="E347" s="3">
        <v>0.23449999999999599</v>
      </c>
      <c r="F347" s="1">
        <f t="shared" ca="1" si="11"/>
        <v>3.7449081546239213</v>
      </c>
      <c r="G347" s="1">
        <f t="shared" ca="1" si="12"/>
        <v>5.1017908084723516</v>
      </c>
    </row>
    <row r="348" spans="5:7" x14ac:dyDescent="0.3">
      <c r="E348" s="3">
        <v>0.23459999999999601</v>
      </c>
      <c r="F348" s="1">
        <f t="shared" ca="1" si="11"/>
        <v>3.746763632230298</v>
      </c>
      <c r="G348" s="1">
        <f t="shared" ca="1" si="12"/>
        <v>5.1036462860787424</v>
      </c>
    </row>
    <row r="349" spans="5:7" x14ac:dyDescent="0.3">
      <c r="E349" s="3">
        <v>0.234699999999996</v>
      </c>
      <c r="F349" s="1">
        <f t="shared" ca="1" si="11"/>
        <v>3.7486191187354265</v>
      </c>
      <c r="G349" s="1">
        <f t="shared" ca="1" si="12"/>
        <v>5.1055017725838709</v>
      </c>
    </row>
    <row r="350" spans="5:7" x14ac:dyDescent="0.3">
      <c r="E350" s="3">
        <v>0.23479999999999601</v>
      </c>
      <c r="F350" s="1">
        <f t="shared" ca="1" si="11"/>
        <v>3.7504746141227514</v>
      </c>
      <c r="G350" s="1">
        <f t="shared" ca="1" si="12"/>
        <v>5.1073572679711958</v>
      </c>
    </row>
    <row r="351" spans="5:7" x14ac:dyDescent="0.3">
      <c r="E351" s="3">
        <v>0.234899999999996</v>
      </c>
      <c r="F351" s="1">
        <f t="shared" ca="1" si="11"/>
        <v>3.7523301183756388</v>
      </c>
      <c r="G351" s="1">
        <f t="shared" ca="1" si="12"/>
        <v>5.1092127722240832</v>
      </c>
    </row>
    <row r="352" spans="5:7" x14ac:dyDescent="0.3">
      <c r="E352" s="3">
        <v>0.23499999999999599</v>
      </c>
      <c r="F352" s="1">
        <f t="shared" ca="1" si="11"/>
        <v>3.7541856314775615</v>
      </c>
      <c r="G352" s="1">
        <f t="shared" ca="1" si="12"/>
        <v>5.1110682853259988</v>
      </c>
    </row>
    <row r="353" spans="5:7" x14ac:dyDescent="0.3">
      <c r="E353" s="3">
        <v>0.23509999999999601</v>
      </c>
      <c r="F353" s="1">
        <f t="shared" ca="1" si="11"/>
        <v>3.7560411534119638</v>
      </c>
      <c r="G353" s="1">
        <f t="shared" ca="1" si="12"/>
        <v>5.1129238072604153</v>
      </c>
    </row>
    <row r="354" spans="5:7" x14ac:dyDescent="0.3">
      <c r="E354" s="3">
        <v>0.235199999999996</v>
      </c>
      <c r="F354" s="1">
        <f t="shared" ca="1" si="11"/>
        <v>3.7578966841623611</v>
      </c>
      <c r="G354" s="1">
        <f t="shared" ca="1" si="12"/>
        <v>5.1147793380108126</v>
      </c>
    </row>
    <row r="355" spans="5:7" x14ac:dyDescent="0.3">
      <c r="E355" s="3">
        <v>0.23529999999999601</v>
      </c>
      <c r="F355" s="1">
        <f t="shared" ca="1" si="11"/>
        <v>3.7597522237122476</v>
      </c>
      <c r="G355" s="1">
        <f t="shared" ca="1" si="12"/>
        <v>5.1166348775606991</v>
      </c>
    </row>
    <row r="356" spans="5:7" x14ac:dyDescent="0.3">
      <c r="E356" s="3">
        <v>0.235399999999996</v>
      </c>
      <c r="F356" s="1">
        <f t="shared" ca="1" si="11"/>
        <v>3.7616077720451884</v>
      </c>
      <c r="G356" s="1">
        <f t="shared" ca="1" si="12"/>
        <v>5.1184904258936328</v>
      </c>
    </row>
    <row r="357" spans="5:7" x14ac:dyDescent="0.3">
      <c r="E357" s="3">
        <v>0.23549999999999599</v>
      </c>
      <c r="F357" s="1">
        <f t="shared" ca="1" si="11"/>
        <v>3.7634633291447344</v>
      </c>
      <c r="G357" s="1">
        <f t="shared" ca="1" si="12"/>
        <v>5.1203459829931859</v>
      </c>
    </row>
    <row r="358" spans="5:7" x14ac:dyDescent="0.3">
      <c r="E358" s="3">
        <v>0.23559999999999601</v>
      </c>
      <c r="F358" s="1">
        <f t="shared" ca="1" si="11"/>
        <v>3.7653188949944933</v>
      </c>
      <c r="G358" s="1">
        <f t="shared" ca="1" si="12"/>
        <v>5.1222015488429307</v>
      </c>
    </row>
    <row r="359" spans="5:7" x14ac:dyDescent="0.3">
      <c r="E359" s="3">
        <v>0.235699999999996</v>
      </c>
      <c r="F359" s="1">
        <f t="shared" ca="1" si="11"/>
        <v>3.767174469578066</v>
      </c>
      <c r="G359" s="1">
        <f t="shared" ca="1" si="12"/>
        <v>5.1240571234265175</v>
      </c>
    </row>
    <row r="360" spans="5:7" x14ac:dyDescent="0.3">
      <c r="E360" s="3">
        <v>0.23579999999999601</v>
      </c>
      <c r="F360" s="1">
        <f t="shared" ca="1" si="11"/>
        <v>3.7690300528791312</v>
      </c>
      <c r="G360" s="1">
        <f t="shared" ca="1" si="12"/>
        <v>5.1259127067275827</v>
      </c>
    </row>
    <row r="361" spans="5:7" x14ac:dyDescent="0.3">
      <c r="E361" s="3">
        <v>0.235899999999996</v>
      </c>
      <c r="F361" s="1">
        <f t="shared" ca="1" si="11"/>
        <v>3.770885644881325</v>
      </c>
      <c r="G361" s="1">
        <f t="shared" ca="1" si="12"/>
        <v>5.1277682987297766</v>
      </c>
    </row>
    <row r="362" spans="5:7" x14ac:dyDescent="0.3">
      <c r="E362" s="3">
        <v>0.23599999999999599</v>
      </c>
      <c r="F362" s="1">
        <f t="shared" ca="1" si="11"/>
        <v>3.7727412455683762</v>
      </c>
      <c r="G362" s="1">
        <f t="shared" ca="1" si="12"/>
        <v>5.1296238994168206</v>
      </c>
    </row>
    <row r="363" spans="5:7" x14ac:dyDescent="0.3">
      <c r="E363" s="3">
        <v>0.23609999999999601</v>
      </c>
      <c r="F363" s="1">
        <f t="shared" ca="1" si="11"/>
        <v>3.7745968549239777</v>
      </c>
      <c r="G363" s="1">
        <f t="shared" ca="1" si="12"/>
        <v>5.131479508772415</v>
      </c>
    </row>
    <row r="364" spans="5:7" x14ac:dyDescent="0.3">
      <c r="E364" s="3">
        <v>0.236199999999996</v>
      </c>
      <c r="F364" s="1">
        <f t="shared" ca="1" si="11"/>
        <v>3.7764524729318865</v>
      </c>
      <c r="G364" s="1">
        <f t="shared" ca="1" si="12"/>
        <v>5.1333351267803309</v>
      </c>
    </row>
    <row r="365" spans="5:7" x14ac:dyDescent="0.3">
      <c r="E365" s="3">
        <v>0.23629999999999601</v>
      </c>
      <c r="F365" s="1">
        <f t="shared" ca="1" si="11"/>
        <v>3.778308099575888</v>
      </c>
      <c r="G365" s="1">
        <f t="shared" ca="1" si="12"/>
        <v>5.1351907534243324</v>
      </c>
    </row>
    <row r="366" spans="5:7" x14ac:dyDescent="0.3">
      <c r="E366" s="3">
        <v>0.236399999999996</v>
      </c>
      <c r="F366" s="1">
        <f t="shared" ca="1" si="11"/>
        <v>3.7801637348397463</v>
      </c>
      <c r="G366" s="1">
        <f t="shared" ca="1" si="12"/>
        <v>5.1370463886881979</v>
      </c>
    </row>
    <row r="367" spans="5:7" x14ac:dyDescent="0.3">
      <c r="E367" s="3">
        <v>0.23649999999999599</v>
      </c>
      <c r="F367" s="1">
        <f t="shared" ca="1" si="11"/>
        <v>3.782019378707318</v>
      </c>
      <c r="G367" s="1">
        <f t="shared" ca="1" si="12"/>
        <v>5.1389020325557553</v>
      </c>
    </row>
    <row r="368" spans="5:7" x14ac:dyDescent="0.3">
      <c r="E368" s="3">
        <v>0.23659999999999601</v>
      </c>
      <c r="F368" s="1">
        <f t="shared" ca="1" si="11"/>
        <v>3.783875031162431</v>
      </c>
      <c r="G368" s="1">
        <f t="shared" ca="1" si="12"/>
        <v>5.1407576850108754</v>
      </c>
    </row>
    <row r="369" spans="5:7" x14ac:dyDescent="0.3">
      <c r="E369" s="3">
        <v>0.236699999999996</v>
      </c>
      <c r="F369" s="1">
        <f t="shared" ca="1" si="11"/>
        <v>3.785730692188956</v>
      </c>
      <c r="G369" s="1">
        <f t="shared" ca="1" si="12"/>
        <v>5.1426133460373933</v>
      </c>
    </row>
    <row r="370" spans="5:7" x14ac:dyDescent="0.3">
      <c r="E370" s="3">
        <v>0.23679999999999601</v>
      </c>
      <c r="F370" s="1">
        <f t="shared" ca="1" si="11"/>
        <v>3.7875863617708063</v>
      </c>
      <c r="G370" s="1">
        <f t="shared" ca="1" si="12"/>
        <v>5.1444690156192507</v>
      </c>
    </row>
    <row r="371" spans="5:7" x14ac:dyDescent="0.3">
      <c r="E371" s="3">
        <v>0.236899999999996</v>
      </c>
      <c r="F371" s="1">
        <f t="shared" ca="1" si="11"/>
        <v>3.7894420398918811</v>
      </c>
      <c r="G371" s="1">
        <f t="shared" ca="1" si="12"/>
        <v>5.1463246937403326</v>
      </c>
    </row>
    <row r="372" spans="5:7" x14ac:dyDescent="0.3">
      <c r="E372" s="3">
        <v>0.23699999999999599</v>
      </c>
      <c r="F372" s="1">
        <f t="shared" ca="1" si="11"/>
        <v>3.7912977265361434</v>
      </c>
      <c r="G372" s="1">
        <f t="shared" ca="1" si="12"/>
        <v>5.1481803803845736</v>
      </c>
    </row>
    <row r="373" spans="5:7" x14ac:dyDescent="0.3">
      <c r="E373" s="3">
        <v>0.23709999999999601</v>
      </c>
      <c r="F373" s="1">
        <f t="shared" ca="1" si="11"/>
        <v>3.793153421687542</v>
      </c>
      <c r="G373" s="1">
        <f t="shared" ca="1" si="12"/>
        <v>5.1500360755359935</v>
      </c>
    </row>
    <row r="374" spans="5:7" x14ac:dyDescent="0.3">
      <c r="E374" s="3">
        <v>0.237199999999996</v>
      </c>
      <c r="F374" s="1">
        <f t="shared" ca="1" si="11"/>
        <v>3.7950091253301039</v>
      </c>
      <c r="G374" s="1">
        <f t="shared" ca="1" si="12"/>
        <v>5.1518917791785412</v>
      </c>
    </row>
    <row r="375" spans="5:7" x14ac:dyDescent="0.3">
      <c r="E375" s="3">
        <v>0.23729999999999599</v>
      </c>
      <c r="F375" s="1">
        <f t="shared" ca="1" si="11"/>
        <v>3.7968648374478207</v>
      </c>
      <c r="G375" s="1">
        <f t="shared" ca="1" si="12"/>
        <v>5.1537474912962509</v>
      </c>
    </row>
    <row r="376" spans="5:7" x14ac:dyDescent="0.3">
      <c r="E376" s="3">
        <v>0.237399999999996</v>
      </c>
      <c r="F376" s="1">
        <f t="shared" ca="1" si="11"/>
        <v>3.7987205580247476</v>
      </c>
      <c r="G376" s="1">
        <f t="shared" ca="1" si="12"/>
        <v>5.155603211873192</v>
      </c>
    </row>
    <row r="377" spans="5:7" x14ac:dyDescent="0.3">
      <c r="E377" s="3">
        <v>0.23749999999999599</v>
      </c>
      <c r="F377" s="1">
        <f t="shared" ca="1" si="11"/>
        <v>3.8005762870449544</v>
      </c>
      <c r="G377" s="1">
        <f t="shared" ca="1" si="12"/>
        <v>5.1574589408933917</v>
      </c>
    </row>
    <row r="378" spans="5:7" x14ac:dyDescent="0.3">
      <c r="E378" s="3">
        <v>0.23759999999999601</v>
      </c>
      <c r="F378" s="1">
        <f t="shared" ca="1" si="11"/>
        <v>3.802432024492532</v>
      </c>
      <c r="G378" s="1">
        <f t="shared" ca="1" si="12"/>
        <v>5.1593146783409836</v>
      </c>
    </row>
    <row r="379" spans="5:7" x14ac:dyDescent="0.3">
      <c r="E379" s="3">
        <v>0.237699999999996</v>
      </c>
      <c r="F379" s="1">
        <f t="shared" ca="1" si="11"/>
        <v>3.804287770351614</v>
      </c>
      <c r="G379" s="1">
        <f t="shared" ca="1" si="12"/>
        <v>5.1611704242000513</v>
      </c>
    </row>
    <row r="380" spans="5:7" x14ac:dyDescent="0.3">
      <c r="E380" s="3">
        <v>0.23779999999999599</v>
      </c>
      <c r="F380" s="1">
        <f t="shared" ca="1" si="11"/>
        <v>3.8061435246063198</v>
      </c>
      <c r="G380" s="1">
        <f t="shared" ca="1" si="12"/>
        <v>5.1630261784547642</v>
      </c>
    </row>
    <row r="381" spans="5:7" x14ac:dyDescent="0.3">
      <c r="E381" s="3">
        <v>0.237899999999996</v>
      </c>
      <c r="F381" s="1">
        <f t="shared" ca="1" si="11"/>
        <v>3.8079992872408326</v>
      </c>
      <c r="G381" s="1">
        <f t="shared" ca="1" si="12"/>
        <v>5.164881941089277</v>
      </c>
    </row>
    <row r="382" spans="5:7" x14ac:dyDescent="0.3">
      <c r="E382" s="3">
        <v>0.23799999999999599</v>
      </c>
      <c r="F382" s="1">
        <f t="shared" ca="1" si="11"/>
        <v>3.8098550582393216</v>
      </c>
      <c r="G382" s="1">
        <f t="shared" ca="1" si="12"/>
        <v>5.1667377120877589</v>
      </c>
    </row>
    <row r="383" spans="5:7" x14ac:dyDescent="0.3">
      <c r="E383" s="3">
        <v>0.23809999999999601</v>
      </c>
      <c r="F383" s="1">
        <f t="shared" ca="1" si="11"/>
        <v>3.8117108375860269</v>
      </c>
      <c r="G383" s="1">
        <f t="shared" ca="1" si="12"/>
        <v>5.1685934914344713</v>
      </c>
    </row>
    <row r="384" spans="5:7" x14ac:dyDescent="0.3">
      <c r="E384" s="3">
        <v>0.238199999999996</v>
      </c>
      <c r="F384" s="1">
        <f t="shared" ca="1" si="11"/>
        <v>3.8135666252651674</v>
      </c>
      <c r="G384" s="1">
        <f t="shared" ca="1" si="12"/>
        <v>5.1704492791136047</v>
      </c>
    </row>
    <row r="385" spans="5:7" x14ac:dyDescent="0.3">
      <c r="E385" s="3">
        <v>0.23829999999999599</v>
      </c>
      <c r="F385" s="1">
        <f t="shared" ca="1" si="11"/>
        <v>3.8154224212610188</v>
      </c>
      <c r="G385" s="1">
        <f t="shared" ca="1" si="12"/>
        <v>5.1723050751094632</v>
      </c>
    </row>
    <row r="386" spans="5:7" x14ac:dyDescent="0.3">
      <c r="E386" s="3">
        <v>0.238399999999996</v>
      </c>
      <c r="F386" s="1">
        <f t="shared" ca="1" si="11"/>
        <v>3.8172782255578568</v>
      </c>
      <c r="G386" s="1">
        <f t="shared" ca="1" si="12"/>
        <v>5.1741608794063012</v>
      </c>
    </row>
    <row r="387" spans="5:7" x14ac:dyDescent="0.3">
      <c r="E387" s="3">
        <v>0.23849999999999599</v>
      </c>
      <c r="F387" s="1">
        <f t="shared" ref="F387:F450" ca="1" si="13" xml:space="preserve"> (EXP(-$B$8*($B$6)))*($B$3 * NORMSDIST((LN($B$3/$B$4) + (($B$7-$B$8 +((E387^2)/2))*($B$6)))/(SQRT($B$6)*E387))) - (EXP(-$B$7*($B$6))*($B$4*NORMSDIST((LN($B$3/$B$4)+(($B$7-$B$8+((E387^2)/2))*($B$6)))/(SQRT($B$6)*E387)-E387*(SQRT($B$6)))))</f>
        <v>3.8191340381400138</v>
      </c>
      <c r="G387" s="1">
        <f t="shared" ref="G387:G450" ca="1" si="14" xml:space="preserve"> -(EXP(-$C$8*($C$6)))*($C$3 * (1 - NORMSDIST((LN($C$3/$C$4) + (($C$7-$C$8 +((E387^2)/2))*($C$6)))/(SQRT($C$6)*E387)))) + (EXP(-$C$7*($C$6))*($C$4* (1 - NORMSDIST((LN($C$3/$C$4)+(($C$7-$C$8+((E387^2)/2))*($C$6)))/(SQRT($C$6)*E387)-E387*(SQRT($C$6))))))</f>
        <v>5.1760166919884583</v>
      </c>
    </row>
    <row r="388" spans="5:7" x14ac:dyDescent="0.3">
      <c r="E388" s="3">
        <v>0.23859999999999601</v>
      </c>
      <c r="F388" s="1">
        <f t="shared" ca="1" si="13"/>
        <v>3.8209898589918012</v>
      </c>
      <c r="G388" s="1">
        <f t="shared" ca="1" si="14"/>
        <v>5.1778725128402456</v>
      </c>
    </row>
    <row r="389" spans="5:7" x14ac:dyDescent="0.3">
      <c r="E389" s="3">
        <v>0.238699999999996</v>
      </c>
      <c r="F389" s="1">
        <f t="shared" ca="1" si="13"/>
        <v>3.822845688097587</v>
      </c>
      <c r="G389" s="1">
        <f t="shared" ca="1" si="14"/>
        <v>5.1797283419460385</v>
      </c>
    </row>
    <row r="390" spans="5:7" x14ac:dyDescent="0.3">
      <c r="E390" s="3">
        <v>0.23879999999999599</v>
      </c>
      <c r="F390" s="1">
        <f t="shared" ca="1" si="13"/>
        <v>3.8247015254417605</v>
      </c>
      <c r="G390" s="1">
        <f t="shared" ca="1" si="14"/>
        <v>5.1815841792902191</v>
      </c>
    </row>
    <row r="391" spans="5:7" x14ac:dyDescent="0.3">
      <c r="E391" s="3">
        <v>0.238899999999996</v>
      </c>
      <c r="F391" s="1">
        <f t="shared" ca="1" si="13"/>
        <v>3.8265573710087182</v>
      </c>
      <c r="G391" s="1">
        <f t="shared" ca="1" si="14"/>
        <v>5.1834400248571555</v>
      </c>
    </row>
    <row r="392" spans="5:7" x14ac:dyDescent="0.3">
      <c r="E392" s="3">
        <v>0.23899999999999599</v>
      </c>
      <c r="F392" s="1">
        <f t="shared" ca="1" si="13"/>
        <v>3.8284132247828992</v>
      </c>
      <c r="G392" s="1">
        <f t="shared" ca="1" si="14"/>
        <v>5.1852958786313437</v>
      </c>
    </row>
    <row r="393" spans="5:7" x14ac:dyDescent="0.3">
      <c r="E393" s="3">
        <v>0.23909999999999601</v>
      </c>
      <c r="F393" s="1">
        <f t="shared" ca="1" si="13"/>
        <v>3.8302690867487428</v>
      </c>
      <c r="G393" s="1">
        <f t="shared" ca="1" si="14"/>
        <v>5.1871517405971872</v>
      </c>
    </row>
    <row r="394" spans="5:7" x14ac:dyDescent="0.3">
      <c r="E394" s="3">
        <v>0.239199999999996</v>
      </c>
      <c r="F394" s="1">
        <f t="shared" ca="1" si="13"/>
        <v>3.8321249568907447</v>
      </c>
      <c r="G394" s="1">
        <f t="shared" ca="1" si="14"/>
        <v>5.1890076107391891</v>
      </c>
    </row>
    <row r="395" spans="5:7" x14ac:dyDescent="0.3">
      <c r="E395" s="3">
        <v>0.23929999999999599</v>
      </c>
      <c r="F395" s="1">
        <f t="shared" ca="1" si="13"/>
        <v>3.8339808351933939</v>
      </c>
      <c r="G395" s="1">
        <f t="shared" ca="1" si="14"/>
        <v>5.1908634890418526</v>
      </c>
    </row>
    <row r="396" spans="5:7" x14ac:dyDescent="0.3">
      <c r="E396" s="3">
        <v>0.239399999999996</v>
      </c>
      <c r="F396" s="1">
        <f t="shared" ca="1" si="13"/>
        <v>3.835836721641229</v>
      </c>
      <c r="G396" s="1">
        <f t="shared" ca="1" si="14"/>
        <v>5.1927193754896734</v>
      </c>
    </row>
    <row r="397" spans="5:7" x14ac:dyDescent="0.3">
      <c r="E397" s="3">
        <v>0.23949999999999599</v>
      </c>
      <c r="F397" s="1">
        <f t="shared" ca="1" si="13"/>
        <v>3.8376926162187814</v>
      </c>
      <c r="G397" s="1">
        <f t="shared" ca="1" si="14"/>
        <v>5.1945752700672259</v>
      </c>
    </row>
    <row r="398" spans="5:7" x14ac:dyDescent="0.3">
      <c r="E398" s="3">
        <v>0.23959999999999601</v>
      </c>
      <c r="F398" s="1">
        <f t="shared" ca="1" si="13"/>
        <v>3.8395485189106253</v>
      </c>
      <c r="G398" s="1">
        <f t="shared" ca="1" si="14"/>
        <v>5.1964311727590768</v>
      </c>
    </row>
    <row r="399" spans="5:7" x14ac:dyDescent="0.3">
      <c r="E399" s="3">
        <v>0.239699999999996</v>
      </c>
      <c r="F399" s="1">
        <f t="shared" ca="1" si="13"/>
        <v>3.8414044297013703</v>
      </c>
      <c r="G399" s="1">
        <f t="shared" ca="1" si="14"/>
        <v>5.1982870835498147</v>
      </c>
    </row>
    <row r="400" spans="5:7" x14ac:dyDescent="0.3">
      <c r="E400" s="3">
        <v>0.23979999999999599</v>
      </c>
      <c r="F400" s="1">
        <f t="shared" ca="1" si="13"/>
        <v>3.8432603485756118</v>
      </c>
      <c r="G400" s="1">
        <f t="shared" ca="1" si="14"/>
        <v>5.2001430024240562</v>
      </c>
    </row>
    <row r="401" spans="5:7" x14ac:dyDescent="0.3">
      <c r="E401" s="3">
        <v>0.23989999999999601</v>
      </c>
      <c r="F401" s="1">
        <f t="shared" ca="1" si="13"/>
        <v>3.8451162755180093</v>
      </c>
      <c r="G401" s="1">
        <f t="shared" ca="1" si="14"/>
        <v>5.2019989293664608</v>
      </c>
    </row>
    <row r="402" spans="5:7" x14ac:dyDescent="0.3">
      <c r="E402" s="3">
        <v>0.23999999999999599</v>
      </c>
      <c r="F402" s="1">
        <f t="shared" ca="1" si="13"/>
        <v>3.846972210513222</v>
      </c>
      <c r="G402" s="1">
        <f t="shared" ca="1" si="14"/>
        <v>5.2038548643616664</v>
      </c>
    </row>
    <row r="403" spans="5:7" x14ac:dyDescent="0.3">
      <c r="E403" s="3">
        <v>0.24009999999999601</v>
      </c>
      <c r="F403" s="1">
        <f t="shared" ca="1" si="13"/>
        <v>3.848828153545945</v>
      </c>
      <c r="G403" s="1">
        <f t="shared" ca="1" si="14"/>
        <v>5.2057108073943894</v>
      </c>
    </row>
    <row r="404" spans="5:7" x14ac:dyDescent="0.3">
      <c r="E404" s="3">
        <v>0.240199999999996</v>
      </c>
      <c r="F404" s="1">
        <f t="shared" ca="1" si="13"/>
        <v>3.8506841046008873</v>
      </c>
      <c r="G404" s="1">
        <f t="shared" ca="1" si="14"/>
        <v>5.2075667584493317</v>
      </c>
    </row>
    <row r="405" spans="5:7" x14ac:dyDescent="0.3">
      <c r="E405" s="3">
        <v>0.24029999999999599</v>
      </c>
      <c r="F405" s="1">
        <f t="shared" ca="1" si="13"/>
        <v>3.8525400636627722</v>
      </c>
      <c r="G405" s="1">
        <f t="shared" ca="1" si="14"/>
        <v>5.2094227175112167</v>
      </c>
    </row>
    <row r="406" spans="5:7" x14ac:dyDescent="0.3">
      <c r="E406" s="3">
        <v>0.24039999999999601</v>
      </c>
      <c r="F406" s="1">
        <f t="shared" ca="1" si="13"/>
        <v>3.8543960307163658</v>
      </c>
      <c r="G406" s="1">
        <f t="shared" ca="1" si="14"/>
        <v>5.211278684564796</v>
      </c>
    </row>
    <row r="407" spans="5:7" x14ac:dyDescent="0.3">
      <c r="E407" s="3">
        <v>0.240499999999995</v>
      </c>
      <c r="F407" s="1">
        <f t="shared" ca="1" si="13"/>
        <v>3.856252005746434</v>
      </c>
      <c r="G407" s="1">
        <f t="shared" ca="1" si="14"/>
        <v>5.2131346595948642</v>
      </c>
    </row>
    <row r="408" spans="5:7" x14ac:dyDescent="0.3">
      <c r="E408" s="3">
        <v>0.24059999999999601</v>
      </c>
      <c r="F408" s="1">
        <f t="shared" ca="1" si="13"/>
        <v>3.8581079887378138</v>
      </c>
      <c r="G408" s="1">
        <f t="shared" ca="1" si="14"/>
        <v>5.2149906425862582</v>
      </c>
    </row>
    <row r="409" spans="5:7" x14ac:dyDescent="0.3">
      <c r="E409" s="3">
        <v>0.240699999999996</v>
      </c>
      <c r="F409" s="1">
        <f t="shared" ca="1" si="13"/>
        <v>3.8599639796753067</v>
      </c>
      <c r="G409" s="1">
        <f t="shared" ca="1" si="14"/>
        <v>5.216846633523744</v>
      </c>
    </row>
    <row r="410" spans="5:7" x14ac:dyDescent="0.3">
      <c r="E410" s="3">
        <v>0.24079999999999599</v>
      </c>
      <c r="F410" s="1">
        <f t="shared" ca="1" si="13"/>
        <v>3.861819978543771</v>
      </c>
      <c r="G410" s="1">
        <f t="shared" ca="1" si="14"/>
        <v>5.2187026323922154</v>
      </c>
    </row>
    <row r="411" spans="5:7" x14ac:dyDescent="0.3">
      <c r="E411" s="3">
        <v>0.24089999999999601</v>
      </c>
      <c r="F411" s="1">
        <f t="shared" ca="1" si="13"/>
        <v>3.8636759853280651</v>
      </c>
      <c r="G411" s="1">
        <f t="shared" ca="1" si="14"/>
        <v>5.2205586391765237</v>
      </c>
    </row>
    <row r="412" spans="5:7" x14ac:dyDescent="0.3">
      <c r="E412" s="3">
        <v>0.240999999999995</v>
      </c>
      <c r="F412" s="1">
        <f t="shared" ca="1" si="13"/>
        <v>3.8655320000130757</v>
      </c>
      <c r="G412" s="1">
        <f t="shared" ca="1" si="14"/>
        <v>5.2224146538615202</v>
      </c>
    </row>
    <row r="413" spans="5:7" x14ac:dyDescent="0.3">
      <c r="E413" s="3">
        <v>0.24109999999999601</v>
      </c>
      <c r="F413" s="1">
        <f t="shared" ca="1" si="13"/>
        <v>3.867388022583782</v>
      </c>
      <c r="G413" s="1">
        <f t="shared" ca="1" si="14"/>
        <v>5.2242706764322193</v>
      </c>
    </row>
    <row r="414" spans="5:7" x14ac:dyDescent="0.3">
      <c r="E414" s="3">
        <v>0.241199999999996</v>
      </c>
      <c r="F414" s="1">
        <f t="shared" ca="1" si="13"/>
        <v>3.8692440530250494</v>
      </c>
      <c r="G414" s="1">
        <f t="shared" ca="1" si="14"/>
        <v>5.2261267068734938</v>
      </c>
    </row>
    <row r="415" spans="5:7" x14ac:dyDescent="0.3">
      <c r="E415" s="3">
        <v>0.24129999999999599</v>
      </c>
      <c r="F415" s="1">
        <f t="shared" ca="1" si="13"/>
        <v>3.8711000913218854</v>
      </c>
      <c r="G415" s="1">
        <f t="shared" ca="1" si="14"/>
        <v>5.2279827451703369</v>
      </c>
    </row>
    <row r="416" spans="5:7" x14ac:dyDescent="0.3">
      <c r="E416" s="3">
        <v>0.24139999999999501</v>
      </c>
      <c r="F416" s="1">
        <f t="shared" ca="1" si="13"/>
        <v>3.8729561374592336</v>
      </c>
      <c r="G416" s="1">
        <f t="shared" ca="1" si="14"/>
        <v>5.2298387913076851</v>
      </c>
    </row>
    <row r="417" spans="5:7" x14ac:dyDescent="0.3">
      <c r="E417" s="3">
        <v>0.241499999999995</v>
      </c>
      <c r="F417" s="1">
        <f t="shared" ca="1" si="13"/>
        <v>3.8748121914221727</v>
      </c>
      <c r="G417" s="1">
        <f t="shared" ca="1" si="14"/>
        <v>5.2316948452706029</v>
      </c>
    </row>
    <row r="418" spans="5:7" x14ac:dyDescent="0.3">
      <c r="E418" s="3">
        <v>0.24159999999999501</v>
      </c>
      <c r="F418" s="1">
        <f t="shared" ca="1" si="13"/>
        <v>3.8766682531956604</v>
      </c>
      <c r="G418" s="1">
        <f t="shared" ca="1" si="14"/>
        <v>5.2335509070441049</v>
      </c>
    </row>
    <row r="419" spans="5:7" x14ac:dyDescent="0.3">
      <c r="E419" s="3">
        <v>0.241699999999995</v>
      </c>
      <c r="F419" s="1">
        <f t="shared" ca="1" si="13"/>
        <v>3.8785243227647968</v>
      </c>
      <c r="G419" s="1">
        <f t="shared" ca="1" si="14"/>
        <v>5.235406976613227</v>
      </c>
    </row>
    <row r="420" spans="5:7" x14ac:dyDescent="0.3">
      <c r="E420" s="3">
        <v>0.24179999999999499</v>
      </c>
      <c r="F420" s="1">
        <f t="shared" ca="1" si="13"/>
        <v>3.8803804001146318</v>
      </c>
      <c r="G420" s="1">
        <f t="shared" ca="1" si="14"/>
        <v>5.2372630539630762</v>
      </c>
    </row>
    <row r="421" spans="5:7" x14ac:dyDescent="0.3">
      <c r="E421" s="3">
        <v>0.24189999999999501</v>
      </c>
      <c r="F421" s="1">
        <f t="shared" ca="1" si="13"/>
        <v>3.8822364852302869</v>
      </c>
      <c r="G421" s="1">
        <f t="shared" ca="1" si="14"/>
        <v>5.2391191390787313</v>
      </c>
    </row>
    <row r="422" spans="5:7" x14ac:dyDescent="0.3">
      <c r="E422" s="3">
        <v>0.241999999999995</v>
      </c>
      <c r="F422" s="1">
        <f t="shared" ca="1" si="13"/>
        <v>3.8840925780968618</v>
      </c>
      <c r="G422" s="1">
        <f t="shared" ca="1" si="14"/>
        <v>5.2409752319453062</v>
      </c>
    </row>
    <row r="423" spans="5:7" x14ac:dyDescent="0.3">
      <c r="E423" s="3">
        <v>0.24209999999999501</v>
      </c>
      <c r="F423" s="1">
        <f t="shared" ca="1" si="13"/>
        <v>3.885948678699485</v>
      </c>
      <c r="G423" s="1">
        <f t="shared" ca="1" si="14"/>
        <v>5.2428313325479365</v>
      </c>
    </row>
    <row r="424" spans="5:7" x14ac:dyDescent="0.3">
      <c r="E424" s="3">
        <v>0.242199999999995</v>
      </c>
      <c r="F424" s="1">
        <f t="shared" ca="1" si="13"/>
        <v>3.887804787023363</v>
      </c>
      <c r="G424" s="1">
        <f t="shared" ca="1" si="14"/>
        <v>5.2446874408717861</v>
      </c>
    </row>
    <row r="425" spans="5:7" x14ac:dyDescent="0.3">
      <c r="E425" s="3">
        <v>0.24229999999999499</v>
      </c>
      <c r="F425" s="1">
        <f t="shared" ca="1" si="13"/>
        <v>3.8896609030536524</v>
      </c>
      <c r="G425" s="1">
        <f t="shared" ca="1" si="14"/>
        <v>5.2465435569020897</v>
      </c>
    </row>
    <row r="426" spans="5:7" x14ac:dyDescent="0.3">
      <c r="E426" s="3">
        <v>0.24239999999999501</v>
      </c>
      <c r="F426" s="1">
        <f t="shared" ca="1" si="13"/>
        <v>3.8915170267755741</v>
      </c>
      <c r="G426" s="1">
        <f t="shared" ca="1" si="14"/>
        <v>5.2483996806240114</v>
      </c>
    </row>
    <row r="427" spans="5:7" x14ac:dyDescent="0.3">
      <c r="E427" s="3">
        <v>0.242499999999995</v>
      </c>
      <c r="F427" s="1">
        <f t="shared" ca="1" si="13"/>
        <v>3.8933731581743487</v>
      </c>
      <c r="G427" s="1">
        <f t="shared" ca="1" si="14"/>
        <v>5.250255812022786</v>
      </c>
    </row>
    <row r="428" spans="5:7" x14ac:dyDescent="0.3">
      <c r="E428" s="3">
        <v>0.24259999999999499</v>
      </c>
      <c r="F428" s="1">
        <f t="shared" ca="1" si="13"/>
        <v>3.8952292972352396</v>
      </c>
      <c r="G428" s="1">
        <f t="shared" ca="1" si="14"/>
        <v>5.252111951083684</v>
      </c>
    </row>
    <row r="429" spans="5:7" x14ac:dyDescent="0.3">
      <c r="E429" s="3">
        <v>0.242699999999995</v>
      </c>
      <c r="F429" s="1">
        <f t="shared" ca="1" si="13"/>
        <v>3.8970854439435243</v>
      </c>
      <c r="G429" s="1">
        <f t="shared" ca="1" si="14"/>
        <v>5.2539680977919545</v>
      </c>
    </row>
    <row r="430" spans="5:7" x14ac:dyDescent="0.3">
      <c r="E430" s="3">
        <v>0.24279999999999499</v>
      </c>
      <c r="F430" s="1">
        <f t="shared" ca="1" si="13"/>
        <v>3.8989415982844733</v>
      </c>
      <c r="G430" s="1">
        <f t="shared" ca="1" si="14"/>
        <v>5.2558242521329177</v>
      </c>
    </row>
    <row r="431" spans="5:7" x14ac:dyDescent="0.3">
      <c r="E431" s="3">
        <v>0.24289999999999501</v>
      </c>
      <c r="F431" s="1">
        <f t="shared" ca="1" si="13"/>
        <v>3.9007977602434423</v>
      </c>
      <c r="G431" s="1">
        <f t="shared" ca="1" si="14"/>
        <v>5.2576804140918867</v>
      </c>
    </row>
    <row r="432" spans="5:7" x14ac:dyDescent="0.3">
      <c r="E432" s="3">
        <v>0.242999999999995</v>
      </c>
      <c r="F432" s="1">
        <f t="shared" ca="1" si="13"/>
        <v>3.9026539298057585</v>
      </c>
      <c r="G432" s="1">
        <f t="shared" ca="1" si="14"/>
        <v>5.2595365836541959</v>
      </c>
    </row>
    <row r="433" spans="5:7" x14ac:dyDescent="0.3">
      <c r="E433" s="3">
        <v>0.24309999999999499</v>
      </c>
      <c r="F433" s="1">
        <f t="shared" ca="1" si="13"/>
        <v>3.9045101069567636</v>
      </c>
      <c r="G433" s="1">
        <f t="shared" ca="1" si="14"/>
        <v>5.261392760805208</v>
      </c>
    </row>
    <row r="434" spans="5:7" x14ac:dyDescent="0.3">
      <c r="E434" s="3">
        <v>0.243199999999995</v>
      </c>
      <c r="F434" s="1">
        <f t="shared" ca="1" si="13"/>
        <v>3.90636629168187</v>
      </c>
      <c r="G434" s="1">
        <f t="shared" ca="1" si="14"/>
        <v>5.2632489455303215</v>
      </c>
    </row>
    <row r="435" spans="5:7" x14ac:dyDescent="0.3">
      <c r="E435" s="3">
        <v>0.24329999999999499</v>
      </c>
      <c r="F435" s="1">
        <f t="shared" ca="1" si="13"/>
        <v>3.9082224839664761</v>
      </c>
      <c r="G435" s="1">
        <f t="shared" ca="1" si="14"/>
        <v>5.2651051378149205</v>
      </c>
    </row>
    <row r="436" spans="5:7" x14ac:dyDescent="0.3">
      <c r="E436" s="3">
        <v>0.24339999999999501</v>
      </c>
      <c r="F436" s="1">
        <f t="shared" ca="1" si="13"/>
        <v>3.9100786837959944</v>
      </c>
      <c r="G436" s="1">
        <f t="shared" ca="1" si="14"/>
        <v>5.266961337644446</v>
      </c>
    </row>
    <row r="437" spans="5:7" x14ac:dyDescent="0.3">
      <c r="E437" s="3">
        <v>0.243499999999995</v>
      </c>
      <c r="F437" s="1">
        <f t="shared" ca="1" si="13"/>
        <v>3.9119348911558944</v>
      </c>
      <c r="G437" s="1">
        <f t="shared" ca="1" si="14"/>
        <v>5.2688175450043389</v>
      </c>
    </row>
    <row r="438" spans="5:7" x14ac:dyDescent="0.3">
      <c r="E438" s="3">
        <v>0.24359999999999499</v>
      </c>
      <c r="F438" s="1">
        <f t="shared" ca="1" si="13"/>
        <v>3.9137911060316384</v>
      </c>
      <c r="G438" s="1">
        <f t="shared" ca="1" si="14"/>
        <v>5.2706737598800757</v>
      </c>
    </row>
    <row r="439" spans="5:7" x14ac:dyDescent="0.3">
      <c r="E439" s="3">
        <v>0.243699999999995</v>
      </c>
      <c r="F439" s="1">
        <f t="shared" ca="1" si="13"/>
        <v>3.9156473284087099</v>
      </c>
      <c r="G439" s="1">
        <f t="shared" ca="1" si="14"/>
        <v>5.2725299822571543</v>
      </c>
    </row>
    <row r="440" spans="5:7" x14ac:dyDescent="0.3">
      <c r="E440" s="3">
        <v>0.24379999999999499</v>
      </c>
      <c r="F440" s="1">
        <f t="shared" ca="1" si="13"/>
        <v>3.9175035582726494</v>
      </c>
      <c r="G440" s="1">
        <f t="shared" ca="1" si="14"/>
        <v>5.2743862121211009</v>
      </c>
    </row>
    <row r="441" spans="5:7" x14ac:dyDescent="0.3">
      <c r="E441" s="3">
        <v>0.24389999999999501</v>
      </c>
      <c r="F441" s="1">
        <f t="shared" ca="1" si="13"/>
        <v>3.919359795608969</v>
      </c>
      <c r="G441" s="1">
        <f t="shared" ca="1" si="14"/>
        <v>5.2762424494574063</v>
      </c>
    </row>
    <row r="442" spans="5:7" x14ac:dyDescent="0.3">
      <c r="E442" s="3">
        <v>0.243999999999995</v>
      </c>
      <c r="F442" s="1">
        <f t="shared" ca="1" si="13"/>
        <v>3.9212160404032232</v>
      </c>
      <c r="G442" s="1">
        <f t="shared" ca="1" si="14"/>
        <v>5.2780986942516819</v>
      </c>
    </row>
    <row r="443" spans="5:7" x14ac:dyDescent="0.3">
      <c r="E443" s="3">
        <v>0.24409999999999499</v>
      </c>
      <c r="F443" s="1">
        <f t="shared" ca="1" si="13"/>
        <v>3.9230722926410095</v>
      </c>
      <c r="G443" s="1">
        <f t="shared" ca="1" si="14"/>
        <v>5.2799549464894469</v>
      </c>
    </row>
    <row r="444" spans="5:7" x14ac:dyDescent="0.3">
      <c r="E444" s="3">
        <v>0.244199999999995</v>
      </c>
      <c r="F444" s="1">
        <f t="shared" ca="1" si="13"/>
        <v>3.9249285523079109</v>
      </c>
      <c r="G444" s="1">
        <f t="shared" ca="1" si="14"/>
        <v>5.2818112061563482</v>
      </c>
    </row>
    <row r="445" spans="5:7" x14ac:dyDescent="0.3">
      <c r="E445" s="3">
        <v>0.24429999999999499</v>
      </c>
      <c r="F445" s="1">
        <f t="shared" ca="1" si="13"/>
        <v>3.9267848193895531</v>
      </c>
      <c r="G445" s="1">
        <f t="shared" ca="1" si="14"/>
        <v>5.2836674732379905</v>
      </c>
    </row>
    <row r="446" spans="5:7" x14ac:dyDescent="0.3">
      <c r="E446" s="3">
        <v>0.24439999999999501</v>
      </c>
      <c r="F446" s="1">
        <f t="shared" ca="1" si="13"/>
        <v>3.9286410938715832</v>
      </c>
      <c r="G446" s="1">
        <f t="shared" ca="1" si="14"/>
        <v>5.2855237477200205</v>
      </c>
    </row>
    <row r="447" spans="5:7" x14ac:dyDescent="0.3">
      <c r="E447" s="3">
        <v>0.244499999999995</v>
      </c>
      <c r="F447" s="1">
        <f t="shared" ca="1" si="13"/>
        <v>3.9304973757396695</v>
      </c>
      <c r="G447" s="1">
        <f t="shared" ca="1" si="14"/>
        <v>5.2873800295881139</v>
      </c>
    </row>
    <row r="448" spans="5:7" x14ac:dyDescent="0.3">
      <c r="E448" s="3">
        <v>0.24459999999999499</v>
      </c>
      <c r="F448" s="1">
        <f t="shared" ca="1" si="13"/>
        <v>3.9323536649794804</v>
      </c>
      <c r="G448" s="1">
        <f t="shared" ca="1" si="14"/>
        <v>5.2892363188279106</v>
      </c>
    </row>
    <row r="449" spans="5:7" x14ac:dyDescent="0.3">
      <c r="E449" s="3">
        <v>0.244699999999995</v>
      </c>
      <c r="F449" s="1">
        <f t="shared" ca="1" si="13"/>
        <v>3.9342099615767268</v>
      </c>
      <c r="G449" s="1">
        <f t="shared" ca="1" si="14"/>
        <v>5.2910926154251712</v>
      </c>
    </row>
    <row r="450" spans="5:7" x14ac:dyDescent="0.3">
      <c r="E450" s="3">
        <v>0.24479999999999499</v>
      </c>
      <c r="F450" s="1">
        <f t="shared" ca="1" si="13"/>
        <v>3.9360662655171339</v>
      </c>
      <c r="G450" s="1">
        <f t="shared" ca="1" si="14"/>
        <v>5.2929489193655854</v>
      </c>
    </row>
    <row r="451" spans="5:7" x14ac:dyDescent="0.3">
      <c r="E451" s="3">
        <v>0.24489999999999501</v>
      </c>
      <c r="F451" s="1">
        <f t="shared" ref="F451:F514" ca="1" si="15" xml:space="preserve"> (EXP(-$B$8*($B$6)))*($B$3 * NORMSDIST((LN($B$3/$B$4) + (($B$7-$B$8 +((E451^2)/2))*($B$6)))/(SQRT($B$6)*E451))) - (EXP(-$B$7*($B$6))*($B$4*NORMSDIST((LN($B$3/$B$4)+(($B$7-$B$8+((E451^2)/2))*($B$6)))/(SQRT($B$6)*E451)-E451*(SQRT($B$6)))))</f>
        <v>3.9379225767864696</v>
      </c>
      <c r="G451" s="1">
        <f t="shared" ref="G451:G514" ca="1" si="16" xml:space="preserve"> -(EXP(-$C$8*($C$6)))*($C$3 * (1 - NORMSDIST((LN($C$3/$C$4) + (($C$7-$C$8 +((E451^2)/2))*($C$6)))/(SQRT($C$6)*E451)))) + (EXP(-$C$7*($C$6))*($C$4* (1 - NORMSDIST((LN($C$3/$C$4)+(($C$7-$C$8+((E451^2)/2))*($C$6)))/(SQRT($C$6)*E451)-E451*(SQRT($C$6))))))</f>
        <v>5.2948052306349069</v>
      </c>
    </row>
    <row r="452" spans="5:7" x14ac:dyDescent="0.3">
      <c r="E452" s="3">
        <v>0.244999999999995</v>
      </c>
      <c r="F452" s="1">
        <f t="shared" ca="1" si="15"/>
        <v>3.9397788953704662</v>
      </c>
      <c r="G452" s="1">
        <f t="shared" ca="1" si="16"/>
        <v>5.296661549218932</v>
      </c>
    </row>
    <row r="453" spans="5:7" x14ac:dyDescent="0.3">
      <c r="E453" s="3">
        <v>0.24509999999999499</v>
      </c>
      <c r="F453" s="1">
        <f t="shared" ca="1" si="15"/>
        <v>3.9416352212549413</v>
      </c>
      <c r="G453" s="1">
        <f t="shared" ca="1" si="16"/>
        <v>5.2985178751033786</v>
      </c>
    </row>
    <row r="454" spans="5:7" x14ac:dyDescent="0.3">
      <c r="E454" s="3">
        <v>0.24519999999999501</v>
      </c>
      <c r="F454" s="1">
        <f t="shared" ca="1" si="15"/>
        <v>3.9434915544256981</v>
      </c>
      <c r="G454" s="1">
        <f t="shared" ca="1" si="16"/>
        <v>5.3003742082741354</v>
      </c>
    </row>
    <row r="455" spans="5:7" x14ac:dyDescent="0.3">
      <c r="E455" s="3">
        <v>0.24529999999999499</v>
      </c>
      <c r="F455" s="1">
        <f t="shared" ca="1" si="15"/>
        <v>3.9453478948685756</v>
      </c>
      <c r="G455" s="1">
        <f t="shared" ca="1" si="16"/>
        <v>5.3022305487170129</v>
      </c>
    </row>
    <row r="456" spans="5:7" x14ac:dyDescent="0.3">
      <c r="E456" s="3">
        <v>0.24539999999999501</v>
      </c>
      <c r="F456" s="1">
        <f t="shared" ca="1" si="15"/>
        <v>3.9472042425694056</v>
      </c>
      <c r="G456" s="1">
        <f t="shared" ca="1" si="16"/>
        <v>5.3040868964178429</v>
      </c>
    </row>
    <row r="457" spans="5:7" x14ac:dyDescent="0.3">
      <c r="E457" s="3">
        <v>0.245499999999995</v>
      </c>
      <c r="F457" s="1">
        <f t="shared" ca="1" si="15"/>
        <v>3.9490605975140767</v>
      </c>
      <c r="G457" s="1">
        <f t="shared" ca="1" si="16"/>
        <v>5.3059432513625211</v>
      </c>
    </row>
    <row r="458" spans="5:7" x14ac:dyDescent="0.3">
      <c r="E458" s="3">
        <v>0.24559999999999499</v>
      </c>
      <c r="F458" s="1">
        <f t="shared" ca="1" si="15"/>
        <v>3.9509169596884774</v>
      </c>
      <c r="G458" s="1">
        <f t="shared" ca="1" si="16"/>
        <v>5.307799613536929</v>
      </c>
    </row>
    <row r="459" spans="5:7" x14ac:dyDescent="0.3">
      <c r="E459" s="3">
        <v>0.24569999999999501</v>
      </c>
      <c r="F459" s="1">
        <f t="shared" ca="1" si="15"/>
        <v>3.952773329078525</v>
      </c>
      <c r="G459" s="1">
        <f t="shared" ca="1" si="16"/>
        <v>5.3096559829269836</v>
      </c>
    </row>
    <row r="460" spans="5:7" x14ac:dyDescent="0.3">
      <c r="E460" s="3">
        <v>0.24579999999999499</v>
      </c>
      <c r="F460" s="1">
        <f t="shared" ca="1" si="15"/>
        <v>3.9546297056701576</v>
      </c>
      <c r="G460" s="1">
        <f t="shared" ca="1" si="16"/>
        <v>5.3115123595185949</v>
      </c>
    </row>
    <row r="461" spans="5:7" x14ac:dyDescent="0.3">
      <c r="E461" s="3">
        <v>0.24589999999999501</v>
      </c>
      <c r="F461" s="1">
        <f t="shared" ca="1" si="15"/>
        <v>3.9564860894493279</v>
      </c>
      <c r="G461" s="1">
        <f t="shared" ca="1" si="16"/>
        <v>5.3133687432977652</v>
      </c>
    </row>
    <row r="462" spans="5:7" x14ac:dyDescent="0.3">
      <c r="E462" s="3">
        <v>0.245999999999995</v>
      </c>
      <c r="F462" s="1">
        <f t="shared" ca="1" si="15"/>
        <v>3.9583424804020026</v>
      </c>
      <c r="G462" s="1">
        <f t="shared" ca="1" si="16"/>
        <v>5.31522513425044</v>
      </c>
    </row>
    <row r="463" spans="5:7" x14ac:dyDescent="0.3">
      <c r="E463" s="3">
        <v>0.24609999999999499</v>
      </c>
      <c r="F463" s="1">
        <f t="shared" ca="1" si="15"/>
        <v>3.9601988785141842</v>
      </c>
      <c r="G463" s="1">
        <f t="shared" ca="1" si="16"/>
        <v>5.3170815323626357</v>
      </c>
    </row>
    <row r="464" spans="5:7" x14ac:dyDescent="0.3">
      <c r="E464" s="3">
        <v>0.24619999999999501</v>
      </c>
      <c r="F464" s="1">
        <f t="shared" ca="1" si="15"/>
        <v>3.9620552837719103</v>
      </c>
      <c r="G464" s="1">
        <f t="shared" ca="1" si="16"/>
        <v>5.3189379376203547</v>
      </c>
    </row>
    <row r="465" spans="5:7" x14ac:dyDescent="0.3">
      <c r="E465" s="3">
        <v>0.246299999999995</v>
      </c>
      <c r="F465" s="1">
        <f t="shared" ca="1" si="15"/>
        <v>3.9639116961611833</v>
      </c>
      <c r="G465" s="1">
        <f t="shared" ca="1" si="16"/>
        <v>5.3207943500096349</v>
      </c>
    </row>
    <row r="466" spans="5:7" x14ac:dyDescent="0.3">
      <c r="E466" s="3">
        <v>0.24639999999999501</v>
      </c>
      <c r="F466" s="1">
        <f t="shared" ca="1" si="15"/>
        <v>3.9657681156681051</v>
      </c>
      <c r="G466" s="1">
        <f t="shared" ca="1" si="16"/>
        <v>5.3226507695165424</v>
      </c>
    </row>
    <row r="467" spans="5:7" x14ac:dyDescent="0.3">
      <c r="E467" s="3">
        <v>0.246499999999995</v>
      </c>
      <c r="F467" s="1">
        <f t="shared" ca="1" si="15"/>
        <v>3.9676245422786991</v>
      </c>
      <c r="G467" s="1">
        <f t="shared" ca="1" si="16"/>
        <v>5.3245071961271293</v>
      </c>
    </row>
    <row r="468" spans="5:7" x14ac:dyDescent="0.3">
      <c r="E468" s="3">
        <v>0.24659999999999499</v>
      </c>
      <c r="F468" s="1">
        <f t="shared" ca="1" si="15"/>
        <v>3.9694809759791028</v>
      </c>
      <c r="G468" s="1">
        <f t="shared" ca="1" si="16"/>
        <v>5.3263636298275543</v>
      </c>
    </row>
    <row r="469" spans="5:7" x14ac:dyDescent="0.3">
      <c r="E469" s="3">
        <v>0.24669999999999501</v>
      </c>
      <c r="F469" s="1">
        <f t="shared" ca="1" si="15"/>
        <v>3.9713374167554321</v>
      </c>
      <c r="G469" s="1">
        <f t="shared" ca="1" si="16"/>
        <v>5.3282200706038765</v>
      </c>
    </row>
    <row r="470" spans="5:7" x14ac:dyDescent="0.3">
      <c r="E470" s="3">
        <v>0.246799999999995</v>
      </c>
      <c r="F470" s="1">
        <f t="shared" ca="1" si="15"/>
        <v>3.9731938645938101</v>
      </c>
      <c r="G470" s="1">
        <f t="shared" ca="1" si="16"/>
        <v>5.3300765184422403</v>
      </c>
    </row>
    <row r="471" spans="5:7" x14ac:dyDescent="0.3">
      <c r="E471" s="3">
        <v>0.24689999999999501</v>
      </c>
      <c r="F471" s="1">
        <f t="shared" ca="1" si="15"/>
        <v>3.9750503194804097</v>
      </c>
      <c r="G471" s="1">
        <f t="shared" ca="1" si="16"/>
        <v>5.3319329733288541</v>
      </c>
    </row>
    <row r="472" spans="5:7" x14ac:dyDescent="0.3">
      <c r="E472" s="3">
        <v>0.246999999999995</v>
      </c>
      <c r="F472" s="1">
        <f t="shared" ca="1" si="15"/>
        <v>3.9769067814014178</v>
      </c>
      <c r="G472" s="1">
        <f t="shared" ca="1" si="16"/>
        <v>5.3337894352498552</v>
      </c>
    </row>
    <row r="473" spans="5:7" x14ac:dyDescent="0.3">
      <c r="E473" s="3">
        <v>0.24709999999999499</v>
      </c>
      <c r="F473" s="1">
        <f t="shared" ca="1" si="15"/>
        <v>3.9787632503430146</v>
      </c>
      <c r="G473" s="1">
        <f t="shared" ca="1" si="16"/>
        <v>5.3356459041914519</v>
      </c>
    </row>
    <row r="474" spans="5:7" x14ac:dyDescent="0.3">
      <c r="E474" s="3">
        <v>0.24719999999999501</v>
      </c>
      <c r="F474" s="1">
        <f t="shared" ca="1" si="15"/>
        <v>3.9806197262914225</v>
      </c>
      <c r="G474" s="1">
        <f t="shared" ca="1" si="16"/>
        <v>5.337502380139874</v>
      </c>
    </row>
    <row r="475" spans="5:7" x14ac:dyDescent="0.3">
      <c r="E475" s="3">
        <v>0.247299999999995</v>
      </c>
      <c r="F475" s="1">
        <f t="shared" ca="1" si="15"/>
        <v>3.9824762092328925</v>
      </c>
      <c r="G475" s="1">
        <f t="shared" ca="1" si="16"/>
        <v>5.339358863081344</v>
      </c>
    </row>
    <row r="476" spans="5:7" x14ac:dyDescent="0.3">
      <c r="E476" s="3">
        <v>0.24739999999999501</v>
      </c>
      <c r="F476" s="1">
        <f t="shared" ca="1" si="15"/>
        <v>3.9843326991536827</v>
      </c>
      <c r="G476" s="1">
        <f t="shared" ca="1" si="16"/>
        <v>5.3412153530021271</v>
      </c>
    </row>
    <row r="477" spans="5:7" x14ac:dyDescent="0.3">
      <c r="E477" s="3">
        <v>0.247499999999995</v>
      </c>
      <c r="F477" s="1">
        <f t="shared" ca="1" si="15"/>
        <v>3.9861891960400726</v>
      </c>
      <c r="G477" s="1">
        <f t="shared" ca="1" si="16"/>
        <v>5.343071849888517</v>
      </c>
    </row>
    <row r="478" spans="5:7" x14ac:dyDescent="0.3">
      <c r="E478" s="3">
        <v>0.24759999999999499</v>
      </c>
      <c r="F478" s="1">
        <f t="shared" ca="1" si="15"/>
        <v>3.9880456998783487</v>
      </c>
      <c r="G478" s="1">
        <f t="shared" ca="1" si="16"/>
        <v>5.3449283537267931</v>
      </c>
    </row>
    <row r="479" spans="5:7" x14ac:dyDescent="0.3">
      <c r="E479" s="3">
        <v>0.24769999999999501</v>
      </c>
      <c r="F479" s="1">
        <f t="shared" ca="1" si="15"/>
        <v>3.9899022106548614</v>
      </c>
      <c r="G479" s="1">
        <f t="shared" ca="1" si="16"/>
        <v>5.3467848645033129</v>
      </c>
    </row>
    <row r="480" spans="5:7" x14ac:dyDescent="0.3">
      <c r="E480" s="3">
        <v>0.247799999999995</v>
      </c>
      <c r="F480" s="1">
        <f t="shared" ca="1" si="15"/>
        <v>3.9917587283559186</v>
      </c>
      <c r="G480" s="1">
        <f t="shared" ca="1" si="16"/>
        <v>5.3486413822043559</v>
      </c>
    </row>
    <row r="481" spans="5:7" x14ac:dyDescent="0.3">
      <c r="E481" s="3">
        <v>0.24789999999999501</v>
      </c>
      <c r="F481" s="1">
        <f t="shared" ca="1" si="15"/>
        <v>3.993615252967885</v>
      </c>
      <c r="G481" s="1">
        <f t="shared" ca="1" si="16"/>
        <v>5.3504979068163223</v>
      </c>
    </row>
    <row r="482" spans="5:7" x14ac:dyDescent="0.3">
      <c r="E482" s="3">
        <v>0.247999999999995</v>
      </c>
      <c r="F482" s="1">
        <f t="shared" ca="1" si="15"/>
        <v>3.9954717844771608</v>
      </c>
      <c r="G482" s="1">
        <f t="shared" ca="1" si="16"/>
        <v>5.3523544383256052</v>
      </c>
    </row>
    <row r="483" spans="5:7" x14ac:dyDescent="0.3">
      <c r="E483" s="3">
        <v>0.24809999999999499</v>
      </c>
      <c r="F483" s="1">
        <f t="shared" ca="1" si="15"/>
        <v>3.9973283228701035</v>
      </c>
      <c r="G483" s="1">
        <f t="shared" ca="1" si="16"/>
        <v>5.3542109767185622</v>
      </c>
    </row>
    <row r="484" spans="5:7" x14ac:dyDescent="0.3">
      <c r="E484" s="3">
        <v>0.24819999999999501</v>
      </c>
      <c r="F484" s="1">
        <f t="shared" ca="1" si="15"/>
        <v>3.9991848681331845</v>
      </c>
      <c r="G484" s="1">
        <f t="shared" ca="1" si="16"/>
        <v>5.3560675219816289</v>
      </c>
    </row>
    <row r="485" spans="5:7" x14ac:dyDescent="0.3">
      <c r="E485" s="3">
        <v>0.248299999999995</v>
      </c>
      <c r="F485" s="1">
        <f t="shared" ca="1" si="15"/>
        <v>4.001041420252804</v>
      </c>
      <c r="G485" s="1">
        <f t="shared" ca="1" si="16"/>
        <v>5.3579240741012484</v>
      </c>
    </row>
    <row r="486" spans="5:7" x14ac:dyDescent="0.3">
      <c r="E486" s="3">
        <v>0.24839999999999501</v>
      </c>
      <c r="F486" s="1">
        <f t="shared" ca="1" si="15"/>
        <v>4.0028979792154402</v>
      </c>
      <c r="G486" s="1">
        <f t="shared" ca="1" si="16"/>
        <v>5.3597806330638704</v>
      </c>
    </row>
    <row r="487" spans="5:7" x14ac:dyDescent="0.3">
      <c r="E487" s="3">
        <v>0.248499999999995</v>
      </c>
      <c r="F487" s="1">
        <f t="shared" ca="1" si="15"/>
        <v>4.0047545450075575</v>
      </c>
      <c r="G487" s="1">
        <f t="shared" ca="1" si="16"/>
        <v>5.3616371988559948</v>
      </c>
    </row>
    <row r="488" spans="5:7" x14ac:dyDescent="0.3">
      <c r="E488" s="3">
        <v>0.24859999999999499</v>
      </c>
      <c r="F488" s="1">
        <f t="shared" ca="1" si="15"/>
        <v>4.0066111176156411</v>
      </c>
      <c r="G488" s="1">
        <f t="shared" ca="1" si="16"/>
        <v>5.3634937714640927</v>
      </c>
    </row>
    <row r="489" spans="5:7" x14ac:dyDescent="0.3">
      <c r="E489" s="3">
        <v>0.24869999999999501</v>
      </c>
      <c r="F489" s="1">
        <f t="shared" ca="1" si="15"/>
        <v>4.0084676970262407</v>
      </c>
      <c r="G489" s="1">
        <f t="shared" ca="1" si="16"/>
        <v>5.3653503508746851</v>
      </c>
    </row>
    <row r="490" spans="5:7" x14ac:dyDescent="0.3">
      <c r="E490" s="3">
        <v>0.248799999999995</v>
      </c>
      <c r="F490" s="1">
        <f t="shared" ca="1" si="15"/>
        <v>4.0103242832258701</v>
      </c>
      <c r="G490" s="1">
        <f t="shared" ca="1" si="16"/>
        <v>5.3672069370743145</v>
      </c>
    </row>
    <row r="491" spans="5:7" x14ac:dyDescent="0.3">
      <c r="E491" s="3">
        <v>0.24889999999999499</v>
      </c>
      <c r="F491" s="1">
        <f t="shared" ca="1" si="15"/>
        <v>4.0121808762010858</v>
      </c>
      <c r="G491" s="1">
        <f t="shared" ca="1" si="16"/>
        <v>5.369063530049516</v>
      </c>
    </row>
    <row r="492" spans="5:7" x14ac:dyDescent="0.3">
      <c r="E492" s="3">
        <v>0.248999999999995</v>
      </c>
      <c r="F492" s="1">
        <f t="shared" ca="1" si="15"/>
        <v>4.0140374759384656</v>
      </c>
      <c r="G492" s="1">
        <f t="shared" ca="1" si="16"/>
        <v>5.3709201297869029</v>
      </c>
    </row>
    <row r="493" spans="5:7" x14ac:dyDescent="0.3">
      <c r="E493" s="3">
        <v>0.24909999999999499</v>
      </c>
      <c r="F493" s="1">
        <f t="shared" ca="1" si="15"/>
        <v>4.0158940824246017</v>
      </c>
      <c r="G493" s="1">
        <f t="shared" ca="1" si="16"/>
        <v>5.3727767362730461</v>
      </c>
    </row>
    <row r="494" spans="5:7" x14ac:dyDescent="0.3">
      <c r="E494" s="3">
        <v>0.24919999999999501</v>
      </c>
      <c r="F494" s="1">
        <f t="shared" ca="1" si="15"/>
        <v>4.0177506956460931</v>
      </c>
      <c r="G494" s="1">
        <f t="shared" ca="1" si="16"/>
        <v>5.3746333494945375</v>
      </c>
    </row>
    <row r="495" spans="5:7" x14ac:dyDescent="0.3">
      <c r="E495" s="3">
        <v>0.249299999999995</v>
      </c>
      <c r="F495" s="1">
        <f t="shared" ca="1" si="15"/>
        <v>4.0196073155896173</v>
      </c>
      <c r="G495" s="1">
        <f t="shared" ca="1" si="16"/>
        <v>5.3764899694380617</v>
      </c>
    </row>
    <row r="496" spans="5:7" x14ac:dyDescent="0.3">
      <c r="E496" s="3">
        <v>0.24939999999999499</v>
      </c>
      <c r="F496" s="1">
        <f t="shared" ca="1" si="15"/>
        <v>4.0214639422417733</v>
      </c>
      <c r="G496" s="1">
        <f t="shared" ca="1" si="16"/>
        <v>5.3783465960902248</v>
      </c>
    </row>
    <row r="497" spans="5:7" x14ac:dyDescent="0.3">
      <c r="E497" s="3">
        <v>0.249499999999995</v>
      </c>
      <c r="F497" s="1">
        <f t="shared" ca="1" si="15"/>
        <v>4.0233205755892598</v>
      </c>
      <c r="G497" s="1">
        <f t="shared" ca="1" si="16"/>
        <v>5.3802032294377042</v>
      </c>
    </row>
    <row r="498" spans="5:7" x14ac:dyDescent="0.3">
      <c r="E498" s="3">
        <v>0.24959999999999499</v>
      </c>
      <c r="F498" s="1">
        <f t="shared" ca="1" si="15"/>
        <v>4.0251772156187684</v>
      </c>
      <c r="G498" s="1">
        <f t="shared" ca="1" si="16"/>
        <v>5.3820598694672128</v>
      </c>
    </row>
    <row r="499" spans="5:7" x14ac:dyDescent="0.3">
      <c r="E499" s="3">
        <v>0.24969999999999501</v>
      </c>
      <c r="F499" s="1">
        <f t="shared" ca="1" si="15"/>
        <v>4.0270338623169835</v>
      </c>
      <c r="G499" s="1">
        <f t="shared" ca="1" si="16"/>
        <v>5.383916516165435</v>
      </c>
    </row>
    <row r="500" spans="5:7" x14ac:dyDescent="0.3">
      <c r="E500" s="3">
        <v>0.249799999999995</v>
      </c>
      <c r="F500" s="1">
        <f t="shared" ca="1" si="15"/>
        <v>4.0288905156706605</v>
      </c>
      <c r="G500" s="1">
        <f t="shared" ca="1" si="16"/>
        <v>5.3857731695191049</v>
      </c>
    </row>
    <row r="501" spans="5:7" x14ac:dyDescent="0.3">
      <c r="E501" s="3">
        <v>0.24989999999999499</v>
      </c>
      <c r="F501" s="1">
        <f t="shared" ca="1" si="15"/>
        <v>4.0307471756665265</v>
      </c>
      <c r="G501" s="1">
        <f t="shared" ca="1" si="16"/>
        <v>5.387629829514978</v>
      </c>
    </row>
    <row r="502" spans="5:7" x14ac:dyDescent="0.3">
      <c r="E502" s="3">
        <v>0.249999999999995</v>
      </c>
      <c r="F502" s="1">
        <f t="shared" ca="1" si="15"/>
        <v>4.0326038422913868</v>
      </c>
      <c r="G502" s="1">
        <f t="shared" ca="1" si="16"/>
        <v>5.3894864961398383</v>
      </c>
    </row>
    <row r="503" spans="5:7" x14ac:dyDescent="0.3">
      <c r="E503" s="3">
        <v>0.25009999999999399</v>
      </c>
      <c r="F503" s="1">
        <f t="shared" ca="1" si="15"/>
        <v>4.0344605155319542</v>
      </c>
      <c r="G503" s="1">
        <f t="shared" ca="1" si="16"/>
        <v>5.3913431693803915</v>
      </c>
    </row>
    <row r="504" spans="5:7" x14ac:dyDescent="0.3">
      <c r="E504" s="3">
        <v>0.25019999999999498</v>
      </c>
      <c r="F504" s="1">
        <f t="shared" ca="1" si="15"/>
        <v>4.036317195375112</v>
      </c>
      <c r="G504" s="1">
        <f t="shared" ca="1" si="16"/>
        <v>5.3931998492235707</v>
      </c>
    </row>
    <row r="505" spans="5:7" x14ac:dyDescent="0.3">
      <c r="E505" s="3">
        <v>0.25029999999999503</v>
      </c>
      <c r="F505" s="1">
        <f t="shared" ca="1" si="15"/>
        <v>4.03817388180763</v>
      </c>
      <c r="G505" s="1">
        <f t="shared" ca="1" si="16"/>
        <v>5.3950565356560674</v>
      </c>
    </row>
    <row r="506" spans="5:7" x14ac:dyDescent="0.3">
      <c r="E506" s="3">
        <v>0.25039999999999402</v>
      </c>
      <c r="F506" s="1">
        <f t="shared" ca="1" si="15"/>
        <v>4.0400305748163561</v>
      </c>
      <c r="G506" s="1">
        <f t="shared" ca="1" si="16"/>
        <v>5.3969132286648005</v>
      </c>
    </row>
    <row r="507" spans="5:7" x14ac:dyDescent="0.3">
      <c r="E507" s="3">
        <v>0.25049999999999401</v>
      </c>
      <c r="F507" s="1">
        <f t="shared" ca="1" si="15"/>
        <v>4.0418872743881664</v>
      </c>
      <c r="G507" s="1">
        <f t="shared" ca="1" si="16"/>
        <v>5.3987699282366108</v>
      </c>
    </row>
    <row r="508" spans="5:7" x14ac:dyDescent="0.3">
      <c r="E508" s="3">
        <v>0.25059999999999399</v>
      </c>
      <c r="F508" s="1">
        <f t="shared" ca="1" si="15"/>
        <v>4.0437439805099373</v>
      </c>
      <c r="G508" s="1">
        <f t="shared" ca="1" si="16"/>
        <v>5.4006266343583746</v>
      </c>
    </row>
    <row r="509" spans="5:7" x14ac:dyDescent="0.3">
      <c r="E509" s="3">
        <v>0.25069999999999398</v>
      </c>
      <c r="F509" s="1">
        <f t="shared" ca="1" si="15"/>
        <v>4.0456006931685593</v>
      </c>
      <c r="G509" s="1">
        <f t="shared" ca="1" si="16"/>
        <v>5.4024833470170179</v>
      </c>
    </row>
    <row r="510" spans="5:7" x14ac:dyDescent="0.3">
      <c r="E510" s="3">
        <v>0.25079999999999403</v>
      </c>
      <c r="F510" s="1">
        <f t="shared" ca="1" si="15"/>
        <v>4.0474574123509726</v>
      </c>
      <c r="G510" s="1">
        <f t="shared" ca="1" si="16"/>
        <v>5.4043400661994099</v>
      </c>
    </row>
    <row r="511" spans="5:7" x14ac:dyDescent="0.3">
      <c r="E511" s="3">
        <v>0.25089999999999402</v>
      </c>
      <c r="F511" s="1">
        <f t="shared" ca="1" si="15"/>
        <v>4.0493141380440676</v>
      </c>
      <c r="G511" s="1">
        <f t="shared" ca="1" si="16"/>
        <v>5.4061967918925191</v>
      </c>
    </row>
    <row r="512" spans="5:7" x14ac:dyDescent="0.3">
      <c r="E512" s="3">
        <v>0.25099999999999401</v>
      </c>
      <c r="F512" s="1">
        <f t="shared" ca="1" si="15"/>
        <v>4.0511708702348415</v>
      </c>
      <c r="G512" s="1">
        <f t="shared" ca="1" si="16"/>
        <v>5.4080535240832717</v>
      </c>
    </row>
    <row r="513" spans="5:7" x14ac:dyDescent="0.3">
      <c r="E513" s="3">
        <v>0.25109999999999399</v>
      </c>
      <c r="F513" s="1">
        <f t="shared" ca="1" si="15"/>
        <v>4.0530276089102344</v>
      </c>
      <c r="G513" s="1">
        <f t="shared" ca="1" si="16"/>
        <v>5.4099102627586717</v>
      </c>
    </row>
    <row r="514" spans="5:7" x14ac:dyDescent="0.3">
      <c r="E514" s="3">
        <v>0.25119999999999398</v>
      </c>
      <c r="F514" s="1">
        <f t="shared" ca="1" si="15"/>
        <v>4.0548843540572577</v>
      </c>
      <c r="G514" s="1">
        <f t="shared" ca="1" si="16"/>
        <v>5.411767007905695</v>
      </c>
    </row>
    <row r="515" spans="5:7" x14ac:dyDescent="0.3">
      <c r="E515" s="3">
        <v>0.25129999999999397</v>
      </c>
      <c r="F515" s="1">
        <f t="shared" ref="F515:F578" ca="1" si="17" xml:space="preserve"> (EXP(-$B$8*($B$6)))*($B$3 * NORMSDIST((LN($B$3/$B$4) + (($B$7-$B$8 +((E515^2)/2))*($B$6)))/(SQRT($B$6)*E515))) - (EXP(-$B$7*($B$6))*($B$4*NORMSDIST((LN($B$3/$B$4)+(($B$7-$B$8+((E515^2)/2))*($B$6)))/(SQRT($B$6)*E515)-E515*(SQRT($B$6)))))</f>
        <v>4.0567411056629226</v>
      </c>
      <c r="G515" s="1">
        <f t="shared" ref="G515:G578" ca="1" si="18" xml:space="preserve"> -(EXP(-$C$8*($C$6)))*($C$3 * (1 - NORMSDIST((LN($C$3/$C$4) + (($C$7-$C$8 +((E515^2)/2))*($C$6)))/(SQRT($C$6)*E515)))) + (EXP(-$C$7*($C$6))*($C$4* (1 - NORMSDIST((LN($C$3/$C$4)+(($C$7-$C$8+((E515^2)/2))*($C$6)))/(SQRT($C$6)*E515)-E515*(SQRT($C$6))))))</f>
        <v>5.4136237595113528</v>
      </c>
    </row>
    <row r="516" spans="5:7" x14ac:dyDescent="0.3">
      <c r="E516" s="3">
        <v>0.25139999999999402</v>
      </c>
      <c r="F516" s="1">
        <f t="shared" ca="1" si="17"/>
        <v>4.0585978637142333</v>
      </c>
      <c r="G516" s="1">
        <f t="shared" ca="1" si="18"/>
        <v>5.4154805175626848</v>
      </c>
    </row>
    <row r="517" spans="5:7" x14ac:dyDescent="0.3">
      <c r="E517" s="3">
        <v>0.25149999999999401</v>
      </c>
      <c r="F517" s="1">
        <f t="shared" ca="1" si="17"/>
        <v>4.060454628198265</v>
      </c>
      <c r="G517" s="1">
        <f t="shared" ca="1" si="18"/>
        <v>5.4173372820467023</v>
      </c>
    </row>
    <row r="518" spans="5:7" x14ac:dyDescent="0.3">
      <c r="E518" s="3">
        <v>0.251599999999994</v>
      </c>
      <c r="F518" s="1">
        <f t="shared" ca="1" si="17"/>
        <v>4.0623113991020645</v>
      </c>
      <c r="G518" s="1">
        <f t="shared" ca="1" si="18"/>
        <v>5.419194052950516</v>
      </c>
    </row>
    <row r="519" spans="5:7" x14ac:dyDescent="0.3">
      <c r="E519" s="3">
        <v>0.25169999999999398</v>
      </c>
      <c r="F519" s="1">
        <f t="shared" ca="1" si="17"/>
        <v>4.0641681764127142</v>
      </c>
      <c r="G519" s="1">
        <f t="shared" ca="1" si="18"/>
        <v>5.4210508302611515</v>
      </c>
    </row>
    <row r="520" spans="5:7" x14ac:dyDescent="0.3">
      <c r="E520" s="3">
        <v>0.25179999999999397</v>
      </c>
      <c r="F520" s="1">
        <f t="shared" ca="1" si="17"/>
        <v>4.0660249601173319</v>
      </c>
      <c r="G520" s="1">
        <f t="shared" ca="1" si="18"/>
        <v>5.4229076139657622</v>
      </c>
    </row>
    <row r="521" spans="5:7" x14ac:dyDescent="0.3">
      <c r="E521" s="3">
        <v>0.25189999999999402</v>
      </c>
      <c r="F521" s="1">
        <f t="shared" ca="1" si="17"/>
        <v>4.0678817502030213</v>
      </c>
      <c r="G521" s="1">
        <f t="shared" ca="1" si="18"/>
        <v>5.4247644040514587</v>
      </c>
    </row>
    <row r="522" spans="5:7" x14ac:dyDescent="0.3">
      <c r="E522" s="3">
        <v>0.25199999999999401</v>
      </c>
      <c r="F522" s="1">
        <f t="shared" ca="1" si="17"/>
        <v>4.0697385466569216</v>
      </c>
      <c r="G522" s="1">
        <f t="shared" ca="1" si="18"/>
        <v>5.426621200505366</v>
      </c>
    </row>
    <row r="523" spans="5:7" x14ac:dyDescent="0.3">
      <c r="E523" s="3">
        <v>0.252099999999994</v>
      </c>
      <c r="F523" s="1">
        <f t="shared" ca="1" si="17"/>
        <v>4.0715953494661932</v>
      </c>
      <c r="G523" s="1">
        <f t="shared" ca="1" si="18"/>
        <v>5.4284780033146305</v>
      </c>
    </row>
    <row r="524" spans="5:7" x14ac:dyDescent="0.3">
      <c r="E524" s="3">
        <v>0.25219999999999398</v>
      </c>
      <c r="F524" s="1">
        <f t="shared" ca="1" si="17"/>
        <v>4.0734521586180108</v>
      </c>
      <c r="G524" s="1">
        <f t="shared" ca="1" si="18"/>
        <v>5.4303348124664552</v>
      </c>
    </row>
    <row r="525" spans="5:7" x14ac:dyDescent="0.3">
      <c r="E525" s="3">
        <v>0.25229999999999397</v>
      </c>
      <c r="F525" s="1">
        <f t="shared" ca="1" si="17"/>
        <v>4.0753089740995634</v>
      </c>
      <c r="G525" s="1">
        <f t="shared" ca="1" si="18"/>
        <v>5.4321916279480078</v>
      </c>
    </row>
    <row r="526" spans="5:7" x14ac:dyDescent="0.3">
      <c r="E526" s="3">
        <v>0.25239999999999402</v>
      </c>
      <c r="F526" s="1">
        <f t="shared" ca="1" si="17"/>
        <v>4.0771657958980683</v>
      </c>
      <c r="G526" s="1">
        <f t="shared" ca="1" si="18"/>
        <v>5.4340484497465127</v>
      </c>
    </row>
    <row r="527" spans="5:7" x14ac:dyDescent="0.3">
      <c r="E527" s="3">
        <v>0.25249999999999401</v>
      </c>
      <c r="F527" s="1">
        <f t="shared" ca="1" si="17"/>
        <v>4.0790226240007428</v>
      </c>
      <c r="G527" s="1">
        <f t="shared" ca="1" si="18"/>
        <v>5.4359052778491943</v>
      </c>
    </row>
    <row r="528" spans="5:7" x14ac:dyDescent="0.3">
      <c r="E528" s="3">
        <v>0.252599999999994</v>
      </c>
      <c r="F528" s="1">
        <f t="shared" ca="1" si="17"/>
        <v>4.080879458394854</v>
      </c>
      <c r="G528" s="1">
        <f t="shared" ca="1" si="18"/>
        <v>5.4377621122432842</v>
      </c>
    </row>
    <row r="529" spans="5:7" x14ac:dyDescent="0.3">
      <c r="E529" s="3">
        <v>0.25269999999999398</v>
      </c>
      <c r="F529" s="1">
        <f t="shared" ca="1" si="17"/>
        <v>4.0827362990676406</v>
      </c>
      <c r="G529" s="1">
        <f t="shared" ca="1" si="18"/>
        <v>5.439618952916085</v>
      </c>
    </row>
    <row r="530" spans="5:7" x14ac:dyDescent="0.3">
      <c r="E530" s="3">
        <v>0.25279999999999397</v>
      </c>
      <c r="F530" s="1">
        <f t="shared" ca="1" si="17"/>
        <v>4.084593146006398</v>
      </c>
      <c r="G530" s="1">
        <f t="shared" ca="1" si="18"/>
        <v>5.4414757998548282</v>
      </c>
    </row>
    <row r="531" spans="5:7" x14ac:dyDescent="0.3">
      <c r="E531" s="3">
        <v>0.25289999999999402</v>
      </c>
      <c r="F531" s="1">
        <f t="shared" ca="1" si="17"/>
        <v>4.0864499991984289</v>
      </c>
      <c r="G531" s="1">
        <f t="shared" ca="1" si="18"/>
        <v>5.4433326530468804</v>
      </c>
    </row>
    <row r="532" spans="5:7" x14ac:dyDescent="0.3">
      <c r="E532" s="3">
        <v>0.25299999999999401</v>
      </c>
      <c r="F532" s="1">
        <f t="shared" ca="1" si="17"/>
        <v>4.0883068586310571</v>
      </c>
      <c r="G532" s="1">
        <f t="shared" ca="1" si="18"/>
        <v>5.4451895124795087</v>
      </c>
    </row>
    <row r="533" spans="5:7" x14ac:dyDescent="0.3">
      <c r="E533" s="3">
        <v>0.253099999999994</v>
      </c>
      <c r="F533" s="1">
        <f t="shared" ca="1" si="17"/>
        <v>4.0901637242916067</v>
      </c>
      <c r="G533" s="1">
        <f t="shared" ca="1" si="18"/>
        <v>5.4470463781400511</v>
      </c>
    </row>
    <row r="534" spans="5:7" x14ac:dyDescent="0.3">
      <c r="E534" s="3">
        <v>0.25319999999999399</v>
      </c>
      <c r="F534" s="1">
        <f t="shared" ca="1" si="17"/>
        <v>4.0920205961674228</v>
      </c>
      <c r="G534" s="1">
        <f t="shared" ca="1" si="18"/>
        <v>5.4489032500158743</v>
      </c>
    </row>
    <row r="535" spans="5:7" x14ac:dyDescent="0.3">
      <c r="E535" s="3">
        <v>0.25329999999999397</v>
      </c>
      <c r="F535" s="1">
        <f t="shared" ca="1" si="17"/>
        <v>4.0938774742459145</v>
      </c>
      <c r="G535" s="1">
        <f t="shared" ca="1" si="18"/>
        <v>5.4507601280943589</v>
      </c>
    </row>
    <row r="536" spans="5:7" x14ac:dyDescent="0.3">
      <c r="E536" s="3">
        <v>0.25339999999999402</v>
      </c>
      <c r="F536" s="1">
        <f t="shared" ca="1" si="17"/>
        <v>4.0957343585144272</v>
      </c>
      <c r="G536" s="1">
        <f t="shared" ca="1" si="18"/>
        <v>5.4526170123628646</v>
      </c>
    </row>
    <row r="537" spans="5:7" x14ac:dyDescent="0.3">
      <c r="E537" s="3">
        <v>0.25349999999999401</v>
      </c>
      <c r="F537" s="1">
        <f t="shared" ca="1" si="17"/>
        <v>4.0975912489603914</v>
      </c>
      <c r="G537" s="1">
        <f t="shared" ca="1" si="18"/>
        <v>5.4544739028088358</v>
      </c>
    </row>
    <row r="538" spans="5:7" x14ac:dyDescent="0.3">
      <c r="E538" s="3">
        <v>0.253599999999994</v>
      </c>
      <c r="F538" s="1">
        <f t="shared" ca="1" si="17"/>
        <v>4.0994481455712375</v>
      </c>
      <c r="G538" s="1">
        <f t="shared" ca="1" si="18"/>
        <v>5.456330799419689</v>
      </c>
    </row>
    <row r="539" spans="5:7" x14ac:dyDescent="0.3">
      <c r="E539" s="3">
        <v>0.25369999999999399</v>
      </c>
      <c r="F539" s="1">
        <f t="shared" ca="1" si="17"/>
        <v>4.1013050483344102</v>
      </c>
      <c r="G539" s="1">
        <f t="shared" ca="1" si="18"/>
        <v>5.4581877021828475</v>
      </c>
    </row>
    <row r="540" spans="5:7" x14ac:dyDescent="0.3">
      <c r="E540" s="3">
        <v>0.25379999999999397</v>
      </c>
      <c r="F540" s="1">
        <f t="shared" ca="1" si="17"/>
        <v>4.1031619572373259</v>
      </c>
      <c r="G540" s="1">
        <f t="shared" ca="1" si="18"/>
        <v>5.4600446110857703</v>
      </c>
    </row>
    <row r="541" spans="5:7" x14ac:dyDescent="0.3">
      <c r="E541" s="3">
        <v>0.25389999999999402</v>
      </c>
      <c r="F541" s="1">
        <f t="shared" ca="1" si="17"/>
        <v>4.1050188722675216</v>
      </c>
      <c r="G541" s="1">
        <f t="shared" ca="1" si="18"/>
        <v>5.4619015261159731</v>
      </c>
    </row>
    <row r="542" spans="5:7" x14ac:dyDescent="0.3">
      <c r="E542" s="3">
        <v>0.25399999999999401</v>
      </c>
      <c r="F542" s="1">
        <f t="shared" ca="1" si="17"/>
        <v>4.1068757934124704</v>
      </c>
      <c r="G542" s="1">
        <f t="shared" ca="1" si="18"/>
        <v>5.4637584472609149</v>
      </c>
    </row>
    <row r="543" spans="5:7" x14ac:dyDescent="0.3">
      <c r="E543" s="3">
        <v>0.254099999999994</v>
      </c>
      <c r="F543" s="1">
        <f t="shared" ca="1" si="17"/>
        <v>4.108732720659674</v>
      </c>
      <c r="G543" s="1">
        <f t="shared" ca="1" si="18"/>
        <v>5.4656153745081184</v>
      </c>
    </row>
    <row r="544" spans="5:7" x14ac:dyDescent="0.3">
      <c r="E544" s="3">
        <v>0.25419999999999399</v>
      </c>
      <c r="F544" s="1">
        <f t="shared" ca="1" si="17"/>
        <v>4.1105896539966764</v>
      </c>
      <c r="G544" s="1">
        <f t="shared" ca="1" si="18"/>
        <v>5.4674723078451137</v>
      </c>
    </row>
    <row r="545" spans="5:7" x14ac:dyDescent="0.3">
      <c r="E545" s="3">
        <v>0.25429999999999398</v>
      </c>
      <c r="F545" s="1">
        <f t="shared" ca="1" si="17"/>
        <v>4.1124465934110077</v>
      </c>
      <c r="G545" s="1">
        <f t="shared" ca="1" si="18"/>
        <v>5.4693292472594521</v>
      </c>
    </row>
    <row r="546" spans="5:7" x14ac:dyDescent="0.3">
      <c r="E546" s="3">
        <v>0.25439999999999402</v>
      </c>
      <c r="F546" s="1">
        <f t="shared" ca="1" si="17"/>
        <v>4.1143035388902547</v>
      </c>
      <c r="G546" s="1">
        <f t="shared" ca="1" si="18"/>
        <v>5.4711861927387062</v>
      </c>
    </row>
    <row r="547" spans="5:7" x14ac:dyDescent="0.3">
      <c r="E547" s="3">
        <v>0.25449999999999401</v>
      </c>
      <c r="F547" s="1">
        <f t="shared" ca="1" si="17"/>
        <v>4.1161604904219899</v>
      </c>
      <c r="G547" s="1">
        <f t="shared" ca="1" si="18"/>
        <v>5.4730431442704415</v>
      </c>
    </row>
    <row r="548" spans="5:7" x14ac:dyDescent="0.3">
      <c r="E548" s="3">
        <v>0.254599999999994</v>
      </c>
      <c r="F548" s="1">
        <f t="shared" ca="1" si="17"/>
        <v>4.1180174479938145</v>
      </c>
      <c r="G548" s="1">
        <f t="shared" ca="1" si="18"/>
        <v>5.4749001018422518</v>
      </c>
    </row>
    <row r="549" spans="5:7" x14ac:dyDescent="0.3">
      <c r="E549" s="3">
        <v>0.25469999999999399</v>
      </c>
      <c r="F549" s="1">
        <f t="shared" ca="1" si="17"/>
        <v>4.1198744115933508</v>
      </c>
      <c r="G549" s="1">
        <f t="shared" ca="1" si="18"/>
        <v>5.4767570654417952</v>
      </c>
    </row>
    <row r="550" spans="5:7" x14ac:dyDescent="0.3">
      <c r="E550" s="3">
        <v>0.25479999999999398</v>
      </c>
      <c r="F550" s="1">
        <f t="shared" ca="1" si="17"/>
        <v>4.121731381208221</v>
      </c>
      <c r="G550" s="1">
        <f t="shared" ca="1" si="18"/>
        <v>5.4786140350566583</v>
      </c>
    </row>
    <row r="551" spans="5:7" x14ac:dyDescent="0.3">
      <c r="E551" s="3">
        <v>0.25489999999999402</v>
      </c>
      <c r="F551" s="1">
        <f t="shared" ca="1" si="17"/>
        <v>4.1235883568260832</v>
      </c>
      <c r="G551" s="1">
        <f t="shared" ca="1" si="18"/>
        <v>5.4804710106745276</v>
      </c>
    </row>
    <row r="552" spans="5:7" x14ac:dyDescent="0.3">
      <c r="E552" s="3">
        <v>0.25499999999999401</v>
      </c>
      <c r="F552" s="1">
        <f t="shared" ca="1" si="17"/>
        <v>4.1254453384346093</v>
      </c>
      <c r="G552" s="1">
        <f t="shared" ca="1" si="18"/>
        <v>5.4823279922830537</v>
      </c>
    </row>
    <row r="553" spans="5:7" x14ac:dyDescent="0.3">
      <c r="E553" s="3">
        <v>0.255099999999994</v>
      </c>
      <c r="F553" s="1">
        <f t="shared" ca="1" si="17"/>
        <v>4.1273023260214856</v>
      </c>
      <c r="G553" s="1">
        <f t="shared" ca="1" si="18"/>
        <v>5.4841849798699371</v>
      </c>
    </row>
    <row r="554" spans="5:7" x14ac:dyDescent="0.3">
      <c r="E554" s="3">
        <v>0.25519999999999399</v>
      </c>
      <c r="F554" s="1">
        <f t="shared" ca="1" si="17"/>
        <v>4.1291593195744269</v>
      </c>
      <c r="G554" s="1">
        <f t="shared" ca="1" si="18"/>
        <v>5.4860419734228572</v>
      </c>
    </row>
    <row r="555" spans="5:7" x14ac:dyDescent="0.3">
      <c r="E555" s="3">
        <v>0.25529999999999398</v>
      </c>
      <c r="F555" s="1">
        <f t="shared" ca="1" si="17"/>
        <v>4.1310163190811124</v>
      </c>
      <c r="G555" s="1">
        <f t="shared" ca="1" si="18"/>
        <v>5.487898972929564</v>
      </c>
    </row>
    <row r="556" spans="5:7" x14ac:dyDescent="0.3">
      <c r="E556" s="3">
        <v>0.25539999999999402</v>
      </c>
      <c r="F556" s="1">
        <f t="shared" ca="1" si="17"/>
        <v>4.1328733245293279</v>
      </c>
      <c r="G556" s="1">
        <f t="shared" ca="1" si="18"/>
        <v>5.4897559783777723</v>
      </c>
    </row>
    <row r="557" spans="5:7" x14ac:dyDescent="0.3">
      <c r="E557" s="3">
        <v>0.25549999999999401</v>
      </c>
      <c r="F557" s="1">
        <f t="shared" ca="1" si="17"/>
        <v>4.1347303359067951</v>
      </c>
      <c r="G557" s="1">
        <f t="shared" ca="1" si="18"/>
        <v>5.4916129897552395</v>
      </c>
    </row>
    <row r="558" spans="5:7" x14ac:dyDescent="0.3">
      <c r="E558" s="3">
        <v>0.255599999999994</v>
      </c>
      <c r="F558" s="1">
        <f t="shared" ca="1" si="17"/>
        <v>4.1365873532013069</v>
      </c>
      <c r="G558" s="1">
        <f t="shared" ca="1" si="18"/>
        <v>5.4934700070497513</v>
      </c>
    </row>
    <row r="559" spans="5:7" x14ac:dyDescent="0.3">
      <c r="E559" s="3">
        <v>0.25569999999999399</v>
      </c>
      <c r="F559" s="1">
        <f t="shared" ca="1" si="17"/>
        <v>4.1384443764006349</v>
      </c>
      <c r="G559" s="1">
        <f t="shared" ca="1" si="18"/>
        <v>5.4953270302490793</v>
      </c>
    </row>
    <row r="560" spans="5:7" x14ac:dyDescent="0.3">
      <c r="E560" s="3">
        <v>0.25579999999999398</v>
      </c>
      <c r="F560" s="1">
        <f t="shared" ca="1" si="17"/>
        <v>4.1403014054926004</v>
      </c>
      <c r="G560" s="1">
        <f t="shared" ca="1" si="18"/>
        <v>5.4971840593410377</v>
      </c>
    </row>
    <row r="561" spans="5:7" x14ac:dyDescent="0.3">
      <c r="E561" s="3">
        <v>0.25589999999999402</v>
      </c>
      <c r="F561" s="1">
        <f t="shared" ca="1" si="17"/>
        <v>4.1421584404650105</v>
      </c>
      <c r="G561" s="1">
        <f t="shared" ca="1" si="18"/>
        <v>5.499041094313462</v>
      </c>
    </row>
    <row r="562" spans="5:7" x14ac:dyDescent="0.3">
      <c r="E562" s="3">
        <v>0.25599999999999401</v>
      </c>
      <c r="F562" s="1">
        <f t="shared" ca="1" si="17"/>
        <v>4.1440154813057148</v>
      </c>
      <c r="G562" s="1">
        <f t="shared" ca="1" si="18"/>
        <v>5.5008981351541735</v>
      </c>
    </row>
    <row r="563" spans="5:7" x14ac:dyDescent="0.3">
      <c r="E563" s="3">
        <v>0.256099999999994</v>
      </c>
      <c r="F563" s="1">
        <f t="shared" ca="1" si="17"/>
        <v>4.1458725280025703</v>
      </c>
      <c r="G563" s="1">
        <f t="shared" ca="1" si="18"/>
        <v>5.5027551818510076</v>
      </c>
    </row>
    <row r="564" spans="5:7" x14ac:dyDescent="0.3">
      <c r="E564" s="3">
        <v>0.25619999999999399</v>
      </c>
      <c r="F564" s="1">
        <f t="shared" ca="1" si="17"/>
        <v>4.147729580543448</v>
      </c>
      <c r="G564" s="1">
        <f t="shared" ca="1" si="18"/>
        <v>5.5046122343918924</v>
      </c>
    </row>
    <row r="565" spans="5:7" x14ac:dyDescent="0.3">
      <c r="E565" s="3">
        <v>0.25629999999999398</v>
      </c>
      <c r="F565" s="1">
        <f t="shared" ca="1" si="17"/>
        <v>4.1495866389162259</v>
      </c>
      <c r="G565" s="1">
        <f t="shared" ca="1" si="18"/>
        <v>5.5064692927646632</v>
      </c>
    </row>
    <row r="566" spans="5:7" x14ac:dyDescent="0.3">
      <c r="E566" s="3">
        <v>0.25639999999999402</v>
      </c>
      <c r="F566" s="1">
        <f t="shared" ca="1" si="17"/>
        <v>4.1514437031088249</v>
      </c>
      <c r="G566" s="1">
        <f t="shared" ca="1" si="18"/>
        <v>5.5083263569572694</v>
      </c>
    </row>
    <row r="567" spans="5:7" x14ac:dyDescent="0.3">
      <c r="E567" s="3">
        <v>0.25649999999999401</v>
      </c>
      <c r="F567" s="1">
        <f t="shared" ca="1" si="17"/>
        <v>4.1533007731091658</v>
      </c>
      <c r="G567" s="1">
        <f t="shared" ca="1" si="18"/>
        <v>5.5101834269576031</v>
      </c>
    </row>
    <row r="568" spans="5:7" x14ac:dyDescent="0.3">
      <c r="E568" s="3">
        <v>0.256599999999994</v>
      </c>
      <c r="F568" s="1">
        <f t="shared" ca="1" si="17"/>
        <v>4.1551578489051835</v>
      </c>
      <c r="G568" s="1">
        <f t="shared" ca="1" si="18"/>
        <v>5.5120405027536137</v>
      </c>
    </row>
    <row r="569" spans="5:7" x14ac:dyDescent="0.3">
      <c r="E569" s="3">
        <v>0.25669999999999399</v>
      </c>
      <c r="F569" s="1">
        <f t="shared" ca="1" si="17"/>
        <v>4.1570149304848272</v>
      </c>
      <c r="G569" s="1">
        <f t="shared" ca="1" si="18"/>
        <v>5.5138975843332716</v>
      </c>
    </row>
    <row r="570" spans="5:7" x14ac:dyDescent="0.3">
      <c r="E570" s="3">
        <v>0.25679999999999398</v>
      </c>
      <c r="F570" s="1">
        <f t="shared" ca="1" si="17"/>
        <v>4.1588720178360887</v>
      </c>
      <c r="G570" s="1">
        <f t="shared" ca="1" si="18"/>
        <v>5.5157546716845332</v>
      </c>
    </row>
    <row r="571" spans="5:7" x14ac:dyDescent="0.3">
      <c r="E571" s="3">
        <v>0.25689999999999402</v>
      </c>
      <c r="F571" s="1">
        <f t="shared" ca="1" si="17"/>
        <v>4.1607291109469458</v>
      </c>
      <c r="G571" s="1">
        <f t="shared" ca="1" si="18"/>
        <v>5.5176117647954044</v>
      </c>
    </row>
    <row r="572" spans="5:7" x14ac:dyDescent="0.3">
      <c r="E572" s="3">
        <v>0.25699999999999401</v>
      </c>
      <c r="F572" s="1">
        <f t="shared" ca="1" si="17"/>
        <v>4.1625862098054043</v>
      </c>
      <c r="G572" s="1">
        <f t="shared" ca="1" si="18"/>
        <v>5.5194688636538416</v>
      </c>
    </row>
    <row r="573" spans="5:7" x14ac:dyDescent="0.3">
      <c r="E573" s="3">
        <v>0.257099999999994</v>
      </c>
      <c r="F573" s="1">
        <f t="shared" ca="1" si="17"/>
        <v>4.1644433143994988</v>
      </c>
      <c r="G573" s="1">
        <f t="shared" ca="1" si="18"/>
        <v>5.5213259682479503</v>
      </c>
    </row>
    <row r="574" spans="5:7" x14ac:dyDescent="0.3">
      <c r="E574" s="3">
        <v>0.25719999999999399</v>
      </c>
      <c r="F574" s="1">
        <f t="shared" ca="1" si="17"/>
        <v>4.1663004247172495</v>
      </c>
      <c r="G574" s="1">
        <f t="shared" ca="1" si="18"/>
        <v>5.5231830785656939</v>
      </c>
    </row>
    <row r="575" spans="5:7" x14ac:dyDescent="0.3">
      <c r="E575" s="3">
        <v>0.25729999999999398</v>
      </c>
      <c r="F575" s="1">
        <f t="shared" ca="1" si="17"/>
        <v>4.1681575407467406</v>
      </c>
      <c r="G575" s="1">
        <f t="shared" ca="1" si="18"/>
        <v>5.525040194595185</v>
      </c>
    </row>
    <row r="576" spans="5:7" x14ac:dyDescent="0.3">
      <c r="E576" s="3">
        <v>0.25739999999999402</v>
      </c>
      <c r="F576" s="1">
        <f t="shared" ca="1" si="17"/>
        <v>4.1700146624760208</v>
      </c>
      <c r="G576" s="1">
        <f t="shared" ca="1" si="18"/>
        <v>5.526897316324451</v>
      </c>
    </row>
    <row r="577" spans="5:7" x14ac:dyDescent="0.3">
      <c r="E577" s="3">
        <v>0.25749999999999401</v>
      </c>
      <c r="F577" s="1">
        <f t="shared" ca="1" si="17"/>
        <v>4.1718717898931672</v>
      </c>
      <c r="G577" s="1">
        <f t="shared" ca="1" si="18"/>
        <v>5.5287544437416187</v>
      </c>
    </row>
    <row r="578" spans="5:7" x14ac:dyDescent="0.3">
      <c r="E578" s="3">
        <v>0.257599999999994</v>
      </c>
      <c r="F578" s="1">
        <f t="shared" ca="1" si="17"/>
        <v>4.1737289229863066</v>
      </c>
      <c r="G578" s="1">
        <f t="shared" ca="1" si="18"/>
        <v>5.5306115768347652</v>
      </c>
    </row>
    <row r="579" spans="5:7" x14ac:dyDescent="0.3">
      <c r="E579" s="3">
        <v>0.25769999999999399</v>
      </c>
      <c r="F579" s="1">
        <f t="shared" ref="F579:F642" ca="1" si="19" xml:space="preserve"> (EXP(-$B$8*($B$6)))*($B$3 * NORMSDIST((LN($B$3/$B$4) + (($B$7-$B$8 +((E579^2)/2))*($B$6)))/(SQRT($B$6)*E579))) - (EXP(-$B$7*($B$6))*($B$4*NORMSDIST((LN($B$3/$B$4)+(($B$7-$B$8+((E579^2)/2))*($B$6)))/(SQRT($B$6)*E579)-E579*(SQRT($B$6)))))</f>
        <v>4.1755860617435587</v>
      </c>
      <c r="G579" s="1">
        <f t="shared" ref="G579:G642" ca="1" si="20" xml:space="preserve"> -(EXP(-$C$8*($C$6)))*($C$3 * (1 - NORMSDIST((LN($C$3/$C$4) + (($C$7-$C$8 +((E579^2)/2))*($C$6)))/(SQRT($C$6)*E579)))) + (EXP(-$C$7*($C$6))*($C$4* (1 - NORMSDIST((LN($C$3/$C$4)+(($C$7-$C$8+((E579^2)/2))*($C$6)))/(SQRT($C$6)*E579)-E579*(SQRT($C$6))))))</f>
        <v>5.5324687155920032</v>
      </c>
    </row>
    <row r="580" spans="5:7" x14ac:dyDescent="0.3">
      <c r="E580" s="3">
        <v>0.25779999999999398</v>
      </c>
      <c r="F580" s="1">
        <f t="shared" ca="1" si="19"/>
        <v>4.1774432061530575</v>
      </c>
      <c r="G580" s="1">
        <f t="shared" ca="1" si="20"/>
        <v>5.5343258600014948</v>
      </c>
    </row>
    <row r="581" spans="5:7" x14ac:dyDescent="0.3">
      <c r="E581" s="3">
        <v>0.25789999999999402</v>
      </c>
      <c r="F581" s="1">
        <f t="shared" ca="1" si="19"/>
        <v>4.1793003562029583</v>
      </c>
      <c r="G581" s="1">
        <f t="shared" ca="1" si="20"/>
        <v>5.5361830100513956</v>
      </c>
    </row>
    <row r="582" spans="5:7" x14ac:dyDescent="0.3">
      <c r="E582" s="3">
        <v>0.25799999999999401</v>
      </c>
      <c r="F582" s="1">
        <f t="shared" ca="1" si="19"/>
        <v>4.1811575118814233</v>
      </c>
      <c r="G582" s="1">
        <f t="shared" ca="1" si="20"/>
        <v>5.5380401657298748</v>
      </c>
    </row>
    <row r="583" spans="5:7" x14ac:dyDescent="0.3">
      <c r="E583" s="3">
        <v>0.258099999999994</v>
      </c>
      <c r="F583" s="1">
        <f t="shared" ca="1" si="19"/>
        <v>4.1830146731766433</v>
      </c>
      <c r="G583" s="1">
        <f t="shared" ca="1" si="20"/>
        <v>5.5398973270250949</v>
      </c>
    </row>
    <row r="584" spans="5:7" x14ac:dyDescent="0.3">
      <c r="E584" s="3">
        <v>0.25819999999999399</v>
      </c>
      <c r="F584" s="1">
        <f t="shared" ca="1" si="19"/>
        <v>4.1848718400768234</v>
      </c>
      <c r="G584" s="1">
        <f t="shared" ca="1" si="20"/>
        <v>5.5417544939252821</v>
      </c>
    </row>
    <row r="585" spans="5:7" x14ac:dyDescent="0.3">
      <c r="E585" s="3">
        <v>0.25829999999999398</v>
      </c>
      <c r="F585" s="1">
        <f t="shared" ca="1" si="19"/>
        <v>4.1867290125701828</v>
      </c>
      <c r="G585" s="1">
        <f t="shared" ca="1" si="20"/>
        <v>5.5436116664186414</v>
      </c>
    </row>
    <row r="586" spans="5:7" x14ac:dyDescent="0.3">
      <c r="E586" s="3">
        <v>0.25839999999999402</v>
      </c>
      <c r="F586" s="1">
        <f t="shared" ca="1" si="19"/>
        <v>4.1885861906449406</v>
      </c>
      <c r="G586" s="1">
        <f t="shared" ca="1" si="20"/>
        <v>5.5454688444934064</v>
      </c>
    </row>
    <row r="587" spans="5:7" x14ac:dyDescent="0.3">
      <c r="E587" s="3">
        <v>0.25849999999999401</v>
      </c>
      <c r="F587" s="1">
        <f t="shared" ca="1" si="19"/>
        <v>4.1904433742893801</v>
      </c>
      <c r="G587" s="1">
        <f t="shared" ca="1" si="20"/>
        <v>5.5473260281378245</v>
      </c>
    </row>
    <row r="588" spans="5:7" x14ac:dyDescent="0.3">
      <c r="E588" s="3">
        <v>0.258599999999994</v>
      </c>
      <c r="F588" s="1">
        <f t="shared" ca="1" si="19"/>
        <v>4.1923005634917416</v>
      </c>
      <c r="G588" s="1">
        <f t="shared" ca="1" si="20"/>
        <v>5.5491832173401932</v>
      </c>
    </row>
    <row r="589" spans="5:7" x14ac:dyDescent="0.3">
      <c r="E589" s="3">
        <v>0.25869999999999299</v>
      </c>
      <c r="F589" s="1">
        <f t="shared" ca="1" si="19"/>
        <v>4.1941577582402871</v>
      </c>
      <c r="G589" s="1">
        <f t="shared" ca="1" si="20"/>
        <v>5.5510404120887316</v>
      </c>
    </row>
    <row r="590" spans="5:7" x14ac:dyDescent="0.3">
      <c r="E590" s="3">
        <v>0.25879999999999398</v>
      </c>
      <c r="F590" s="1">
        <f t="shared" ca="1" si="19"/>
        <v>4.1960149585233921</v>
      </c>
      <c r="G590" s="1">
        <f t="shared" ca="1" si="20"/>
        <v>5.5528976123718436</v>
      </c>
    </row>
    <row r="591" spans="5:7" x14ac:dyDescent="0.3">
      <c r="E591" s="3">
        <v>0.25889999999999402</v>
      </c>
      <c r="F591" s="1">
        <f t="shared" ca="1" si="19"/>
        <v>4.1978721643292971</v>
      </c>
      <c r="G591" s="1">
        <f t="shared" ca="1" si="20"/>
        <v>5.5547548181777415</v>
      </c>
    </row>
    <row r="592" spans="5:7" x14ac:dyDescent="0.3">
      <c r="E592" s="3">
        <v>0.25899999999999401</v>
      </c>
      <c r="F592" s="1">
        <f t="shared" ca="1" si="19"/>
        <v>4.1997293756463563</v>
      </c>
      <c r="G592" s="1">
        <f t="shared" ca="1" si="20"/>
        <v>5.5566120294948007</v>
      </c>
    </row>
    <row r="593" spans="5:7" x14ac:dyDescent="0.3">
      <c r="E593" s="3">
        <v>0.259099999999994</v>
      </c>
      <c r="F593" s="1">
        <f t="shared" ca="1" si="19"/>
        <v>4.2015865924629097</v>
      </c>
      <c r="G593" s="1">
        <f t="shared" ca="1" si="20"/>
        <v>5.5584692463113754</v>
      </c>
    </row>
    <row r="594" spans="5:7" x14ac:dyDescent="0.3">
      <c r="E594" s="3">
        <v>0.25919999999999299</v>
      </c>
      <c r="F594" s="1">
        <f t="shared" ca="1" si="19"/>
        <v>4.2034438147673185</v>
      </c>
      <c r="G594" s="1">
        <f t="shared" ca="1" si="20"/>
        <v>5.5603264686157701</v>
      </c>
    </row>
    <row r="595" spans="5:7" x14ac:dyDescent="0.3">
      <c r="E595" s="3">
        <v>0.25929999999999398</v>
      </c>
      <c r="F595" s="1">
        <f t="shared" ca="1" si="19"/>
        <v>4.2053010425480082</v>
      </c>
      <c r="G595" s="1">
        <f t="shared" ca="1" si="20"/>
        <v>5.5621836963964597</v>
      </c>
    </row>
    <row r="596" spans="5:7" x14ac:dyDescent="0.3">
      <c r="E596" s="3">
        <v>0.25939999999999402</v>
      </c>
      <c r="F596" s="1">
        <f t="shared" ca="1" si="19"/>
        <v>4.2071582757933186</v>
      </c>
      <c r="G596" s="1">
        <f t="shared" ca="1" si="20"/>
        <v>5.5640409296417488</v>
      </c>
    </row>
    <row r="597" spans="5:7" x14ac:dyDescent="0.3">
      <c r="E597" s="3">
        <v>0.25949999999999301</v>
      </c>
      <c r="F597" s="1">
        <f t="shared" ca="1" si="19"/>
        <v>4.2090155144916466</v>
      </c>
      <c r="G597" s="1">
        <f t="shared" ca="1" si="20"/>
        <v>5.565898168340091</v>
      </c>
    </row>
    <row r="598" spans="5:7" x14ac:dyDescent="0.3">
      <c r="E598" s="3">
        <v>0.259599999999993</v>
      </c>
      <c r="F598" s="1">
        <f t="shared" ca="1" si="19"/>
        <v>4.2108727586314671</v>
      </c>
      <c r="G598" s="1">
        <f t="shared" ca="1" si="20"/>
        <v>5.5677554124799187</v>
      </c>
    </row>
    <row r="599" spans="5:7" x14ac:dyDescent="0.3">
      <c r="E599" s="3">
        <v>0.25969999999999299</v>
      </c>
      <c r="F599" s="1">
        <f t="shared" ca="1" si="19"/>
        <v>4.2127300082012056</v>
      </c>
      <c r="G599" s="1">
        <f t="shared" ca="1" si="20"/>
        <v>5.56961266204965</v>
      </c>
    </row>
    <row r="600" spans="5:7" x14ac:dyDescent="0.3">
      <c r="E600" s="3">
        <v>0.25979999999999298</v>
      </c>
      <c r="F600" s="1">
        <f t="shared" ca="1" si="19"/>
        <v>4.2145872631893084</v>
      </c>
      <c r="G600" s="1">
        <f t="shared" ca="1" si="20"/>
        <v>5.5714699170377457</v>
      </c>
    </row>
    <row r="601" spans="5:7" x14ac:dyDescent="0.3">
      <c r="E601" s="3">
        <v>0.25989999999999303</v>
      </c>
      <c r="F601" s="1">
        <f t="shared" ca="1" si="19"/>
        <v>4.2164445235842436</v>
      </c>
      <c r="G601" s="1">
        <f t="shared" ca="1" si="20"/>
        <v>5.5733271774326951</v>
      </c>
    </row>
    <row r="602" spans="5:7" x14ac:dyDescent="0.3">
      <c r="E602" s="3">
        <v>0.25999999999999301</v>
      </c>
      <c r="F602" s="1">
        <f t="shared" ca="1" si="19"/>
        <v>4.2183017893745287</v>
      </c>
      <c r="G602" s="1">
        <f t="shared" ca="1" si="20"/>
        <v>5.5751844432229731</v>
      </c>
    </row>
    <row r="603" spans="5:7" x14ac:dyDescent="0.3">
      <c r="E603" s="3">
        <v>0.260099999999993</v>
      </c>
      <c r="F603" s="1">
        <f t="shared" ca="1" si="19"/>
        <v>4.2201590605486317</v>
      </c>
      <c r="G603" s="1">
        <f t="shared" ca="1" si="20"/>
        <v>5.5770417143970761</v>
      </c>
    </row>
    <row r="604" spans="5:7" x14ac:dyDescent="0.3">
      <c r="E604" s="3">
        <v>0.26019999999999299</v>
      </c>
      <c r="F604" s="1">
        <f t="shared" ca="1" si="19"/>
        <v>4.2220163370950985</v>
      </c>
      <c r="G604" s="1">
        <f t="shared" ca="1" si="20"/>
        <v>5.5788989909435571</v>
      </c>
    </row>
    <row r="605" spans="5:7" x14ac:dyDescent="0.3">
      <c r="E605" s="3">
        <v>0.26029999999999298</v>
      </c>
      <c r="F605" s="1">
        <f t="shared" ca="1" si="19"/>
        <v>4.2238736190024468</v>
      </c>
      <c r="G605" s="1">
        <f t="shared" ca="1" si="20"/>
        <v>5.5807562728509055</v>
      </c>
    </row>
    <row r="606" spans="5:7" x14ac:dyDescent="0.3">
      <c r="E606" s="3">
        <v>0.26039999999999303</v>
      </c>
      <c r="F606" s="1">
        <f t="shared" ca="1" si="19"/>
        <v>4.225730906259237</v>
      </c>
      <c r="G606" s="1">
        <f t="shared" ca="1" si="20"/>
        <v>5.5826135601076885</v>
      </c>
    </row>
    <row r="607" spans="5:7" x14ac:dyDescent="0.3">
      <c r="E607" s="3">
        <v>0.26049999999999301</v>
      </c>
      <c r="F607" s="1">
        <f t="shared" ca="1" si="19"/>
        <v>4.2275881988540362</v>
      </c>
      <c r="G607" s="1">
        <f t="shared" ca="1" si="20"/>
        <v>5.5844708527024807</v>
      </c>
    </row>
    <row r="608" spans="5:7" x14ac:dyDescent="0.3">
      <c r="E608" s="3">
        <v>0.260599999999993</v>
      </c>
      <c r="F608" s="1">
        <f t="shared" ca="1" si="19"/>
        <v>4.2294454967754191</v>
      </c>
      <c r="G608" s="1">
        <f t="shared" ca="1" si="20"/>
        <v>5.5863281506238565</v>
      </c>
    </row>
    <row r="609" spans="5:7" x14ac:dyDescent="0.3">
      <c r="E609" s="3">
        <v>0.26069999999999299</v>
      </c>
      <c r="F609" s="1">
        <f t="shared" ca="1" si="19"/>
        <v>4.2313028000119814</v>
      </c>
      <c r="G609" s="1">
        <f t="shared" ca="1" si="20"/>
        <v>5.5881854538604188</v>
      </c>
    </row>
    <row r="610" spans="5:7" x14ac:dyDescent="0.3">
      <c r="E610" s="3">
        <v>0.26079999999999298</v>
      </c>
      <c r="F610" s="1">
        <f t="shared" ca="1" si="19"/>
        <v>4.2331601085523403</v>
      </c>
      <c r="G610" s="1">
        <f t="shared" ca="1" si="20"/>
        <v>5.5900427624007776</v>
      </c>
    </row>
    <row r="611" spans="5:7" x14ac:dyDescent="0.3">
      <c r="E611" s="3">
        <v>0.26089999999999303</v>
      </c>
      <c r="F611" s="1">
        <f t="shared" ca="1" si="19"/>
        <v>4.2350174223851127</v>
      </c>
      <c r="G611" s="1">
        <f t="shared" ca="1" si="20"/>
        <v>5.5919000762335571</v>
      </c>
    </row>
    <row r="612" spans="5:7" x14ac:dyDescent="0.3">
      <c r="E612" s="3">
        <v>0.26099999999999302</v>
      </c>
      <c r="F612" s="1">
        <f t="shared" ca="1" si="19"/>
        <v>4.2368747414989514</v>
      </c>
      <c r="G612" s="1">
        <f t="shared" ca="1" si="20"/>
        <v>5.5937573953473887</v>
      </c>
    </row>
    <row r="613" spans="5:7" x14ac:dyDescent="0.3">
      <c r="E613" s="3">
        <v>0.261099999999993</v>
      </c>
      <c r="F613" s="1">
        <f t="shared" ca="1" si="19"/>
        <v>4.2387320658825161</v>
      </c>
      <c r="G613" s="1">
        <f t="shared" ca="1" si="20"/>
        <v>5.5956147197309747</v>
      </c>
    </row>
    <row r="614" spans="5:7" x14ac:dyDescent="0.3">
      <c r="E614" s="3">
        <v>0.26119999999999299</v>
      </c>
      <c r="F614" s="1">
        <f t="shared" ca="1" si="19"/>
        <v>4.2405893955244807</v>
      </c>
      <c r="G614" s="1">
        <f t="shared" ca="1" si="20"/>
        <v>5.5974720493729322</v>
      </c>
    </row>
    <row r="615" spans="5:7" x14ac:dyDescent="0.3">
      <c r="E615" s="3">
        <v>0.26129999999999298</v>
      </c>
      <c r="F615" s="1">
        <f t="shared" ca="1" si="19"/>
        <v>4.2424467304135334</v>
      </c>
      <c r="G615" s="1">
        <f t="shared" ca="1" si="20"/>
        <v>5.5993293842619707</v>
      </c>
    </row>
    <row r="616" spans="5:7" x14ac:dyDescent="0.3">
      <c r="E616" s="3">
        <v>0.26139999999999303</v>
      </c>
      <c r="F616" s="1">
        <f t="shared" ca="1" si="19"/>
        <v>4.2443040705383765</v>
      </c>
      <c r="G616" s="1">
        <f t="shared" ca="1" si="20"/>
        <v>5.6011867243868068</v>
      </c>
    </row>
    <row r="617" spans="5:7" x14ac:dyDescent="0.3">
      <c r="E617" s="3">
        <v>0.26149999999999302</v>
      </c>
      <c r="F617" s="1">
        <f t="shared" ca="1" si="19"/>
        <v>4.2461614158877055</v>
      </c>
      <c r="G617" s="1">
        <f t="shared" ca="1" si="20"/>
        <v>5.6030440697361641</v>
      </c>
    </row>
    <row r="618" spans="5:7" x14ac:dyDescent="0.3">
      <c r="E618" s="3">
        <v>0.261599999999993</v>
      </c>
      <c r="F618" s="1">
        <f t="shared" ca="1" si="19"/>
        <v>4.2480187664503006</v>
      </c>
      <c r="G618" s="1">
        <f t="shared" ca="1" si="20"/>
        <v>5.6049014202987379</v>
      </c>
    </row>
    <row r="619" spans="5:7" x14ac:dyDescent="0.3">
      <c r="E619" s="3">
        <v>0.26169999999999299</v>
      </c>
      <c r="F619" s="1">
        <f t="shared" ca="1" si="19"/>
        <v>4.2498761222148644</v>
      </c>
      <c r="G619" s="1">
        <f t="shared" ca="1" si="20"/>
        <v>5.6067587760633018</v>
      </c>
    </row>
    <row r="620" spans="5:7" x14ac:dyDescent="0.3">
      <c r="E620" s="3">
        <v>0.26179999999999298</v>
      </c>
      <c r="F620" s="1">
        <f t="shared" ca="1" si="19"/>
        <v>4.2517334831701916</v>
      </c>
      <c r="G620" s="1">
        <f t="shared" ca="1" si="20"/>
        <v>5.6086161370186431</v>
      </c>
    </row>
    <row r="621" spans="5:7" x14ac:dyDescent="0.3">
      <c r="E621" s="3">
        <v>0.26189999999999303</v>
      </c>
      <c r="F621" s="1">
        <f t="shared" ca="1" si="19"/>
        <v>4.2535908493050556</v>
      </c>
      <c r="G621" s="1">
        <f t="shared" ca="1" si="20"/>
        <v>5.6104735031535</v>
      </c>
    </row>
    <row r="622" spans="5:7" x14ac:dyDescent="0.3">
      <c r="E622" s="3">
        <v>0.26199999999999302</v>
      </c>
      <c r="F622" s="1">
        <f t="shared" ca="1" si="19"/>
        <v>4.2554482206082511</v>
      </c>
      <c r="G622" s="1">
        <f t="shared" ca="1" si="20"/>
        <v>5.6123308744567026</v>
      </c>
    </row>
    <row r="623" spans="5:7" x14ac:dyDescent="0.3">
      <c r="E623" s="3">
        <v>0.26209999999999301</v>
      </c>
      <c r="F623" s="1">
        <f t="shared" ca="1" si="19"/>
        <v>4.2573055970685871</v>
      </c>
      <c r="G623" s="1">
        <f t="shared" ca="1" si="20"/>
        <v>5.6141882509170316</v>
      </c>
    </row>
    <row r="624" spans="5:7" x14ac:dyDescent="0.3">
      <c r="E624" s="3">
        <v>0.26219999999999299</v>
      </c>
      <c r="F624" s="1">
        <f t="shared" ca="1" si="19"/>
        <v>4.2591629786748797</v>
      </c>
      <c r="G624" s="1">
        <f t="shared" ca="1" si="20"/>
        <v>5.6160456325233241</v>
      </c>
    </row>
    <row r="625" spans="5:7" x14ac:dyDescent="0.3">
      <c r="E625" s="3">
        <v>0.26229999999999298</v>
      </c>
      <c r="F625" s="1">
        <f t="shared" ca="1" si="19"/>
        <v>4.2610203654159733</v>
      </c>
      <c r="G625" s="1">
        <f t="shared" ca="1" si="20"/>
        <v>5.6179030192644248</v>
      </c>
    </row>
    <row r="626" spans="5:7" x14ac:dyDescent="0.3">
      <c r="E626" s="3">
        <v>0.26239999999999303</v>
      </c>
      <c r="F626" s="1">
        <f t="shared" ca="1" si="19"/>
        <v>4.2628777572807195</v>
      </c>
      <c r="G626" s="1">
        <f t="shared" ca="1" si="20"/>
        <v>5.6197604111291781</v>
      </c>
    </row>
    <row r="627" spans="5:7" x14ac:dyDescent="0.3">
      <c r="E627" s="3">
        <v>0.26249999999999302</v>
      </c>
      <c r="F627" s="1">
        <f t="shared" ca="1" si="19"/>
        <v>4.2647351542580054</v>
      </c>
      <c r="G627" s="1">
        <f t="shared" ca="1" si="20"/>
        <v>5.6216178081064569</v>
      </c>
    </row>
    <row r="628" spans="5:7" x14ac:dyDescent="0.3">
      <c r="E628" s="3">
        <v>0.26259999999999301</v>
      </c>
      <c r="F628" s="1">
        <f t="shared" ca="1" si="19"/>
        <v>4.2665925563366969</v>
      </c>
      <c r="G628" s="1">
        <f t="shared" ca="1" si="20"/>
        <v>5.6234752101851271</v>
      </c>
    </row>
    <row r="629" spans="5:7" x14ac:dyDescent="0.3">
      <c r="E629" s="3">
        <v>0.26269999999999299</v>
      </c>
      <c r="F629" s="1">
        <f t="shared" ca="1" si="19"/>
        <v>4.2684499635056952</v>
      </c>
      <c r="G629" s="1">
        <f t="shared" ca="1" si="20"/>
        <v>5.6253326173541467</v>
      </c>
    </row>
    <row r="630" spans="5:7" x14ac:dyDescent="0.3">
      <c r="E630" s="3">
        <v>0.26279999999999298</v>
      </c>
      <c r="F630" s="1">
        <f t="shared" ca="1" si="19"/>
        <v>4.2703073757539087</v>
      </c>
      <c r="G630" s="1">
        <f t="shared" ca="1" si="20"/>
        <v>5.627190029602346</v>
      </c>
    </row>
    <row r="631" spans="5:7" x14ac:dyDescent="0.3">
      <c r="E631" s="3">
        <v>0.26289999999999297</v>
      </c>
      <c r="F631" s="1">
        <f t="shared" ca="1" si="19"/>
        <v>4.2721647930702744</v>
      </c>
      <c r="G631" s="1">
        <f t="shared" ca="1" si="20"/>
        <v>5.6290474469187259</v>
      </c>
    </row>
    <row r="632" spans="5:7" x14ac:dyDescent="0.3">
      <c r="E632" s="3">
        <v>0.26299999999999302</v>
      </c>
      <c r="F632" s="1">
        <f t="shared" ca="1" si="19"/>
        <v>4.2740222154437433</v>
      </c>
      <c r="G632" s="1">
        <f t="shared" ca="1" si="20"/>
        <v>5.6309048692921948</v>
      </c>
    </row>
    <row r="633" spans="5:7" x14ac:dyDescent="0.3">
      <c r="E633" s="3">
        <v>0.26309999999999301</v>
      </c>
      <c r="F633" s="1">
        <f t="shared" ca="1" si="19"/>
        <v>4.2758796428632664</v>
      </c>
      <c r="G633" s="1">
        <f t="shared" ca="1" si="20"/>
        <v>5.6327622967117037</v>
      </c>
    </row>
    <row r="634" spans="5:7" x14ac:dyDescent="0.3">
      <c r="E634" s="3">
        <v>0.263199999999993</v>
      </c>
      <c r="F634" s="1">
        <f t="shared" ca="1" si="19"/>
        <v>4.277737075317809</v>
      </c>
      <c r="G634" s="1">
        <f t="shared" ca="1" si="20"/>
        <v>5.6346197291662534</v>
      </c>
    </row>
    <row r="635" spans="5:7" x14ac:dyDescent="0.3">
      <c r="E635" s="3">
        <v>0.26329999999999298</v>
      </c>
      <c r="F635" s="1">
        <f t="shared" ca="1" si="19"/>
        <v>4.2795945127963577</v>
      </c>
      <c r="G635" s="1">
        <f t="shared" ca="1" si="20"/>
        <v>5.6364771666448092</v>
      </c>
    </row>
    <row r="636" spans="5:7" x14ac:dyDescent="0.3">
      <c r="E636" s="3">
        <v>0.26339999999999297</v>
      </c>
      <c r="F636" s="1">
        <f t="shared" ca="1" si="19"/>
        <v>4.2814519552879275</v>
      </c>
      <c r="G636" s="1">
        <f t="shared" ca="1" si="20"/>
        <v>5.6383346091363791</v>
      </c>
    </row>
    <row r="637" spans="5:7" x14ac:dyDescent="0.3">
      <c r="E637" s="3">
        <v>0.26349999999999302</v>
      </c>
      <c r="F637" s="1">
        <f t="shared" ca="1" si="19"/>
        <v>4.2833094027815406</v>
      </c>
      <c r="G637" s="1">
        <f t="shared" ca="1" si="20"/>
        <v>5.6401920566299779</v>
      </c>
    </row>
    <row r="638" spans="5:7" x14ac:dyDescent="0.3">
      <c r="E638" s="3">
        <v>0.26359999999999301</v>
      </c>
      <c r="F638" s="1">
        <f t="shared" ca="1" si="19"/>
        <v>4.2851668552662048</v>
      </c>
      <c r="G638" s="1">
        <f t="shared" ca="1" si="20"/>
        <v>5.6420495091146421</v>
      </c>
    </row>
    <row r="639" spans="5:7" x14ac:dyDescent="0.3">
      <c r="E639" s="3">
        <v>0.263699999999993</v>
      </c>
      <c r="F639" s="1">
        <f t="shared" ca="1" si="19"/>
        <v>4.2870243127309706</v>
      </c>
      <c r="G639" s="1">
        <f t="shared" ca="1" si="20"/>
        <v>5.6439069665794221</v>
      </c>
    </row>
    <row r="640" spans="5:7" x14ac:dyDescent="0.3">
      <c r="E640" s="3">
        <v>0.26379999999999298</v>
      </c>
      <c r="F640" s="1">
        <f t="shared" ca="1" si="19"/>
        <v>4.28888177516491</v>
      </c>
      <c r="G640" s="1">
        <f t="shared" ca="1" si="20"/>
        <v>5.6457644290133615</v>
      </c>
    </row>
    <row r="641" spans="5:7" x14ac:dyDescent="0.3">
      <c r="E641" s="3">
        <v>0.26389999999999297</v>
      </c>
      <c r="F641" s="1">
        <f t="shared" ca="1" si="19"/>
        <v>4.2907392425570876</v>
      </c>
      <c r="G641" s="1">
        <f t="shared" ca="1" si="20"/>
        <v>5.6476218964055391</v>
      </c>
    </row>
    <row r="642" spans="5:7" x14ac:dyDescent="0.3">
      <c r="E642" s="3">
        <v>0.26399999999999302</v>
      </c>
      <c r="F642" s="1">
        <f t="shared" ca="1" si="19"/>
        <v>4.2925967148966109</v>
      </c>
      <c r="G642" s="1">
        <f t="shared" ca="1" si="20"/>
        <v>5.6494793687450482</v>
      </c>
    </row>
    <row r="643" spans="5:7" x14ac:dyDescent="0.3">
      <c r="E643" s="3">
        <v>0.26409999999999301</v>
      </c>
      <c r="F643" s="1">
        <f t="shared" ref="F643:F706" ca="1" si="21" xml:space="preserve"> (EXP(-$B$8*($B$6)))*($B$3 * NORMSDIST((LN($B$3/$B$4) + (($B$7-$B$8 +((E643^2)/2))*($B$6)))/(SQRT($B$6)*E643))) - (EXP(-$B$7*($B$6))*($B$4*NORMSDIST((LN($B$3/$B$4)+(($B$7-$B$8+((E643^2)/2))*($B$6)))/(SQRT($B$6)*E643)-E643*(SQRT($B$6)))))</f>
        <v>4.2944541921725516</v>
      </c>
      <c r="G643" s="1">
        <f t="shared" ref="G643:G706" ca="1" si="22" xml:space="preserve"> -(EXP(-$C$8*($C$6)))*($C$3 * (1 - NORMSDIST((LN($C$3/$C$4) + (($C$7-$C$8 +((E643^2)/2))*($C$6)))/(SQRT($C$6)*E643)))) + (EXP(-$C$7*($C$6))*($C$4* (1 - NORMSDIST((LN($C$3/$C$4)+(($C$7-$C$8+((E643^2)/2))*($C$6)))/(SQRT($C$6)*E643)-E643*(SQRT($C$6))))))</f>
        <v>5.6513368460209961</v>
      </c>
    </row>
    <row r="644" spans="5:7" x14ac:dyDescent="0.3">
      <c r="E644" s="3">
        <v>0.264199999999993</v>
      </c>
      <c r="F644" s="1">
        <f t="shared" ca="1" si="21"/>
        <v>4.2963116743740599</v>
      </c>
      <c r="G644" s="1">
        <f t="shared" ca="1" si="22"/>
        <v>5.6531943282225043</v>
      </c>
    </row>
    <row r="645" spans="5:7" x14ac:dyDescent="0.3">
      <c r="E645" s="3">
        <v>0.26429999999999298</v>
      </c>
      <c r="F645" s="1">
        <f t="shared" ca="1" si="21"/>
        <v>4.2981691614902573</v>
      </c>
      <c r="G645" s="1">
        <f t="shared" ca="1" si="22"/>
        <v>5.6550518153387017</v>
      </c>
    </row>
    <row r="646" spans="5:7" x14ac:dyDescent="0.3">
      <c r="E646" s="3">
        <v>0.26439999999999297</v>
      </c>
      <c r="F646" s="1">
        <f t="shared" ca="1" si="21"/>
        <v>4.3000266535102725</v>
      </c>
      <c r="G646" s="1">
        <f t="shared" ca="1" si="22"/>
        <v>5.656909307358724</v>
      </c>
    </row>
    <row r="647" spans="5:7" x14ac:dyDescent="0.3">
      <c r="E647" s="3">
        <v>0.26449999999999302</v>
      </c>
      <c r="F647" s="1">
        <f t="shared" ca="1" si="21"/>
        <v>4.3018841504233052</v>
      </c>
      <c r="G647" s="1">
        <f t="shared" ca="1" si="22"/>
        <v>5.6587668042717425</v>
      </c>
    </row>
    <row r="648" spans="5:7" x14ac:dyDescent="0.3">
      <c r="E648" s="3">
        <v>0.26459999999999301</v>
      </c>
      <c r="F648" s="1">
        <f t="shared" ca="1" si="21"/>
        <v>4.3037416522185055</v>
      </c>
      <c r="G648" s="1">
        <f t="shared" ca="1" si="22"/>
        <v>5.6606243060669428</v>
      </c>
    </row>
    <row r="649" spans="5:7" x14ac:dyDescent="0.3">
      <c r="E649" s="3">
        <v>0.264699999999993</v>
      </c>
      <c r="F649" s="1">
        <f t="shared" ca="1" si="21"/>
        <v>4.3055991588850659</v>
      </c>
      <c r="G649" s="1">
        <f t="shared" ca="1" si="22"/>
        <v>5.6624818127335033</v>
      </c>
    </row>
    <row r="650" spans="5:7" x14ac:dyDescent="0.3">
      <c r="E650" s="3">
        <v>0.26479999999999299</v>
      </c>
      <c r="F650" s="1">
        <f t="shared" ca="1" si="21"/>
        <v>4.3074566704121793</v>
      </c>
      <c r="G650" s="1">
        <f t="shared" ca="1" si="22"/>
        <v>5.6643393242606308</v>
      </c>
    </row>
    <row r="651" spans="5:7" x14ac:dyDescent="0.3">
      <c r="E651" s="3">
        <v>0.26489999999999297</v>
      </c>
      <c r="F651" s="1">
        <f t="shared" ca="1" si="21"/>
        <v>4.3093141867890878</v>
      </c>
      <c r="G651" s="1">
        <f t="shared" ca="1" si="22"/>
        <v>5.6661968406375323</v>
      </c>
    </row>
    <row r="652" spans="5:7" x14ac:dyDescent="0.3">
      <c r="E652" s="3">
        <v>0.26499999999999302</v>
      </c>
      <c r="F652" s="1">
        <f t="shared" ca="1" si="21"/>
        <v>4.3111717080050056</v>
      </c>
      <c r="G652" s="1">
        <f t="shared" ca="1" si="22"/>
        <v>5.66805436185345</v>
      </c>
    </row>
    <row r="653" spans="5:7" x14ac:dyDescent="0.3">
      <c r="E653" s="3">
        <v>0.26509999999999301</v>
      </c>
      <c r="F653" s="1">
        <f t="shared" ca="1" si="21"/>
        <v>4.3130292340491962</v>
      </c>
      <c r="G653" s="1">
        <f t="shared" ca="1" si="22"/>
        <v>5.6699118878976336</v>
      </c>
    </row>
    <row r="654" spans="5:7" x14ac:dyDescent="0.3">
      <c r="E654" s="3">
        <v>0.265199999999993</v>
      </c>
      <c r="F654" s="1">
        <f t="shared" ca="1" si="21"/>
        <v>4.3148867649109093</v>
      </c>
      <c r="G654" s="1">
        <f t="shared" ca="1" si="22"/>
        <v>5.6717694187593537</v>
      </c>
    </row>
    <row r="655" spans="5:7" x14ac:dyDescent="0.3">
      <c r="E655" s="3">
        <v>0.26529999999999299</v>
      </c>
      <c r="F655" s="1">
        <f t="shared" ca="1" si="21"/>
        <v>4.3167443005794155</v>
      </c>
      <c r="G655" s="1">
        <f t="shared" ca="1" si="22"/>
        <v>5.6736269544278599</v>
      </c>
    </row>
    <row r="656" spans="5:7" x14ac:dyDescent="0.3">
      <c r="E656" s="3">
        <v>0.26539999999999297</v>
      </c>
      <c r="F656" s="1">
        <f t="shared" ca="1" si="21"/>
        <v>4.318601841044007</v>
      </c>
      <c r="G656" s="1">
        <f t="shared" ca="1" si="22"/>
        <v>5.6754844948924514</v>
      </c>
    </row>
    <row r="657" spans="5:7" x14ac:dyDescent="0.3">
      <c r="E657" s="3">
        <v>0.26549999999999302</v>
      </c>
      <c r="F657" s="1">
        <f t="shared" ca="1" si="21"/>
        <v>4.3204593862940044</v>
      </c>
      <c r="G657" s="1">
        <f t="shared" ca="1" si="22"/>
        <v>5.6773420401424417</v>
      </c>
    </row>
    <row r="658" spans="5:7" x14ac:dyDescent="0.3">
      <c r="E658" s="3">
        <v>0.26559999999999301</v>
      </c>
      <c r="F658" s="1">
        <f t="shared" ca="1" si="21"/>
        <v>4.3223169363186926</v>
      </c>
      <c r="G658" s="1">
        <f t="shared" ca="1" si="22"/>
        <v>5.679199590167137</v>
      </c>
    </row>
    <row r="659" spans="5:7" x14ac:dyDescent="0.3">
      <c r="E659" s="3">
        <v>0.265699999999993</v>
      </c>
      <c r="F659" s="1">
        <f t="shared" ca="1" si="21"/>
        <v>4.3241744911074349</v>
      </c>
      <c r="G659" s="1">
        <f t="shared" ca="1" si="22"/>
        <v>5.6810571449558651</v>
      </c>
    </row>
    <row r="660" spans="5:7" x14ac:dyDescent="0.3">
      <c r="E660" s="3">
        <v>0.26579999999999299</v>
      </c>
      <c r="F660" s="1">
        <f t="shared" ca="1" si="21"/>
        <v>4.3260320506495518</v>
      </c>
      <c r="G660" s="1">
        <f t="shared" ca="1" si="22"/>
        <v>5.6829147044979962</v>
      </c>
    </row>
    <row r="661" spans="5:7" x14ac:dyDescent="0.3">
      <c r="E661" s="3">
        <v>0.26589999999999298</v>
      </c>
      <c r="F661" s="1">
        <f t="shared" ca="1" si="21"/>
        <v>4.3278896149344206</v>
      </c>
      <c r="G661" s="1">
        <f t="shared" ca="1" si="22"/>
        <v>5.6847722687828792</v>
      </c>
    </row>
    <row r="662" spans="5:7" x14ac:dyDescent="0.3">
      <c r="E662" s="3">
        <v>0.26599999999999302</v>
      </c>
      <c r="F662" s="1">
        <f t="shared" ca="1" si="21"/>
        <v>4.3297471839514188</v>
      </c>
      <c r="G662" s="1">
        <f t="shared" ca="1" si="22"/>
        <v>5.6866298377998703</v>
      </c>
    </row>
    <row r="663" spans="5:7" x14ac:dyDescent="0.3">
      <c r="E663" s="3">
        <v>0.26609999999999301</v>
      </c>
      <c r="F663" s="1">
        <f t="shared" ca="1" si="21"/>
        <v>4.3316047576899237</v>
      </c>
      <c r="G663" s="1">
        <f t="shared" ca="1" si="22"/>
        <v>5.6884874115383539</v>
      </c>
    </row>
    <row r="664" spans="5:7" x14ac:dyDescent="0.3">
      <c r="E664" s="3">
        <v>0.266199999999993</v>
      </c>
      <c r="F664" s="1">
        <f t="shared" ca="1" si="21"/>
        <v>4.3334623361393199</v>
      </c>
      <c r="G664" s="1">
        <f t="shared" ca="1" si="22"/>
        <v>5.6903449899877643</v>
      </c>
    </row>
    <row r="665" spans="5:7" x14ac:dyDescent="0.3">
      <c r="E665" s="3">
        <v>0.26629999999999299</v>
      </c>
      <c r="F665" s="1">
        <f t="shared" ca="1" si="21"/>
        <v>4.3353199192890415</v>
      </c>
      <c r="G665" s="1">
        <f t="shared" ca="1" si="22"/>
        <v>5.6922025731374859</v>
      </c>
    </row>
    <row r="666" spans="5:7" x14ac:dyDescent="0.3">
      <c r="E666" s="3">
        <v>0.26639999999999298</v>
      </c>
      <c r="F666" s="1">
        <f t="shared" ca="1" si="21"/>
        <v>4.3371775071285157</v>
      </c>
      <c r="G666" s="1">
        <f t="shared" ca="1" si="22"/>
        <v>5.694060160976953</v>
      </c>
    </row>
    <row r="667" spans="5:7" x14ac:dyDescent="0.3">
      <c r="E667" s="3">
        <v>0.26649999999999302</v>
      </c>
      <c r="F667" s="1">
        <f t="shared" ca="1" si="21"/>
        <v>4.3390350996471909</v>
      </c>
      <c r="G667" s="1">
        <f t="shared" ca="1" si="22"/>
        <v>5.6959177534956353</v>
      </c>
    </row>
    <row r="668" spans="5:7" x14ac:dyDescent="0.3">
      <c r="E668" s="3">
        <v>0.26659999999999301</v>
      </c>
      <c r="F668" s="1">
        <f t="shared" ca="1" si="21"/>
        <v>4.3408926968345085</v>
      </c>
      <c r="G668" s="1">
        <f t="shared" ca="1" si="22"/>
        <v>5.6977753506829529</v>
      </c>
    </row>
    <row r="669" spans="5:7" x14ac:dyDescent="0.3">
      <c r="E669" s="3">
        <v>0.266699999999993</v>
      </c>
      <c r="F669" s="1">
        <f t="shared" ca="1" si="21"/>
        <v>4.3427502986799453</v>
      </c>
      <c r="G669" s="1">
        <f t="shared" ca="1" si="22"/>
        <v>5.6996329525283826</v>
      </c>
    </row>
    <row r="670" spans="5:7" x14ac:dyDescent="0.3">
      <c r="E670" s="3">
        <v>0.26679999999999299</v>
      </c>
      <c r="F670" s="1">
        <f t="shared" ca="1" si="21"/>
        <v>4.3446079051729924</v>
      </c>
      <c r="G670" s="1">
        <f t="shared" ca="1" si="22"/>
        <v>5.701490559021444</v>
      </c>
    </row>
    <row r="671" spans="5:7" x14ac:dyDescent="0.3">
      <c r="E671" s="3">
        <v>0.26689999999999298</v>
      </c>
      <c r="F671" s="1">
        <f t="shared" ca="1" si="21"/>
        <v>4.3464655163031338</v>
      </c>
      <c r="G671" s="1">
        <f t="shared" ca="1" si="22"/>
        <v>5.7033481701515782</v>
      </c>
    </row>
    <row r="672" spans="5:7" x14ac:dyDescent="0.3">
      <c r="E672" s="3">
        <v>0.26699999999999302</v>
      </c>
      <c r="F672" s="1">
        <f t="shared" ca="1" si="21"/>
        <v>4.3483231320598961</v>
      </c>
      <c r="G672" s="1">
        <f t="shared" ca="1" si="22"/>
        <v>5.7052057859083334</v>
      </c>
    </row>
    <row r="673" spans="5:7" x14ac:dyDescent="0.3">
      <c r="E673" s="3">
        <v>0.26709999999999301</v>
      </c>
      <c r="F673" s="1">
        <f t="shared" ca="1" si="21"/>
        <v>4.3501807524328058</v>
      </c>
      <c r="G673" s="1">
        <f t="shared" ca="1" si="22"/>
        <v>5.7070634062812502</v>
      </c>
    </row>
    <row r="674" spans="5:7" x14ac:dyDescent="0.3">
      <c r="E674" s="3">
        <v>0.267199999999993</v>
      </c>
      <c r="F674" s="1">
        <f t="shared" ca="1" si="21"/>
        <v>4.3520383774113682</v>
      </c>
      <c r="G674" s="1">
        <f t="shared" ca="1" si="22"/>
        <v>5.7089210312597984</v>
      </c>
    </row>
    <row r="675" spans="5:7" x14ac:dyDescent="0.3">
      <c r="E675" s="3">
        <v>0.26729999999999299</v>
      </c>
      <c r="F675" s="1">
        <f t="shared" ca="1" si="21"/>
        <v>4.353896006985174</v>
      </c>
      <c r="G675" s="1">
        <f t="shared" ca="1" si="22"/>
        <v>5.7107786608336113</v>
      </c>
    </row>
    <row r="676" spans="5:7" x14ac:dyDescent="0.3">
      <c r="E676" s="3">
        <v>0.26739999999999298</v>
      </c>
      <c r="F676" s="1">
        <f t="shared" ca="1" si="21"/>
        <v>4.3557536411437709</v>
      </c>
      <c r="G676" s="1">
        <f t="shared" ca="1" si="22"/>
        <v>5.7126362949922083</v>
      </c>
    </row>
    <row r="677" spans="5:7" x14ac:dyDescent="0.3">
      <c r="E677" s="3">
        <v>0.26749999999999302</v>
      </c>
      <c r="F677" s="1">
        <f t="shared" ca="1" si="21"/>
        <v>4.3576112798767426</v>
      </c>
      <c r="G677" s="1">
        <f t="shared" ca="1" si="22"/>
        <v>5.714493933725187</v>
      </c>
    </row>
    <row r="678" spans="5:7" x14ac:dyDescent="0.3">
      <c r="E678" s="3">
        <v>0.26759999999999301</v>
      </c>
      <c r="F678" s="1">
        <f t="shared" ca="1" si="21"/>
        <v>4.3594689231736865</v>
      </c>
      <c r="G678" s="1">
        <f t="shared" ca="1" si="22"/>
        <v>5.7163515770221309</v>
      </c>
    </row>
    <row r="679" spans="5:7" x14ac:dyDescent="0.3">
      <c r="E679" s="3">
        <v>0.267699999999992</v>
      </c>
      <c r="F679" s="1">
        <f t="shared" ca="1" si="21"/>
        <v>4.3613265710241791</v>
      </c>
      <c r="G679" s="1">
        <f t="shared" ca="1" si="22"/>
        <v>5.7182092248726306</v>
      </c>
    </row>
    <row r="680" spans="5:7" x14ac:dyDescent="0.3">
      <c r="E680" s="3">
        <v>0.26779999999999199</v>
      </c>
      <c r="F680" s="1">
        <f t="shared" ca="1" si="21"/>
        <v>4.3631842234178961</v>
      </c>
      <c r="G680" s="1">
        <f t="shared" ca="1" si="22"/>
        <v>5.7200668772663334</v>
      </c>
    </row>
    <row r="681" spans="5:7" x14ac:dyDescent="0.3">
      <c r="E681" s="3">
        <v>0.26789999999999198</v>
      </c>
      <c r="F681" s="1">
        <f t="shared" ca="1" si="21"/>
        <v>4.3650418803444282</v>
      </c>
      <c r="G681" s="1">
        <f t="shared" ca="1" si="22"/>
        <v>5.7219245341928655</v>
      </c>
    </row>
    <row r="682" spans="5:7" x14ac:dyDescent="0.3">
      <c r="E682" s="3">
        <v>0.26799999999999302</v>
      </c>
      <c r="F682" s="1">
        <f t="shared" ca="1" si="21"/>
        <v>4.3668995417934653</v>
      </c>
      <c r="G682" s="1">
        <f t="shared" ca="1" si="22"/>
        <v>5.7237821956419168</v>
      </c>
    </row>
    <row r="683" spans="5:7" x14ac:dyDescent="0.3">
      <c r="E683" s="3">
        <v>0.26809999999999301</v>
      </c>
      <c r="F683" s="1">
        <f t="shared" ca="1" si="21"/>
        <v>4.3687572077546122</v>
      </c>
      <c r="G683" s="1">
        <f t="shared" ca="1" si="22"/>
        <v>5.7256398616030566</v>
      </c>
    </row>
    <row r="684" spans="5:7" x14ac:dyDescent="0.3">
      <c r="E684" s="3">
        <v>0.268199999999992</v>
      </c>
      <c r="F684" s="1">
        <f t="shared" ca="1" si="21"/>
        <v>4.3706148782175447</v>
      </c>
      <c r="G684" s="1">
        <f t="shared" ca="1" si="22"/>
        <v>5.7274975320659962</v>
      </c>
    </row>
    <row r="685" spans="5:7" x14ac:dyDescent="0.3">
      <c r="E685" s="3">
        <v>0.26829999999999299</v>
      </c>
      <c r="F685" s="1">
        <f t="shared" ca="1" si="21"/>
        <v>4.3724725531720097</v>
      </c>
      <c r="G685" s="1">
        <f t="shared" ca="1" si="22"/>
        <v>5.7293552070204683</v>
      </c>
    </row>
    <row r="686" spans="5:7" x14ac:dyDescent="0.3">
      <c r="E686" s="3">
        <v>0.26839999999999298</v>
      </c>
      <c r="F686" s="1">
        <f t="shared" ca="1" si="21"/>
        <v>4.3743302326076545</v>
      </c>
      <c r="G686" s="1">
        <f t="shared" ca="1" si="22"/>
        <v>5.731212886456106</v>
      </c>
    </row>
    <row r="687" spans="5:7" x14ac:dyDescent="0.3">
      <c r="E687" s="3">
        <v>0.26849999999999302</v>
      </c>
      <c r="F687" s="1">
        <f t="shared" ca="1" si="21"/>
        <v>4.376187916514219</v>
      </c>
      <c r="G687" s="1">
        <f t="shared" ca="1" si="22"/>
        <v>5.7330705703626634</v>
      </c>
    </row>
    <row r="688" spans="5:7" x14ac:dyDescent="0.3">
      <c r="E688" s="3">
        <v>0.26859999999999201</v>
      </c>
      <c r="F688" s="1">
        <f t="shared" ca="1" si="21"/>
        <v>4.3780456048813932</v>
      </c>
      <c r="G688" s="1">
        <f t="shared" ca="1" si="22"/>
        <v>5.7349282587298376</v>
      </c>
    </row>
    <row r="689" spans="5:7" x14ac:dyDescent="0.3">
      <c r="E689" s="3">
        <v>0.268699999999992</v>
      </c>
      <c r="F689" s="1">
        <f t="shared" ca="1" si="21"/>
        <v>4.3799032976989594</v>
      </c>
      <c r="G689" s="1">
        <f t="shared" ca="1" si="22"/>
        <v>5.7367859515474038</v>
      </c>
    </row>
    <row r="690" spans="5:7" x14ac:dyDescent="0.3">
      <c r="E690" s="3">
        <v>0.26879999999999199</v>
      </c>
      <c r="F690" s="1">
        <f t="shared" ca="1" si="21"/>
        <v>4.3817609949566645</v>
      </c>
      <c r="G690" s="1">
        <f t="shared" ca="1" si="22"/>
        <v>5.7386436488051089</v>
      </c>
    </row>
    <row r="691" spans="5:7" x14ac:dyDescent="0.3">
      <c r="E691" s="3">
        <v>0.26889999999999198</v>
      </c>
      <c r="F691" s="1">
        <f t="shared" ca="1" si="21"/>
        <v>4.3836186966442625</v>
      </c>
      <c r="G691" s="1">
        <f t="shared" ca="1" si="22"/>
        <v>5.7405013504927069</v>
      </c>
    </row>
    <row r="692" spans="5:7" x14ac:dyDescent="0.3">
      <c r="E692" s="3">
        <v>0.26899999999999202</v>
      </c>
      <c r="F692" s="1">
        <f t="shared" ca="1" si="21"/>
        <v>4.3854764027515429</v>
      </c>
      <c r="G692" s="1">
        <f t="shared" ca="1" si="22"/>
        <v>5.7423590565999731</v>
      </c>
    </row>
    <row r="693" spans="5:7" x14ac:dyDescent="0.3">
      <c r="E693" s="3">
        <v>0.26909999999999201</v>
      </c>
      <c r="F693" s="1">
        <f t="shared" ca="1" si="21"/>
        <v>4.3873341132682739</v>
      </c>
      <c r="G693" s="1">
        <f t="shared" ca="1" si="22"/>
        <v>5.7442167671167184</v>
      </c>
    </row>
    <row r="694" spans="5:7" x14ac:dyDescent="0.3">
      <c r="E694" s="3">
        <v>0.269199999999992</v>
      </c>
      <c r="F694" s="1">
        <f t="shared" ca="1" si="21"/>
        <v>4.3891918281842948</v>
      </c>
      <c r="G694" s="1">
        <f t="shared" ca="1" si="22"/>
        <v>5.7460744820327392</v>
      </c>
    </row>
    <row r="695" spans="5:7" x14ac:dyDescent="0.3">
      <c r="E695" s="3">
        <v>0.26929999999999199</v>
      </c>
      <c r="F695" s="1">
        <f t="shared" ca="1" si="21"/>
        <v>4.3910495474894091</v>
      </c>
      <c r="G695" s="1">
        <f t="shared" ca="1" si="22"/>
        <v>5.7479322013378606</v>
      </c>
    </row>
    <row r="696" spans="5:7" x14ac:dyDescent="0.3">
      <c r="E696" s="3">
        <v>0.26939999999999198</v>
      </c>
      <c r="F696" s="1">
        <f t="shared" ca="1" si="21"/>
        <v>4.3929072711734563</v>
      </c>
      <c r="G696" s="1">
        <f t="shared" ca="1" si="22"/>
        <v>5.7497899250218936</v>
      </c>
    </row>
    <row r="697" spans="5:7" x14ac:dyDescent="0.3">
      <c r="E697" s="3">
        <v>0.26949999999999202</v>
      </c>
      <c r="F697" s="1">
        <f t="shared" ca="1" si="21"/>
        <v>4.3947649992262612</v>
      </c>
      <c r="G697" s="1">
        <f t="shared" ca="1" si="22"/>
        <v>5.7516476530747056</v>
      </c>
    </row>
    <row r="698" spans="5:7" x14ac:dyDescent="0.3">
      <c r="E698" s="3">
        <v>0.26959999999999201</v>
      </c>
      <c r="F698" s="1">
        <f t="shared" ca="1" si="21"/>
        <v>4.3966227316377129</v>
      </c>
      <c r="G698" s="1">
        <f t="shared" ca="1" si="22"/>
        <v>5.7535053854861715</v>
      </c>
    </row>
    <row r="699" spans="5:7" x14ac:dyDescent="0.3">
      <c r="E699" s="3">
        <v>0.269699999999992</v>
      </c>
      <c r="F699" s="1">
        <f t="shared" ca="1" si="21"/>
        <v>4.3984804683976719</v>
      </c>
      <c r="G699" s="1">
        <f t="shared" ca="1" si="22"/>
        <v>5.7553631222461235</v>
      </c>
    </row>
    <row r="700" spans="5:7" x14ac:dyDescent="0.3">
      <c r="E700" s="3">
        <v>0.26979999999999199</v>
      </c>
      <c r="F700" s="1">
        <f t="shared" ca="1" si="21"/>
        <v>4.4003382094960131</v>
      </c>
      <c r="G700" s="1">
        <f t="shared" ca="1" si="22"/>
        <v>5.7572208633444504</v>
      </c>
    </row>
    <row r="701" spans="5:7" x14ac:dyDescent="0.3">
      <c r="E701" s="3">
        <v>0.26989999999999198</v>
      </c>
      <c r="F701" s="1">
        <f t="shared" ca="1" si="21"/>
        <v>4.4021959549226324</v>
      </c>
      <c r="G701" s="1">
        <f t="shared" ca="1" si="22"/>
        <v>5.7590786087710768</v>
      </c>
    </row>
    <row r="702" spans="5:7" x14ac:dyDescent="0.3">
      <c r="E702" s="3">
        <v>0.26999999999999202</v>
      </c>
      <c r="F702" s="1">
        <f t="shared" ca="1" si="21"/>
        <v>4.4040537046674615</v>
      </c>
      <c r="G702" s="1">
        <f t="shared" ca="1" si="22"/>
        <v>5.7609363585159059</v>
      </c>
    </row>
    <row r="703" spans="5:7" x14ac:dyDescent="0.3">
      <c r="E703" s="3">
        <v>0.27009999999999201</v>
      </c>
      <c r="F703" s="1">
        <f t="shared" ca="1" si="21"/>
        <v>4.4059114587204036</v>
      </c>
      <c r="G703" s="1">
        <f t="shared" ca="1" si="22"/>
        <v>5.762794112568848</v>
      </c>
    </row>
    <row r="704" spans="5:7" x14ac:dyDescent="0.3">
      <c r="E704" s="3">
        <v>0.270199999999992</v>
      </c>
      <c r="F704" s="1">
        <f t="shared" ca="1" si="21"/>
        <v>4.4077692170713902</v>
      </c>
      <c r="G704" s="1">
        <f t="shared" ca="1" si="22"/>
        <v>5.7646518709198205</v>
      </c>
    </row>
    <row r="705" spans="5:7" x14ac:dyDescent="0.3">
      <c r="E705" s="3">
        <v>0.27029999999999199</v>
      </c>
      <c r="F705" s="1">
        <f t="shared" ca="1" si="21"/>
        <v>4.4096269797103957</v>
      </c>
      <c r="G705" s="1">
        <f t="shared" ca="1" si="22"/>
        <v>5.7665096335588402</v>
      </c>
    </row>
    <row r="706" spans="5:7" x14ac:dyDescent="0.3">
      <c r="E706" s="3">
        <v>0.27039999999999198</v>
      </c>
      <c r="F706" s="1">
        <f t="shared" ca="1" si="21"/>
        <v>4.411484746627373</v>
      </c>
      <c r="G706" s="1">
        <f t="shared" ca="1" si="22"/>
        <v>5.7683674004757961</v>
      </c>
    </row>
    <row r="707" spans="5:7" x14ac:dyDescent="0.3">
      <c r="E707" s="3">
        <v>0.27049999999999202</v>
      </c>
      <c r="F707" s="1">
        <f t="shared" ref="F707:F770" ca="1" si="23" xml:space="preserve"> (EXP(-$B$8*($B$6)))*($B$3 * NORMSDIST((LN($B$3/$B$4) + (($B$7-$B$8 +((E707^2)/2))*($B$6)))/(SQRT($B$6)*E707))) - (EXP(-$B$7*($B$6))*($B$4*NORMSDIST((LN($B$3/$B$4)+(($B$7-$B$8+((E707^2)/2))*($B$6)))/(SQRT($B$6)*E707)-E707*(SQRT($B$6)))))</f>
        <v>4.413342517812282</v>
      </c>
      <c r="G707" s="1">
        <f t="shared" ref="G707:G770" ca="1" si="24" xml:space="preserve"> -(EXP(-$C$8*($C$6)))*($C$3 * (1 - NORMSDIST((LN($C$3/$C$4) + (($C$7-$C$8 +((E707^2)/2))*($C$6)))/(SQRT($C$6)*E707)))) + (EXP(-$C$7*($C$6))*($C$4* (1 - NORMSDIST((LN($C$3/$C$4)+(($C$7-$C$8+((E707^2)/2))*($C$6)))/(SQRT($C$6)*E707)-E707*(SQRT($C$6))))))</f>
        <v>5.7702251716607122</v>
      </c>
    </row>
    <row r="708" spans="5:7" x14ac:dyDescent="0.3">
      <c r="E708" s="3">
        <v>0.27059999999999201</v>
      </c>
      <c r="F708" s="1">
        <f t="shared" ca="1" si="23"/>
        <v>4.4152002932551184</v>
      </c>
      <c r="G708" s="1">
        <f t="shared" ca="1" si="24"/>
        <v>5.7720829471035699</v>
      </c>
    </row>
    <row r="709" spans="5:7" x14ac:dyDescent="0.3">
      <c r="E709" s="3">
        <v>0.270699999999992</v>
      </c>
      <c r="F709" s="1">
        <f t="shared" ca="1" si="23"/>
        <v>4.4170580729458848</v>
      </c>
      <c r="G709" s="1">
        <f t="shared" ca="1" si="24"/>
        <v>5.7739407267943292</v>
      </c>
    </row>
    <row r="710" spans="5:7" x14ac:dyDescent="0.3">
      <c r="E710" s="3">
        <v>0.27079999999999199</v>
      </c>
      <c r="F710" s="1">
        <f t="shared" ca="1" si="23"/>
        <v>4.4189158568746052</v>
      </c>
      <c r="G710" s="1">
        <f t="shared" ca="1" si="24"/>
        <v>5.7757985107230567</v>
      </c>
    </row>
    <row r="711" spans="5:7" x14ac:dyDescent="0.3">
      <c r="E711" s="3">
        <v>0.27089999999999198</v>
      </c>
      <c r="F711" s="1">
        <f t="shared" ca="1" si="23"/>
        <v>4.4207736450312822</v>
      </c>
      <c r="G711" s="1">
        <f t="shared" ca="1" si="24"/>
        <v>5.777656298879748</v>
      </c>
    </row>
    <row r="712" spans="5:7" x14ac:dyDescent="0.3">
      <c r="E712" s="3">
        <v>0.27099999999999203</v>
      </c>
      <c r="F712" s="1">
        <f t="shared" ca="1" si="23"/>
        <v>4.4226314374059825</v>
      </c>
      <c r="G712" s="1">
        <f t="shared" ca="1" si="24"/>
        <v>5.779514091254434</v>
      </c>
    </row>
    <row r="713" spans="5:7" x14ac:dyDescent="0.3">
      <c r="E713" s="3">
        <v>0.27109999999999201</v>
      </c>
      <c r="F713" s="1">
        <f t="shared" ca="1" si="23"/>
        <v>4.424489233988723</v>
      </c>
      <c r="G713" s="1">
        <f t="shared" ca="1" si="24"/>
        <v>5.7813718878371745</v>
      </c>
    </row>
    <row r="714" spans="5:7" x14ac:dyDescent="0.3">
      <c r="E714" s="3">
        <v>0.271199999999992</v>
      </c>
      <c r="F714" s="1">
        <f t="shared" ca="1" si="23"/>
        <v>4.4263470347696057</v>
      </c>
      <c r="G714" s="1">
        <f t="shared" ca="1" si="24"/>
        <v>5.7832296886180359</v>
      </c>
    </row>
    <row r="715" spans="5:7" x14ac:dyDescent="0.3">
      <c r="E715" s="3">
        <v>0.27129999999999199</v>
      </c>
      <c r="F715" s="1">
        <f t="shared" ca="1" si="23"/>
        <v>4.428204839738676</v>
      </c>
      <c r="G715" s="1">
        <f t="shared" ca="1" si="24"/>
        <v>5.7850874935871275</v>
      </c>
    </row>
    <row r="716" spans="5:7" x14ac:dyDescent="0.3">
      <c r="E716" s="3">
        <v>0.27139999999999198</v>
      </c>
      <c r="F716" s="1">
        <f t="shared" ca="1" si="23"/>
        <v>4.4300626488860502</v>
      </c>
      <c r="G716" s="1">
        <f t="shared" ca="1" si="24"/>
        <v>5.7869453027344804</v>
      </c>
    </row>
    <row r="717" spans="5:7" x14ac:dyDescent="0.3">
      <c r="E717" s="3">
        <v>0.27149999999999203</v>
      </c>
      <c r="F717" s="1">
        <f t="shared" ca="1" si="23"/>
        <v>4.431920462201802</v>
      </c>
      <c r="G717" s="1">
        <f t="shared" ca="1" si="24"/>
        <v>5.7888031160502393</v>
      </c>
    </row>
    <row r="718" spans="5:7" x14ac:dyDescent="0.3">
      <c r="E718" s="3">
        <v>0.27159999999999201</v>
      </c>
      <c r="F718" s="1">
        <f t="shared" ca="1" si="23"/>
        <v>4.433778279676055</v>
      </c>
      <c r="G718" s="1">
        <f t="shared" ca="1" si="24"/>
        <v>5.7906609335245065</v>
      </c>
    </row>
    <row r="719" spans="5:7" x14ac:dyDescent="0.3">
      <c r="E719" s="3">
        <v>0.271699999999992</v>
      </c>
      <c r="F719" s="1">
        <f t="shared" ca="1" si="23"/>
        <v>4.435636101298968</v>
      </c>
      <c r="G719" s="1">
        <f t="shared" ca="1" si="24"/>
        <v>5.7925187551474124</v>
      </c>
    </row>
    <row r="720" spans="5:7" x14ac:dyDescent="0.3">
      <c r="E720" s="3">
        <v>0.27179999999999199</v>
      </c>
      <c r="F720" s="1">
        <f t="shared" ca="1" si="23"/>
        <v>4.4374939270606291</v>
      </c>
      <c r="G720" s="1">
        <f t="shared" ca="1" si="24"/>
        <v>5.7943765809090735</v>
      </c>
    </row>
    <row r="721" spans="5:7" x14ac:dyDescent="0.3">
      <c r="E721" s="3">
        <v>0.27189999999999198</v>
      </c>
      <c r="F721" s="1">
        <f t="shared" ca="1" si="23"/>
        <v>4.4393517569512113</v>
      </c>
      <c r="G721" s="1">
        <f t="shared" ca="1" si="24"/>
        <v>5.7962344107996557</v>
      </c>
    </row>
    <row r="722" spans="5:7" x14ac:dyDescent="0.3">
      <c r="E722" s="3">
        <v>0.27199999999999203</v>
      </c>
      <c r="F722" s="1">
        <f t="shared" ca="1" si="23"/>
        <v>4.4412095909609022</v>
      </c>
      <c r="G722" s="1">
        <f t="shared" ca="1" si="24"/>
        <v>5.7980922448093466</v>
      </c>
    </row>
    <row r="723" spans="5:7" x14ac:dyDescent="0.3">
      <c r="E723" s="3">
        <v>0.27209999999999201</v>
      </c>
      <c r="F723" s="1">
        <f t="shared" ca="1" si="23"/>
        <v>4.4430674290798464</v>
      </c>
      <c r="G723" s="1">
        <f t="shared" ca="1" si="24"/>
        <v>5.7999500829282908</v>
      </c>
    </row>
    <row r="724" spans="5:7" x14ac:dyDescent="0.3">
      <c r="E724" s="3">
        <v>0.272199999999992</v>
      </c>
      <c r="F724" s="1">
        <f t="shared" ca="1" si="23"/>
        <v>4.4449252712982528</v>
      </c>
      <c r="G724" s="1">
        <f t="shared" ca="1" si="24"/>
        <v>5.8018079251466972</v>
      </c>
    </row>
    <row r="725" spans="5:7" x14ac:dyDescent="0.3">
      <c r="E725" s="3">
        <v>0.27229999999999199</v>
      </c>
      <c r="F725" s="1">
        <f t="shared" ca="1" si="23"/>
        <v>4.4467831176063015</v>
      </c>
      <c r="G725" s="1">
        <f t="shared" ca="1" si="24"/>
        <v>5.803665771454753</v>
      </c>
    </row>
    <row r="726" spans="5:7" x14ac:dyDescent="0.3">
      <c r="E726" s="3">
        <v>0.27239999999999198</v>
      </c>
      <c r="F726" s="1">
        <f t="shared" ca="1" si="23"/>
        <v>4.448640967994244</v>
      </c>
      <c r="G726" s="1">
        <f t="shared" ca="1" si="24"/>
        <v>5.8055236218426955</v>
      </c>
    </row>
    <row r="727" spans="5:7" x14ac:dyDescent="0.3">
      <c r="E727" s="3">
        <v>0.27249999999999203</v>
      </c>
      <c r="F727" s="1">
        <f t="shared" ca="1" si="23"/>
        <v>4.4504988224522677</v>
      </c>
      <c r="G727" s="1">
        <f t="shared" ca="1" si="24"/>
        <v>5.8073814763007192</v>
      </c>
    </row>
    <row r="728" spans="5:7" x14ac:dyDescent="0.3">
      <c r="E728" s="3">
        <v>0.27259999999999202</v>
      </c>
      <c r="F728" s="1">
        <f t="shared" ca="1" si="23"/>
        <v>4.452356680970631</v>
      </c>
      <c r="G728" s="1">
        <f t="shared" ca="1" si="24"/>
        <v>5.8092393348190825</v>
      </c>
    </row>
    <row r="729" spans="5:7" x14ac:dyDescent="0.3">
      <c r="E729" s="3">
        <v>0.272699999999992</v>
      </c>
      <c r="F729" s="1">
        <f t="shared" ca="1" si="23"/>
        <v>4.4542145435396066</v>
      </c>
      <c r="G729" s="1">
        <f t="shared" ca="1" si="24"/>
        <v>5.8110971973880439</v>
      </c>
    </row>
    <row r="730" spans="5:7" x14ac:dyDescent="0.3">
      <c r="E730" s="3">
        <v>0.27279999999999199</v>
      </c>
      <c r="F730" s="1">
        <f t="shared" ca="1" si="23"/>
        <v>4.4560724101494102</v>
      </c>
      <c r="G730" s="1">
        <f t="shared" ca="1" si="24"/>
        <v>5.8129550639978476</v>
      </c>
    </row>
    <row r="731" spans="5:7" x14ac:dyDescent="0.3">
      <c r="E731" s="3">
        <v>0.27289999999999198</v>
      </c>
      <c r="F731" s="1">
        <f t="shared" ca="1" si="23"/>
        <v>4.4579302807903431</v>
      </c>
      <c r="G731" s="1">
        <f t="shared" ca="1" si="24"/>
        <v>5.8148129346387734</v>
      </c>
    </row>
    <row r="732" spans="5:7" x14ac:dyDescent="0.3">
      <c r="E732" s="3">
        <v>0.27299999999999203</v>
      </c>
      <c r="F732" s="1">
        <f t="shared" ca="1" si="23"/>
        <v>4.4597881554526921</v>
      </c>
      <c r="G732" s="1">
        <f t="shared" ca="1" si="24"/>
        <v>5.8166708093011366</v>
      </c>
    </row>
    <row r="733" spans="5:7" x14ac:dyDescent="0.3">
      <c r="E733" s="3">
        <v>0.27309999999999202</v>
      </c>
      <c r="F733" s="1">
        <f t="shared" ca="1" si="23"/>
        <v>4.4616460341267725</v>
      </c>
      <c r="G733" s="1">
        <f t="shared" ca="1" si="24"/>
        <v>5.8185286879752169</v>
      </c>
    </row>
    <row r="734" spans="5:7" x14ac:dyDescent="0.3">
      <c r="E734" s="3">
        <v>0.273199999999992</v>
      </c>
      <c r="F734" s="1">
        <f t="shared" ca="1" si="23"/>
        <v>4.4635039168028712</v>
      </c>
      <c r="G734" s="1">
        <f t="shared" ca="1" si="24"/>
        <v>5.8203865706513085</v>
      </c>
    </row>
    <row r="735" spans="5:7" x14ac:dyDescent="0.3">
      <c r="E735" s="3">
        <v>0.27329999999999199</v>
      </c>
      <c r="F735" s="1">
        <f t="shared" ca="1" si="23"/>
        <v>4.4653618034713247</v>
      </c>
      <c r="G735" s="1">
        <f t="shared" ca="1" si="24"/>
        <v>5.8222444573197762</v>
      </c>
    </row>
    <row r="736" spans="5:7" x14ac:dyDescent="0.3">
      <c r="E736" s="3">
        <v>0.27339999999999198</v>
      </c>
      <c r="F736" s="1">
        <f t="shared" ca="1" si="23"/>
        <v>4.4672196941224698</v>
      </c>
      <c r="G736" s="1">
        <f t="shared" ca="1" si="24"/>
        <v>5.8241023479709142</v>
      </c>
    </row>
    <row r="737" spans="5:7" x14ac:dyDescent="0.3">
      <c r="E737" s="3">
        <v>0.27349999999999203</v>
      </c>
      <c r="F737" s="1">
        <f t="shared" ca="1" si="23"/>
        <v>4.4690775887466572</v>
      </c>
      <c r="G737" s="1">
        <f t="shared" ca="1" si="24"/>
        <v>5.8259602425950945</v>
      </c>
    </row>
    <row r="738" spans="5:7" x14ac:dyDescent="0.3">
      <c r="E738" s="3">
        <v>0.27359999999999202</v>
      </c>
      <c r="F738" s="1">
        <f t="shared" ca="1" si="23"/>
        <v>4.4709354873342448</v>
      </c>
      <c r="G738" s="1">
        <f t="shared" ca="1" si="24"/>
        <v>5.8278181411826893</v>
      </c>
    </row>
    <row r="739" spans="5:7" x14ac:dyDescent="0.3">
      <c r="E739" s="3">
        <v>0.27369999999999201</v>
      </c>
      <c r="F739" s="1">
        <f t="shared" ca="1" si="23"/>
        <v>4.472793389875612</v>
      </c>
      <c r="G739" s="1">
        <f t="shared" ca="1" si="24"/>
        <v>5.8296760437240565</v>
      </c>
    </row>
    <row r="740" spans="5:7" x14ac:dyDescent="0.3">
      <c r="E740" s="3">
        <v>0.27379999999999199</v>
      </c>
      <c r="F740" s="1">
        <f t="shared" ca="1" si="23"/>
        <v>4.4746512963611309</v>
      </c>
      <c r="G740" s="1">
        <f t="shared" ca="1" si="24"/>
        <v>5.8315339502095753</v>
      </c>
    </row>
    <row r="741" spans="5:7" x14ac:dyDescent="0.3">
      <c r="E741" s="3">
        <v>0.27389999999999198</v>
      </c>
      <c r="F741" s="1">
        <f t="shared" ca="1" si="23"/>
        <v>4.4765092067812162</v>
      </c>
      <c r="G741" s="1">
        <f t="shared" ca="1" si="24"/>
        <v>5.8333918606296464</v>
      </c>
    </row>
    <row r="742" spans="5:7" x14ac:dyDescent="0.3">
      <c r="E742" s="3">
        <v>0.27399999999999203</v>
      </c>
      <c r="F742" s="1">
        <f t="shared" ca="1" si="23"/>
        <v>4.4783671211262615</v>
      </c>
      <c r="G742" s="1">
        <f t="shared" ca="1" si="24"/>
        <v>5.8352497749746917</v>
      </c>
    </row>
    <row r="743" spans="5:7" x14ac:dyDescent="0.3">
      <c r="E743" s="3">
        <v>0.27409999999999202</v>
      </c>
      <c r="F743" s="1">
        <f t="shared" ca="1" si="23"/>
        <v>4.4802250393866956</v>
      </c>
      <c r="G743" s="1">
        <f t="shared" ca="1" si="24"/>
        <v>5.8371076932351329</v>
      </c>
    </row>
    <row r="744" spans="5:7" x14ac:dyDescent="0.3">
      <c r="E744" s="3">
        <v>0.27419999999999201</v>
      </c>
      <c r="F744" s="1">
        <f t="shared" ca="1" si="23"/>
        <v>4.4820829615529476</v>
      </c>
      <c r="G744" s="1">
        <f t="shared" ca="1" si="24"/>
        <v>5.8389656154014062</v>
      </c>
    </row>
    <row r="745" spans="5:7" x14ac:dyDescent="0.3">
      <c r="E745" s="3">
        <v>0.27429999999999199</v>
      </c>
      <c r="F745" s="1">
        <f t="shared" ca="1" si="23"/>
        <v>4.4839408876154891</v>
      </c>
      <c r="G745" s="1">
        <f t="shared" ca="1" si="24"/>
        <v>5.8408235414639265</v>
      </c>
    </row>
    <row r="746" spans="5:7" x14ac:dyDescent="0.3">
      <c r="E746" s="3">
        <v>0.27439999999999198</v>
      </c>
      <c r="F746" s="1">
        <f t="shared" ca="1" si="23"/>
        <v>4.4857988175647421</v>
      </c>
      <c r="G746" s="1">
        <f t="shared" ca="1" si="24"/>
        <v>5.8426814714131865</v>
      </c>
    </row>
    <row r="747" spans="5:7" x14ac:dyDescent="0.3">
      <c r="E747" s="3">
        <v>0.27449999999999197</v>
      </c>
      <c r="F747" s="1">
        <f t="shared" ca="1" si="23"/>
        <v>4.487656751391178</v>
      </c>
      <c r="G747" s="1">
        <f t="shared" ca="1" si="24"/>
        <v>5.8445394052396367</v>
      </c>
    </row>
    <row r="748" spans="5:7" x14ac:dyDescent="0.3">
      <c r="E748" s="3">
        <v>0.27459999999999202</v>
      </c>
      <c r="F748" s="1">
        <f t="shared" ca="1" si="23"/>
        <v>4.4895146890853042</v>
      </c>
      <c r="G748" s="1">
        <f t="shared" ca="1" si="24"/>
        <v>5.8463973429337486</v>
      </c>
    </row>
    <row r="749" spans="5:7" x14ac:dyDescent="0.3">
      <c r="E749" s="3">
        <v>0.27469999999999201</v>
      </c>
      <c r="F749" s="1">
        <f t="shared" ca="1" si="23"/>
        <v>4.4913726306375992</v>
      </c>
      <c r="G749" s="1">
        <f t="shared" ca="1" si="24"/>
        <v>5.8482552844860436</v>
      </c>
    </row>
    <row r="750" spans="5:7" x14ac:dyDescent="0.3">
      <c r="E750" s="3">
        <v>0.274799999999992</v>
      </c>
      <c r="F750" s="1">
        <f t="shared" ca="1" si="23"/>
        <v>4.4932305760385702</v>
      </c>
      <c r="G750" s="1">
        <f t="shared" ca="1" si="24"/>
        <v>5.8501132298870289</v>
      </c>
    </row>
    <row r="751" spans="5:7" x14ac:dyDescent="0.3">
      <c r="E751" s="3">
        <v>0.27489999999999198</v>
      </c>
      <c r="F751" s="1">
        <f t="shared" ca="1" si="23"/>
        <v>4.4950885252787245</v>
      </c>
      <c r="G751" s="1">
        <f t="shared" ca="1" si="24"/>
        <v>5.8519711791271689</v>
      </c>
    </row>
    <row r="752" spans="5:7" x14ac:dyDescent="0.3">
      <c r="E752" s="3">
        <v>0.27499999999999197</v>
      </c>
      <c r="F752" s="1">
        <f t="shared" ca="1" si="23"/>
        <v>4.4969464783486117</v>
      </c>
      <c r="G752" s="1">
        <f t="shared" ca="1" si="24"/>
        <v>5.853829132197049</v>
      </c>
    </row>
    <row r="753" spans="5:7" x14ac:dyDescent="0.3">
      <c r="E753" s="3">
        <v>0.27509999999999202</v>
      </c>
      <c r="F753" s="1">
        <f t="shared" ca="1" si="23"/>
        <v>4.4988044352387462</v>
      </c>
      <c r="G753" s="1">
        <f t="shared" ca="1" si="24"/>
        <v>5.8556870890871977</v>
      </c>
    </row>
    <row r="754" spans="5:7" x14ac:dyDescent="0.3">
      <c r="E754" s="3">
        <v>0.27519999999999201</v>
      </c>
      <c r="F754" s="1">
        <f t="shared" ca="1" si="23"/>
        <v>4.5006623959396919</v>
      </c>
      <c r="G754" s="1">
        <f t="shared" ca="1" si="24"/>
        <v>5.8575450497881363</v>
      </c>
    </row>
    <row r="755" spans="5:7" x14ac:dyDescent="0.3">
      <c r="E755" s="3">
        <v>0.275299999999992</v>
      </c>
      <c r="F755" s="1">
        <f t="shared" ca="1" si="23"/>
        <v>4.502520360442027</v>
      </c>
      <c r="G755" s="1">
        <f t="shared" ca="1" si="24"/>
        <v>5.8594030142904643</v>
      </c>
    </row>
    <row r="756" spans="5:7" x14ac:dyDescent="0.3">
      <c r="E756" s="3">
        <v>0.27539999999999198</v>
      </c>
      <c r="F756" s="1">
        <f t="shared" ca="1" si="23"/>
        <v>4.5043783287363013</v>
      </c>
      <c r="G756" s="1">
        <f t="shared" ca="1" si="24"/>
        <v>5.8612609825847457</v>
      </c>
    </row>
    <row r="757" spans="5:7" x14ac:dyDescent="0.3">
      <c r="E757" s="3">
        <v>0.27549999999999197</v>
      </c>
      <c r="F757" s="1">
        <f t="shared" ca="1" si="23"/>
        <v>4.5062363008131285</v>
      </c>
      <c r="G757" s="1">
        <f t="shared" ca="1" si="24"/>
        <v>5.8631189546615801</v>
      </c>
    </row>
    <row r="758" spans="5:7" x14ac:dyDescent="0.3">
      <c r="E758" s="3">
        <v>0.27559999999999202</v>
      </c>
      <c r="F758" s="1">
        <f t="shared" ca="1" si="23"/>
        <v>4.5080942766630869</v>
      </c>
      <c r="G758" s="1">
        <f t="shared" ca="1" si="24"/>
        <v>5.8649769305115171</v>
      </c>
    </row>
    <row r="759" spans="5:7" x14ac:dyDescent="0.3">
      <c r="E759" s="3">
        <v>0.27569999999999201</v>
      </c>
      <c r="F759" s="1">
        <f t="shared" ca="1" si="23"/>
        <v>4.5099522562767902</v>
      </c>
      <c r="G759" s="1">
        <f t="shared" ca="1" si="24"/>
        <v>5.8668349101252417</v>
      </c>
    </row>
    <row r="760" spans="5:7" x14ac:dyDescent="0.3">
      <c r="E760" s="3">
        <v>0.275799999999992</v>
      </c>
      <c r="F760" s="1">
        <f t="shared" ca="1" si="23"/>
        <v>4.5118102396448805</v>
      </c>
      <c r="G760" s="1">
        <f t="shared" ca="1" si="24"/>
        <v>5.8686928934933249</v>
      </c>
    </row>
    <row r="761" spans="5:7" x14ac:dyDescent="0.3">
      <c r="E761" s="3">
        <v>0.27589999999999198</v>
      </c>
      <c r="F761" s="1">
        <f t="shared" ca="1" si="23"/>
        <v>4.5136682267579715</v>
      </c>
      <c r="G761" s="1">
        <f t="shared" ca="1" si="24"/>
        <v>5.8705508806064017</v>
      </c>
    </row>
    <row r="762" spans="5:7" x14ac:dyDescent="0.3">
      <c r="E762" s="3">
        <v>0.27599999999999197</v>
      </c>
      <c r="F762" s="1">
        <f t="shared" ca="1" si="23"/>
        <v>4.5155262176066984</v>
      </c>
      <c r="G762" s="1">
        <f t="shared" ca="1" si="24"/>
        <v>5.8724088714551428</v>
      </c>
    </row>
    <row r="763" spans="5:7" x14ac:dyDescent="0.3">
      <c r="E763" s="3">
        <v>0.27609999999999202</v>
      </c>
      <c r="F763" s="1">
        <f t="shared" ca="1" si="23"/>
        <v>4.51738421218176</v>
      </c>
      <c r="G763" s="1">
        <f t="shared" ca="1" si="24"/>
        <v>5.8742668660302044</v>
      </c>
    </row>
    <row r="764" spans="5:7" x14ac:dyDescent="0.3">
      <c r="E764" s="3">
        <v>0.27619999999999201</v>
      </c>
      <c r="F764" s="1">
        <f t="shared" ca="1" si="23"/>
        <v>4.5192422104737986</v>
      </c>
      <c r="G764" s="1">
        <f t="shared" ca="1" si="24"/>
        <v>5.8761248643222359</v>
      </c>
    </row>
    <row r="765" spans="5:7" x14ac:dyDescent="0.3">
      <c r="E765" s="3">
        <v>0.276299999999992</v>
      </c>
      <c r="F765" s="1">
        <f t="shared" ca="1" si="23"/>
        <v>4.5211002124734847</v>
      </c>
      <c r="G765" s="1">
        <f t="shared" ca="1" si="24"/>
        <v>5.877982866321922</v>
      </c>
    </row>
    <row r="766" spans="5:7" x14ac:dyDescent="0.3">
      <c r="E766" s="3">
        <v>0.27639999999999199</v>
      </c>
      <c r="F766" s="1">
        <f t="shared" ca="1" si="23"/>
        <v>4.5229582181715315</v>
      </c>
      <c r="G766" s="1">
        <f t="shared" ca="1" si="24"/>
        <v>5.8798408720199689</v>
      </c>
    </row>
    <row r="767" spans="5:7" x14ac:dyDescent="0.3">
      <c r="E767" s="3">
        <v>0.27649999999999197</v>
      </c>
      <c r="F767" s="1">
        <f t="shared" ca="1" si="23"/>
        <v>4.5248162275586097</v>
      </c>
      <c r="G767" s="1">
        <f t="shared" ca="1" si="24"/>
        <v>5.8816988814070541</v>
      </c>
    </row>
    <row r="768" spans="5:7" x14ac:dyDescent="0.3">
      <c r="E768" s="3">
        <v>0.27659999999999202</v>
      </c>
      <c r="F768" s="1">
        <f t="shared" ca="1" si="23"/>
        <v>4.526674240625475</v>
      </c>
      <c r="G768" s="1">
        <f t="shared" ca="1" si="24"/>
        <v>5.8835568944739265</v>
      </c>
    </row>
    <row r="769" spans="5:7" x14ac:dyDescent="0.3">
      <c r="E769" s="3">
        <v>0.27669999999999201</v>
      </c>
      <c r="F769" s="1">
        <f t="shared" ca="1" si="23"/>
        <v>4.5285322573628335</v>
      </c>
      <c r="G769" s="1">
        <f t="shared" ca="1" si="24"/>
        <v>5.8854149112112921</v>
      </c>
    </row>
    <row r="770" spans="5:7" x14ac:dyDescent="0.3">
      <c r="E770" s="3">
        <v>0.276799999999991</v>
      </c>
      <c r="F770" s="1">
        <f t="shared" ca="1" si="23"/>
        <v>4.5303902777614198</v>
      </c>
      <c r="G770" s="1">
        <f t="shared" ca="1" si="24"/>
        <v>5.88727293160985</v>
      </c>
    </row>
    <row r="771" spans="5:7" x14ac:dyDescent="0.3">
      <c r="E771" s="3">
        <v>0.27689999999999099</v>
      </c>
      <c r="F771" s="1">
        <f t="shared" ref="F771:F834" ca="1" si="25" xml:space="preserve"> (EXP(-$B$8*($B$6)))*($B$3 * NORMSDIST((LN($B$3/$B$4) + (($B$7-$B$8 +((E771^2)/2))*($B$6)))/(SQRT($B$6)*E771))) - (EXP(-$B$7*($B$6))*($B$4*NORMSDIST((LN($B$3/$B$4)+(($B$7-$B$8+((E771^2)/2))*($B$6)))/(SQRT($B$6)*E771)-E771*(SQRT($B$6)))))</f>
        <v>4.5322483018119968</v>
      </c>
      <c r="G771" s="1">
        <f t="shared" ref="G771:G834" ca="1" si="26" xml:space="preserve"> -(EXP(-$C$8*($C$6)))*($C$3 * (1 - NORMSDIST((LN($C$3/$C$4) + (($C$7-$C$8 +((E771^2)/2))*($C$6)))/(SQRT($C$6)*E771)))) + (EXP(-$C$7*($C$6))*($C$4* (1 - NORMSDIST((LN($C$3/$C$4)+(($C$7-$C$8+((E771^2)/2))*($C$6)))/(SQRT($C$6)*E771)-E771*(SQRT($C$6))))))</f>
        <v>5.8891309556604412</v>
      </c>
    </row>
    <row r="772" spans="5:7" x14ac:dyDescent="0.3">
      <c r="E772" s="3">
        <v>0.27699999999999197</v>
      </c>
      <c r="F772" s="1">
        <f t="shared" ca="1" si="25"/>
        <v>4.5341063295053345</v>
      </c>
      <c r="G772" s="1">
        <f t="shared" ca="1" si="26"/>
        <v>5.890988983353779</v>
      </c>
    </row>
    <row r="773" spans="5:7" x14ac:dyDescent="0.3">
      <c r="E773" s="3">
        <v>0.27709999999999202</v>
      </c>
      <c r="F773" s="1">
        <f t="shared" ca="1" si="25"/>
        <v>4.5359643608321747</v>
      </c>
      <c r="G773" s="1">
        <f t="shared" ca="1" si="26"/>
        <v>5.8928470146806191</v>
      </c>
    </row>
    <row r="774" spans="5:7" x14ac:dyDescent="0.3">
      <c r="E774" s="3">
        <v>0.27719999999999201</v>
      </c>
      <c r="F774" s="1">
        <f t="shared" ca="1" si="25"/>
        <v>4.5378223957833157</v>
      </c>
      <c r="G774" s="1">
        <f t="shared" ca="1" si="26"/>
        <v>5.894705049631753</v>
      </c>
    </row>
    <row r="775" spans="5:7" x14ac:dyDescent="0.3">
      <c r="E775" s="3">
        <v>0.277299999999991</v>
      </c>
      <c r="F775" s="1">
        <f t="shared" ca="1" si="25"/>
        <v>4.5396804343495276</v>
      </c>
      <c r="G775" s="1">
        <f t="shared" ca="1" si="26"/>
        <v>5.8965630881979578</v>
      </c>
    </row>
    <row r="776" spans="5:7" x14ac:dyDescent="0.3">
      <c r="E776" s="3">
        <v>0.27739999999999199</v>
      </c>
      <c r="F776" s="1">
        <f t="shared" ca="1" si="25"/>
        <v>4.5415384765216729</v>
      </c>
      <c r="G776" s="1">
        <f t="shared" ca="1" si="26"/>
        <v>5.8984211303701173</v>
      </c>
    </row>
    <row r="777" spans="5:7" x14ac:dyDescent="0.3">
      <c r="E777" s="3">
        <v>0.27749999999999198</v>
      </c>
      <c r="F777" s="1">
        <f t="shared" ca="1" si="25"/>
        <v>4.5433965222905286</v>
      </c>
      <c r="G777" s="1">
        <f t="shared" ca="1" si="26"/>
        <v>5.9002791761389659</v>
      </c>
    </row>
    <row r="778" spans="5:7" x14ac:dyDescent="0.3">
      <c r="E778" s="3">
        <v>0.27759999999999202</v>
      </c>
      <c r="F778" s="1">
        <f t="shared" ca="1" si="25"/>
        <v>4.5452545716469217</v>
      </c>
      <c r="G778" s="1">
        <f t="shared" ca="1" si="26"/>
        <v>5.9021372254953661</v>
      </c>
    </row>
    <row r="779" spans="5:7" x14ac:dyDescent="0.3">
      <c r="E779" s="3">
        <v>0.27769999999999101</v>
      </c>
      <c r="F779" s="1">
        <f t="shared" ca="1" si="25"/>
        <v>4.5471126245816862</v>
      </c>
      <c r="G779" s="1">
        <f t="shared" ca="1" si="26"/>
        <v>5.9039952784301235</v>
      </c>
    </row>
    <row r="780" spans="5:7" x14ac:dyDescent="0.3">
      <c r="E780" s="3">
        <v>0.277799999999991</v>
      </c>
      <c r="F780" s="1">
        <f t="shared" ca="1" si="25"/>
        <v>4.5489706810857058</v>
      </c>
      <c r="G780" s="1">
        <f t="shared" ca="1" si="26"/>
        <v>5.9058533349341502</v>
      </c>
    </row>
    <row r="781" spans="5:7" x14ac:dyDescent="0.3">
      <c r="E781" s="3">
        <v>0.27789999999999099</v>
      </c>
      <c r="F781" s="1">
        <f t="shared" ca="1" si="25"/>
        <v>4.5508287411498287</v>
      </c>
      <c r="G781" s="1">
        <f t="shared" ca="1" si="26"/>
        <v>5.9077113949982802</v>
      </c>
    </row>
    <row r="782" spans="5:7" x14ac:dyDescent="0.3">
      <c r="E782" s="3">
        <v>0.27799999999999098</v>
      </c>
      <c r="F782" s="1">
        <f t="shared" ca="1" si="25"/>
        <v>4.5526868047649174</v>
      </c>
      <c r="G782" s="1">
        <f t="shared" ca="1" si="26"/>
        <v>5.9095694586133618</v>
      </c>
    </row>
    <row r="783" spans="5:7" x14ac:dyDescent="0.3">
      <c r="E783" s="3">
        <v>0.27809999999999102</v>
      </c>
      <c r="F783" s="1">
        <f t="shared" ca="1" si="25"/>
        <v>4.5545448719218768</v>
      </c>
      <c r="G783" s="1">
        <f t="shared" ca="1" si="26"/>
        <v>5.9114275257703142</v>
      </c>
    </row>
    <row r="784" spans="5:7" x14ac:dyDescent="0.3">
      <c r="E784" s="3">
        <v>0.27819999999999101</v>
      </c>
      <c r="F784" s="1">
        <f t="shared" ca="1" si="25"/>
        <v>4.5564029426115766</v>
      </c>
      <c r="G784" s="1">
        <f t="shared" ca="1" si="26"/>
        <v>5.9132855964600139</v>
      </c>
    </row>
    <row r="785" spans="5:7" x14ac:dyDescent="0.3">
      <c r="E785" s="3">
        <v>0.278299999999991</v>
      </c>
      <c r="F785" s="1">
        <f t="shared" ca="1" si="25"/>
        <v>4.5582610168249431</v>
      </c>
      <c r="G785" s="1">
        <f t="shared" ca="1" si="26"/>
        <v>5.9151436706733875</v>
      </c>
    </row>
    <row r="786" spans="5:7" x14ac:dyDescent="0.3">
      <c r="E786" s="3">
        <v>0.27839999999999099</v>
      </c>
      <c r="F786" s="1">
        <f t="shared" ca="1" si="25"/>
        <v>4.5601190945528955</v>
      </c>
      <c r="G786" s="1">
        <f t="shared" ca="1" si="26"/>
        <v>5.9170017484013471</v>
      </c>
    </row>
    <row r="787" spans="5:7" x14ac:dyDescent="0.3">
      <c r="E787" s="3">
        <v>0.27849999999999098</v>
      </c>
      <c r="F787" s="1">
        <f t="shared" ca="1" si="25"/>
        <v>4.5619771757863603</v>
      </c>
      <c r="G787" s="1">
        <f t="shared" ca="1" si="26"/>
        <v>5.9188598296348047</v>
      </c>
    </row>
    <row r="788" spans="5:7" x14ac:dyDescent="0.3">
      <c r="E788" s="3">
        <v>0.27859999999999102</v>
      </c>
      <c r="F788" s="1">
        <f t="shared" ca="1" si="25"/>
        <v>4.5638352605162567</v>
      </c>
      <c r="G788" s="1">
        <f t="shared" ca="1" si="26"/>
        <v>5.9207179143647082</v>
      </c>
    </row>
    <row r="789" spans="5:7" x14ac:dyDescent="0.3">
      <c r="E789" s="3">
        <v>0.27869999999999101</v>
      </c>
      <c r="F789" s="1">
        <f t="shared" ca="1" si="25"/>
        <v>4.5656933487335749</v>
      </c>
      <c r="G789" s="1">
        <f t="shared" ca="1" si="26"/>
        <v>5.9225760025820193</v>
      </c>
    </row>
    <row r="790" spans="5:7" x14ac:dyDescent="0.3">
      <c r="E790" s="3">
        <v>0.278799999999991</v>
      </c>
      <c r="F790" s="1">
        <f t="shared" ca="1" si="25"/>
        <v>4.5675514404292343</v>
      </c>
      <c r="G790" s="1">
        <f t="shared" ca="1" si="26"/>
        <v>5.9244340942776859</v>
      </c>
    </row>
    <row r="791" spans="5:7" x14ac:dyDescent="0.3">
      <c r="E791" s="3">
        <v>0.27889999999999099</v>
      </c>
      <c r="F791" s="1">
        <f t="shared" ca="1" si="25"/>
        <v>4.5694095355942537</v>
      </c>
      <c r="G791" s="1">
        <f t="shared" ca="1" si="26"/>
        <v>5.9262921894426981</v>
      </c>
    </row>
    <row r="792" spans="5:7" x14ac:dyDescent="0.3">
      <c r="E792" s="3">
        <v>0.27899999999999098</v>
      </c>
      <c r="F792" s="1">
        <f t="shared" ca="1" si="25"/>
        <v>4.5712676342195806</v>
      </c>
      <c r="G792" s="1">
        <f t="shared" ca="1" si="26"/>
        <v>5.9281502880680321</v>
      </c>
    </row>
    <row r="793" spans="5:7" x14ac:dyDescent="0.3">
      <c r="E793" s="3">
        <v>0.27909999999999102</v>
      </c>
      <c r="F793" s="1">
        <f t="shared" ca="1" si="25"/>
        <v>4.5731257362962268</v>
      </c>
      <c r="G793" s="1">
        <f t="shared" ca="1" si="26"/>
        <v>5.9300083901446641</v>
      </c>
    </row>
    <row r="794" spans="5:7" x14ac:dyDescent="0.3">
      <c r="E794" s="3">
        <v>0.27919999999999101</v>
      </c>
      <c r="F794" s="1">
        <f t="shared" ca="1" si="25"/>
        <v>4.5749838418152109</v>
      </c>
      <c r="G794" s="1">
        <f t="shared" ca="1" si="26"/>
        <v>5.9318664956636553</v>
      </c>
    </row>
    <row r="795" spans="5:7" x14ac:dyDescent="0.3">
      <c r="E795" s="3">
        <v>0.279299999999991</v>
      </c>
      <c r="F795" s="1">
        <f t="shared" ca="1" si="25"/>
        <v>4.5768419507675162</v>
      </c>
      <c r="G795" s="1">
        <f t="shared" ca="1" si="26"/>
        <v>5.9337246046159606</v>
      </c>
    </row>
    <row r="796" spans="5:7" x14ac:dyDescent="0.3">
      <c r="E796" s="3">
        <v>0.27939999999999099</v>
      </c>
      <c r="F796" s="1">
        <f t="shared" ca="1" si="25"/>
        <v>4.578700063144197</v>
      </c>
      <c r="G796" s="1">
        <f t="shared" ca="1" si="26"/>
        <v>5.9355827169926414</v>
      </c>
    </row>
    <row r="797" spans="5:7" x14ac:dyDescent="0.3">
      <c r="E797" s="3">
        <v>0.27949999999999098</v>
      </c>
      <c r="F797" s="1">
        <f t="shared" ca="1" si="25"/>
        <v>4.5805581789362861</v>
      </c>
      <c r="G797" s="1">
        <f t="shared" ca="1" si="26"/>
        <v>5.9374408327847306</v>
      </c>
    </row>
    <row r="798" spans="5:7" x14ac:dyDescent="0.3">
      <c r="E798" s="3">
        <v>0.27959999999999102</v>
      </c>
      <c r="F798" s="1">
        <f t="shared" ca="1" si="25"/>
        <v>4.582416298134838</v>
      </c>
      <c r="G798" s="1">
        <f t="shared" ca="1" si="26"/>
        <v>5.9392989519832895</v>
      </c>
    </row>
    <row r="799" spans="5:7" x14ac:dyDescent="0.3">
      <c r="E799" s="3">
        <v>0.27969999999999101</v>
      </c>
      <c r="F799" s="1">
        <f t="shared" ca="1" si="25"/>
        <v>4.5842744207309067</v>
      </c>
      <c r="G799" s="1">
        <f t="shared" ca="1" si="26"/>
        <v>5.9411570745793583</v>
      </c>
    </row>
    <row r="800" spans="5:7" x14ac:dyDescent="0.3">
      <c r="E800" s="3">
        <v>0.279799999999991</v>
      </c>
      <c r="F800" s="1">
        <f t="shared" ca="1" si="25"/>
        <v>4.586132546715568</v>
      </c>
      <c r="G800" s="1">
        <f t="shared" ca="1" si="26"/>
        <v>5.9430152005639982</v>
      </c>
    </row>
    <row r="801" spans="5:7" x14ac:dyDescent="0.3">
      <c r="E801" s="3">
        <v>0.27989999999999099</v>
      </c>
      <c r="F801" s="1">
        <f t="shared" ca="1" si="25"/>
        <v>4.5879906760799045</v>
      </c>
      <c r="G801" s="1">
        <f t="shared" ca="1" si="26"/>
        <v>5.9448733299283418</v>
      </c>
    </row>
    <row r="802" spans="5:7" x14ac:dyDescent="0.3">
      <c r="E802" s="3">
        <v>0.27999999999999098</v>
      </c>
      <c r="F802" s="1">
        <f t="shared" ca="1" si="25"/>
        <v>4.589848808815006</v>
      </c>
      <c r="G802" s="1">
        <f t="shared" ca="1" si="26"/>
        <v>5.9467314626634433</v>
      </c>
    </row>
    <row r="803" spans="5:7" x14ac:dyDescent="0.3">
      <c r="E803" s="3">
        <v>0.28009999999999102</v>
      </c>
      <c r="F803" s="1">
        <f t="shared" ca="1" si="25"/>
        <v>4.5917069449119836</v>
      </c>
      <c r="G803" s="1">
        <f t="shared" ca="1" si="26"/>
        <v>5.9485895987604351</v>
      </c>
    </row>
    <row r="804" spans="5:7" x14ac:dyDescent="0.3">
      <c r="E804" s="3">
        <v>0.28019999999999101</v>
      </c>
      <c r="F804" s="1">
        <f t="shared" ca="1" si="25"/>
        <v>4.5935650843619484</v>
      </c>
      <c r="G804" s="1">
        <f t="shared" ca="1" si="26"/>
        <v>5.9504477382104</v>
      </c>
    </row>
    <row r="805" spans="5:7" x14ac:dyDescent="0.3">
      <c r="E805" s="3">
        <v>0.280299999999991</v>
      </c>
      <c r="F805" s="1">
        <f t="shared" ca="1" si="25"/>
        <v>4.5954232271560258</v>
      </c>
      <c r="G805" s="1">
        <f t="shared" ca="1" si="26"/>
        <v>5.9523058810044702</v>
      </c>
    </row>
    <row r="806" spans="5:7" x14ac:dyDescent="0.3">
      <c r="E806" s="3">
        <v>0.28039999999999099</v>
      </c>
      <c r="F806" s="1">
        <f t="shared" ca="1" si="25"/>
        <v>4.597281373285341</v>
      </c>
      <c r="G806" s="1">
        <f t="shared" ca="1" si="26"/>
        <v>5.9541640271337855</v>
      </c>
    </row>
    <row r="807" spans="5:7" x14ac:dyDescent="0.3">
      <c r="E807" s="3">
        <v>0.28049999999999098</v>
      </c>
      <c r="F807" s="1">
        <f t="shared" ca="1" si="25"/>
        <v>4.5991395227410692</v>
      </c>
      <c r="G807" s="1">
        <f t="shared" ca="1" si="26"/>
        <v>5.9560221765895136</v>
      </c>
    </row>
    <row r="808" spans="5:7" x14ac:dyDescent="0.3">
      <c r="E808" s="3">
        <v>0.28059999999999102</v>
      </c>
      <c r="F808" s="1">
        <f t="shared" ca="1" si="25"/>
        <v>4.6009976755143427</v>
      </c>
      <c r="G808" s="1">
        <f t="shared" ca="1" si="26"/>
        <v>5.9578803293627871</v>
      </c>
    </row>
    <row r="809" spans="5:7" x14ac:dyDescent="0.3">
      <c r="E809" s="3">
        <v>0.28069999999999101</v>
      </c>
      <c r="F809" s="1">
        <f t="shared" ca="1" si="25"/>
        <v>4.6028558315963437</v>
      </c>
      <c r="G809" s="1">
        <f t="shared" ca="1" si="26"/>
        <v>5.9597384854447881</v>
      </c>
    </row>
    <row r="810" spans="5:7" x14ac:dyDescent="0.3">
      <c r="E810" s="3">
        <v>0.280799999999991</v>
      </c>
      <c r="F810" s="1">
        <f t="shared" ca="1" si="25"/>
        <v>4.6047139909782402</v>
      </c>
      <c r="G810" s="1">
        <f t="shared" ca="1" si="26"/>
        <v>5.9615966448266846</v>
      </c>
    </row>
    <row r="811" spans="5:7" x14ac:dyDescent="0.3">
      <c r="E811" s="3">
        <v>0.28089999999999099</v>
      </c>
      <c r="F811" s="1">
        <f t="shared" ca="1" si="25"/>
        <v>4.6065721536512427</v>
      </c>
      <c r="G811" s="1">
        <f t="shared" ca="1" si="26"/>
        <v>5.9634548074996871</v>
      </c>
    </row>
    <row r="812" spans="5:7" x14ac:dyDescent="0.3">
      <c r="E812" s="3">
        <v>0.28099999999999098</v>
      </c>
      <c r="F812" s="1">
        <f t="shared" ca="1" si="25"/>
        <v>4.6084303196065264</v>
      </c>
      <c r="G812" s="1">
        <f t="shared" ca="1" si="26"/>
        <v>5.9653129734549637</v>
      </c>
    </row>
    <row r="813" spans="5:7" x14ac:dyDescent="0.3">
      <c r="E813" s="3">
        <v>0.28109999999999102</v>
      </c>
      <c r="F813" s="1">
        <f t="shared" ca="1" si="25"/>
        <v>4.6102884888353159</v>
      </c>
      <c r="G813" s="1">
        <f t="shared" ca="1" si="26"/>
        <v>5.9671711426837604</v>
      </c>
    </row>
    <row r="814" spans="5:7" x14ac:dyDescent="0.3">
      <c r="E814" s="3">
        <v>0.28119999999999101</v>
      </c>
      <c r="F814" s="1">
        <f t="shared" ca="1" si="25"/>
        <v>4.6121466613288291</v>
      </c>
      <c r="G814" s="1">
        <f t="shared" ca="1" si="26"/>
        <v>5.9690293151772735</v>
      </c>
    </row>
    <row r="815" spans="5:7" x14ac:dyDescent="0.3">
      <c r="E815" s="3">
        <v>0.281299999999991</v>
      </c>
      <c r="F815" s="1">
        <f t="shared" ca="1" si="25"/>
        <v>4.614004837078312</v>
      </c>
      <c r="G815" s="1">
        <f t="shared" ca="1" si="26"/>
        <v>5.9708874909267564</v>
      </c>
    </row>
    <row r="816" spans="5:7" x14ac:dyDescent="0.3">
      <c r="E816" s="3">
        <v>0.28139999999999099</v>
      </c>
      <c r="F816" s="1">
        <f t="shared" ca="1" si="25"/>
        <v>4.6158630160749894</v>
      </c>
      <c r="G816" s="1">
        <f t="shared" ca="1" si="26"/>
        <v>5.9727456699234267</v>
      </c>
    </row>
    <row r="817" spans="5:7" x14ac:dyDescent="0.3">
      <c r="E817" s="3">
        <v>0.28149999999999098</v>
      </c>
      <c r="F817" s="1">
        <f t="shared" ca="1" si="25"/>
        <v>4.6177211983101145</v>
      </c>
      <c r="G817" s="1">
        <f t="shared" ca="1" si="26"/>
        <v>5.974603852158566</v>
      </c>
    </row>
    <row r="818" spans="5:7" x14ac:dyDescent="0.3">
      <c r="E818" s="3">
        <v>0.28159999999999102</v>
      </c>
      <c r="F818" s="1">
        <f t="shared" ca="1" si="25"/>
        <v>4.6195793837749619</v>
      </c>
      <c r="G818" s="1">
        <f t="shared" ca="1" si="26"/>
        <v>5.9764620376234063</v>
      </c>
    </row>
    <row r="819" spans="5:7" x14ac:dyDescent="0.3">
      <c r="E819" s="3">
        <v>0.28169999999999101</v>
      </c>
      <c r="F819" s="1">
        <f t="shared" ca="1" si="25"/>
        <v>4.6214375724608132</v>
      </c>
      <c r="G819" s="1">
        <f t="shared" ca="1" si="26"/>
        <v>5.9783202263092576</v>
      </c>
    </row>
    <row r="820" spans="5:7" x14ac:dyDescent="0.3">
      <c r="E820" s="3">
        <v>0.281799999999991</v>
      </c>
      <c r="F820" s="1">
        <f t="shared" ca="1" si="25"/>
        <v>4.6232957643589287</v>
      </c>
      <c r="G820" s="1">
        <f t="shared" ca="1" si="26"/>
        <v>5.9801784182073661</v>
      </c>
    </row>
    <row r="821" spans="5:7" x14ac:dyDescent="0.3">
      <c r="E821" s="3">
        <v>0.28189999999999099</v>
      </c>
      <c r="F821" s="1">
        <f t="shared" ca="1" si="25"/>
        <v>4.6251539594606044</v>
      </c>
      <c r="G821" s="1">
        <f t="shared" ca="1" si="26"/>
        <v>5.9820366133090488</v>
      </c>
    </row>
    <row r="822" spans="5:7" x14ac:dyDescent="0.3">
      <c r="E822" s="3">
        <v>0.28199999999999098</v>
      </c>
      <c r="F822" s="1">
        <f t="shared" ca="1" si="25"/>
        <v>4.6270121577571786</v>
      </c>
      <c r="G822" s="1">
        <f t="shared" ca="1" si="26"/>
        <v>5.983894811605623</v>
      </c>
    </row>
    <row r="823" spans="5:7" x14ac:dyDescent="0.3">
      <c r="E823" s="3">
        <v>0.28209999999999102</v>
      </c>
      <c r="F823" s="1">
        <f t="shared" ca="1" si="25"/>
        <v>4.6288703592399401</v>
      </c>
      <c r="G823" s="1">
        <f t="shared" ca="1" si="26"/>
        <v>5.9857530130883774</v>
      </c>
    </row>
    <row r="824" spans="5:7" x14ac:dyDescent="0.3">
      <c r="E824" s="3">
        <v>0.28219999999999101</v>
      </c>
      <c r="F824" s="1">
        <f t="shared" ca="1" si="25"/>
        <v>4.6307285639002274</v>
      </c>
      <c r="G824" s="1">
        <f t="shared" ca="1" si="26"/>
        <v>5.9876112177486647</v>
      </c>
    </row>
    <row r="825" spans="5:7" x14ac:dyDescent="0.3">
      <c r="E825" s="3">
        <v>0.282299999999991</v>
      </c>
      <c r="F825" s="1">
        <f t="shared" ca="1" si="25"/>
        <v>4.6325867717293647</v>
      </c>
      <c r="G825" s="1">
        <f t="shared" ca="1" si="26"/>
        <v>5.9894694255778091</v>
      </c>
    </row>
    <row r="826" spans="5:7" x14ac:dyDescent="0.3">
      <c r="E826" s="3">
        <v>0.28239999999999099</v>
      </c>
      <c r="F826" s="1">
        <f t="shared" ca="1" si="25"/>
        <v>4.634444982718712</v>
      </c>
      <c r="G826" s="1">
        <f t="shared" ca="1" si="26"/>
        <v>5.9913276365671564</v>
      </c>
    </row>
    <row r="827" spans="5:7" x14ac:dyDescent="0.3">
      <c r="E827" s="3">
        <v>0.28249999999999098</v>
      </c>
      <c r="F827" s="1">
        <f t="shared" ca="1" si="25"/>
        <v>4.6363031968596147</v>
      </c>
      <c r="G827" s="1">
        <f t="shared" ca="1" si="26"/>
        <v>5.993185850708052</v>
      </c>
    </row>
    <row r="828" spans="5:7" x14ac:dyDescent="0.3">
      <c r="E828" s="3">
        <v>0.28259999999999103</v>
      </c>
      <c r="F828" s="1">
        <f t="shared" ca="1" si="25"/>
        <v>4.6381614141434611</v>
      </c>
      <c r="G828" s="1">
        <f t="shared" ca="1" si="26"/>
        <v>5.9950440679918984</v>
      </c>
    </row>
    <row r="829" spans="5:7" x14ac:dyDescent="0.3">
      <c r="E829" s="3">
        <v>0.28269999999999101</v>
      </c>
      <c r="F829" s="1">
        <f t="shared" ca="1" si="25"/>
        <v>4.6400196345616038</v>
      </c>
      <c r="G829" s="1">
        <f t="shared" ca="1" si="26"/>
        <v>5.9969022884100553</v>
      </c>
    </row>
    <row r="830" spans="5:7" x14ac:dyDescent="0.3">
      <c r="E830" s="3">
        <v>0.282799999999991</v>
      </c>
      <c r="F830" s="1">
        <f t="shared" ca="1" si="25"/>
        <v>4.6418778581054525</v>
      </c>
      <c r="G830" s="1">
        <f t="shared" ca="1" si="26"/>
        <v>5.9987605119538898</v>
      </c>
    </row>
    <row r="831" spans="5:7" x14ac:dyDescent="0.3">
      <c r="E831" s="3">
        <v>0.28289999999999099</v>
      </c>
      <c r="F831" s="1">
        <f t="shared" ca="1" si="25"/>
        <v>4.6437360847663882</v>
      </c>
      <c r="G831" s="1">
        <f t="shared" ca="1" si="26"/>
        <v>6.0006187386148326</v>
      </c>
    </row>
    <row r="832" spans="5:7" x14ac:dyDescent="0.3">
      <c r="E832" s="3">
        <v>0.28299999999999098</v>
      </c>
      <c r="F832" s="1">
        <f t="shared" ca="1" si="25"/>
        <v>4.6455943145358347</v>
      </c>
      <c r="G832" s="1">
        <f t="shared" ca="1" si="26"/>
        <v>6.002476968384272</v>
      </c>
    </row>
    <row r="833" spans="5:7" x14ac:dyDescent="0.3">
      <c r="E833" s="3">
        <v>0.28309999999999103</v>
      </c>
      <c r="F833" s="1">
        <f t="shared" ca="1" si="25"/>
        <v>4.6474525474052015</v>
      </c>
      <c r="G833" s="1">
        <f t="shared" ca="1" si="26"/>
        <v>6.0043352012536388</v>
      </c>
    </row>
    <row r="834" spans="5:7" x14ac:dyDescent="0.3">
      <c r="E834" s="3">
        <v>0.28319999999999101</v>
      </c>
      <c r="F834" s="1">
        <f t="shared" ca="1" si="25"/>
        <v>4.6493107833659195</v>
      </c>
      <c r="G834" s="1">
        <f t="shared" ca="1" si="26"/>
        <v>6.0061934372143639</v>
      </c>
    </row>
    <row r="835" spans="5:7" x14ac:dyDescent="0.3">
      <c r="E835" s="3">
        <v>0.283299999999991</v>
      </c>
      <c r="F835" s="1">
        <f t="shared" ref="F835:F898" ca="1" si="27" xml:space="preserve"> (EXP(-$B$8*($B$6)))*($B$3 * NORMSDIST((LN($B$3/$B$4) + (($B$7-$B$8 +((E835^2)/2))*($B$6)))/(SQRT($B$6)*E835))) - (EXP(-$B$7*($B$6))*($B$4*NORMSDIST((LN($B$3/$B$4)+(($B$7-$B$8+((E835^2)/2))*($B$6)))/(SQRT($B$6)*E835)-E835*(SQRT($B$6)))))</f>
        <v>4.6511690224094409</v>
      </c>
      <c r="G835" s="1">
        <f t="shared" ref="G835:G898" ca="1" si="28" xml:space="preserve"> -(EXP(-$C$8*($C$6)))*($C$3 * (1 - NORMSDIST((LN($C$3/$C$4) + (($C$7-$C$8 +((E835^2)/2))*($C$6)))/(SQRT($C$6)*E835)))) + (EXP(-$C$7*($C$6))*($C$4* (1 - NORMSDIST((LN($C$3/$C$4)+(($C$7-$C$8+((E835^2)/2))*($C$6)))/(SQRT($C$6)*E835)-E835*(SQRT($C$6))))))</f>
        <v>6.0080516762578782</v>
      </c>
    </row>
    <row r="836" spans="5:7" x14ac:dyDescent="0.3">
      <c r="E836" s="3">
        <v>0.28339999999999099</v>
      </c>
      <c r="F836" s="1">
        <f t="shared" ca="1" si="27"/>
        <v>4.6530272645271822</v>
      </c>
      <c r="G836" s="1">
        <f t="shared" ca="1" si="28"/>
        <v>6.0099099183756408</v>
      </c>
    </row>
    <row r="837" spans="5:7" x14ac:dyDescent="0.3">
      <c r="E837" s="3">
        <v>0.28349999999999098</v>
      </c>
      <c r="F837" s="1">
        <f t="shared" ca="1" si="27"/>
        <v>4.6548855097106525</v>
      </c>
      <c r="G837" s="1">
        <f t="shared" ca="1" si="28"/>
        <v>6.0117681635590969</v>
      </c>
    </row>
    <row r="838" spans="5:7" x14ac:dyDescent="0.3">
      <c r="E838" s="3">
        <v>0.28359999999999103</v>
      </c>
      <c r="F838" s="1">
        <f t="shared" ca="1" si="27"/>
        <v>4.6567437579512827</v>
      </c>
      <c r="G838" s="1">
        <f t="shared" ca="1" si="28"/>
        <v>6.0136264117997342</v>
      </c>
    </row>
    <row r="839" spans="5:7" x14ac:dyDescent="0.3">
      <c r="E839" s="3">
        <v>0.28369999999999101</v>
      </c>
      <c r="F839" s="1">
        <f t="shared" ca="1" si="27"/>
        <v>4.6586020092405676</v>
      </c>
      <c r="G839" s="1">
        <f t="shared" ca="1" si="28"/>
        <v>6.015484663089012</v>
      </c>
    </row>
    <row r="840" spans="5:7" x14ac:dyDescent="0.3">
      <c r="E840" s="3">
        <v>0.283799999999991</v>
      </c>
      <c r="F840" s="1">
        <f t="shared" ca="1" si="27"/>
        <v>4.6604602635699948</v>
      </c>
      <c r="G840" s="1">
        <f t="shared" ca="1" si="28"/>
        <v>6.0173429174184463</v>
      </c>
    </row>
    <row r="841" spans="5:7" x14ac:dyDescent="0.3">
      <c r="E841" s="3">
        <v>0.28389999999999099</v>
      </c>
      <c r="F841" s="1">
        <f t="shared" ca="1" si="27"/>
        <v>4.6623185209310734</v>
      </c>
      <c r="G841" s="1">
        <f t="shared" ca="1" si="28"/>
        <v>6.0192011747795178</v>
      </c>
    </row>
    <row r="842" spans="5:7" x14ac:dyDescent="0.3">
      <c r="E842" s="3">
        <v>0.28399999999999098</v>
      </c>
      <c r="F842" s="1">
        <f t="shared" ca="1" si="27"/>
        <v>4.6641767813152981</v>
      </c>
      <c r="G842" s="1">
        <f t="shared" ca="1" si="28"/>
        <v>6.0210594351637567</v>
      </c>
    </row>
    <row r="843" spans="5:7" x14ac:dyDescent="0.3">
      <c r="E843" s="3">
        <v>0.28409999999999103</v>
      </c>
      <c r="F843" s="1">
        <f t="shared" ca="1" si="27"/>
        <v>4.6660350447142065</v>
      </c>
      <c r="G843" s="1">
        <f t="shared" ca="1" si="28"/>
        <v>6.0229176985626509</v>
      </c>
    </row>
    <row r="844" spans="5:7" x14ac:dyDescent="0.3">
      <c r="E844" s="3">
        <v>0.28419999999999102</v>
      </c>
      <c r="F844" s="1">
        <f t="shared" ca="1" si="27"/>
        <v>4.6678933111193146</v>
      </c>
      <c r="G844" s="1">
        <f t="shared" ca="1" si="28"/>
        <v>6.024775964967759</v>
      </c>
    </row>
    <row r="845" spans="5:7" x14ac:dyDescent="0.3">
      <c r="E845" s="3">
        <v>0.284299999999991</v>
      </c>
      <c r="F845" s="1">
        <f t="shared" ca="1" si="27"/>
        <v>4.669751580522167</v>
      </c>
      <c r="G845" s="1">
        <f t="shared" ca="1" si="28"/>
        <v>6.0266342343706185</v>
      </c>
    </row>
    <row r="846" spans="5:7" x14ac:dyDescent="0.3">
      <c r="E846" s="3">
        <v>0.28439999999999099</v>
      </c>
      <c r="F846" s="1">
        <f t="shared" ca="1" si="27"/>
        <v>4.6716098529143295</v>
      </c>
      <c r="G846" s="1">
        <f t="shared" ca="1" si="28"/>
        <v>6.0284925067627526</v>
      </c>
    </row>
    <row r="847" spans="5:7" x14ac:dyDescent="0.3">
      <c r="E847" s="3">
        <v>0.28449999999999098</v>
      </c>
      <c r="F847" s="1">
        <f t="shared" ca="1" si="27"/>
        <v>4.6734681282873254</v>
      </c>
      <c r="G847" s="1">
        <f t="shared" ca="1" si="28"/>
        <v>6.0303507821357769</v>
      </c>
    </row>
    <row r="848" spans="5:7" x14ac:dyDescent="0.3">
      <c r="E848" s="3">
        <v>0.28459999999999103</v>
      </c>
      <c r="F848" s="1">
        <f t="shared" ca="1" si="27"/>
        <v>4.6753264066327773</v>
      </c>
      <c r="G848" s="1">
        <f t="shared" ca="1" si="28"/>
        <v>6.0322090604812217</v>
      </c>
    </row>
    <row r="849" spans="5:7" x14ac:dyDescent="0.3">
      <c r="E849" s="3">
        <v>0.28469999999999102</v>
      </c>
      <c r="F849" s="1">
        <f t="shared" ca="1" si="27"/>
        <v>4.6771846879422156</v>
      </c>
      <c r="G849" s="1">
        <f t="shared" ca="1" si="28"/>
        <v>6.0340673417906601</v>
      </c>
    </row>
    <row r="850" spans="5:7" x14ac:dyDescent="0.3">
      <c r="E850" s="3">
        <v>0.284799999999991</v>
      </c>
      <c r="F850" s="1">
        <f t="shared" ca="1" si="27"/>
        <v>4.6790429722072702</v>
      </c>
      <c r="G850" s="1">
        <f t="shared" ca="1" si="28"/>
        <v>6.0359256260557004</v>
      </c>
    </row>
    <row r="851" spans="5:7" x14ac:dyDescent="0.3">
      <c r="E851" s="3">
        <v>0.28489999999999099</v>
      </c>
      <c r="F851" s="1">
        <f t="shared" ca="1" si="27"/>
        <v>4.6809012594195138</v>
      </c>
      <c r="G851" s="1">
        <f t="shared" ca="1" si="28"/>
        <v>6.0377839132679512</v>
      </c>
    </row>
    <row r="852" spans="5:7" x14ac:dyDescent="0.3">
      <c r="E852" s="3">
        <v>0.28499999999999098</v>
      </c>
      <c r="F852" s="1">
        <f t="shared" ca="1" si="27"/>
        <v>4.6827595495705694</v>
      </c>
      <c r="G852" s="1">
        <f t="shared" ca="1" si="28"/>
        <v>6.0396422034190067</v>
      </c>
    </row>
    <row r="853" spans="5:7" x14ac:dyDescent="0.3">
      <c r="E853" s="3">
        <v>0.28509999999999103</v>
      </c>
      <c r="F853" s="1">
        <f t="shared" ca="1" si="27"/>
        <v>4.6846178426520595</v>
      </c>
      <c r="G853" s="1">
        <f t="shared" ca="1" si="28"/>
        <v>6.0415004965004968</v>
      </c>
    </row>
    <row r="854" spans="5:7" x14ac:dyDescent="0.3">
      <c r="E854" s="3">
        <v>0.28519999999999102</v>
      </c>
      <c r="F854" s="1">
        <f t="shared" ca="1" si="27"/>
        <v>4.6864761386555926</v>
      </c>
      <c r="G854" s="1">
        <f t="shared" ca="1" si="28"/>
        <v>6.0433587925040371</v>
      </c>
    </row>
    <row r="855" spans="5:7" x14ac:dyDescent="0.3">
      <c r="E855" s="3">
        <v>0.28529999999999101</v>
      </c>
      <c r="F855" s="1">
        <f t="shared" ca="1" si="27"/>
        <v>4.6883344375728484</v>
      </c>
      <c r="G855" s="1">
        <f t="shared" ca="1" si="28"/>
        <v>6.0452170914212857</v>
      </c>
    </row>
    <row r="856" spans="5:7" x14ac:dyDescent="0.3">
      <c r="E856" s="3">
        <v>0.28539999999999099</v>
      </c>
      <c r="F856" s="1">
        <f t="shared" ca="1" si="27"/>
        <v>4.6901927393954352</v>
      </c>
      <c r="G856" s="1">
        <f t="shared" ca="1" si="28"/>
        <v>6.0470753932438868</v>
      </c>
    </row>
    <row r="857" spans="5:7" x14ac:dyDescent="0.3">
      <c r="E857" s="3">
        <v>0.28549999999999098</v>
      </c>
      <c r="F857" s="1">
        <f t="shared" ca="1" si="27"/>
        <v>4.6920510441150398</v>
      </c>
      <c r="G857" s="1">
        <f t="shared" ca="1" si="28"/>
        <v>6.0489336979634842</v>
      </c>
    </row>
    <row r="858" spans="5:7" x14ac:dyDescent="0.3">
      <c r="E858" s="3">
        <v>0.28559999999999103</v>
      </c>
      <c r="F858" s="1">
        <f t="shared" ca="1" si="27"/>
        <v>4.6939093517233204</v>
      </c>
      <c r="G858" s="1">
        <f t="shared" ca="1" si="28"/>
        <v>6.0507920055717648</v>
      </c>
    </row>
    <row r="859" spans="5:7" x14ac:dyDescent="0.3">
      <c r="E859" s="3">
        <v>0.28569999999999102</v>
      </c>
      <c r="F859" s="1">
        <f t="shared" ca="1" si="27"/>
        <v>4.6957676622119777</v>
      </c>
      <c r="G859" s="1">
        <f t="shared" ca="1" si="28"/>
        <v>6.0526503160604008</v>
      </c>
    </row>
    <row r="860" spans="5:7" x14ac:dyDescent="0.3">
      <c r="E860" s="3">
        <v>0.28579999999999101</v>
      </c>
      <c r="F860" s="1">
        <f t="shared" ca="1" si="27"/>
        <v>4.6976259755726559</v>
      </c>
      <c r="G860" s="1">
        <f t="shared" ca="1" si="28"/>
        <v>6.0545086294211004</v>
      </c>
    </row>
    <row r="861" spans="5:7" x14ac:dyDescent="0.3">
      <c r="E861" s="3">
        <v>0.28589999999999</v>
      </c>
      <c r="F861" s="1">
        <f t="shared" ca="1" si="27"/>
        <v>4.6994842917970701</v>
      </c>
      <c r="G861" s="1">
        <f t="shared" ca="1" si="28"/>
        <v>6.0563669456455216</v>
      </c>
    </row>
    <row r="862" spans="5:7" x14ac:dyDescent="0.3">
      <c r="E862" s="3">
        <v>0.28599999999998998</v>
      </c>
      <c r="F862" s="1">
        <f t="shared" ca="1" si="27"/>
        <v>4.7013426108769494</v>
      </c>
      <c r="G862" s="1">
        <f t="shared" ca="1" si="28"/>
        <v>6.0582252647253938</v>
      </c>
    </row>
    <row r="863" spans="5:7" x14ac:dyDescent="0.3">
      <c r="E863" s="3">
        <v>0.28609999999999097</v>
      </c>
      <c r="F863" s="1">
        <f t="shared" ca="1" si="27"/>
        <v>4.7032009328040374</v>
      </c>
      <c r="G863" s="1">
        <f t="shared" ca="1" si="28"/>
        <v>6.0600835866524818</v>
      </c>
    </row>
    <row r="864" spans="5:7" x14ac:dyDescent="0.3">
      <c r="E864" s="3">
        <v>0.28619999999999102</v>
      </c>
      <c r="F864" s="1">
        <f t="shared" ca="1" si="27"/>
        <v>4.7050592575699923</v>
      </c>
      <c r="G864" s="1">
        <f t="shared" ca="1" si="28"/>
        <v>6.0619419114184367</v>
      </c>
    </row>
    <row r="865" spans="5:7" x14ac:dyDescent="0.3">
      <c r="E865" s="3">
        <v>0.28629999999999101</v>
      </c>
      <c r="F865" s="1">
        <f t="shared" ca="1" si="27"/>
        <v>4.706917585166579</v>
      </c>
      <c r="G865" s="1">
        <f t="shared" ca="1" si="28"/>
        <v>6.0638002390150234</v>
      </c>
    </row>
    <row r="866" spans="5:7" x14ac:dyDescent="0.3">
      <c r="E866" s="3">
        <v>0.28639999999999</v>
      </c>
      <c r="F866" s="1">
        <f t="shared" ca="1" si="27"/>
        <v>4.7087759155855338</v>
      </c>
      <c r="G866" s="1">
        <f t="shared" ca="1" si="28"/>
        <v>6.0656585694339782</v>
      </c>
    </row>
    <row r="867" spans="5:7" x14ac:dyDescent="0.3">
      <c r="E867" s="3">
        <v>0.28649999999999098</v>
      </c>
      <c r="F867" s="1">
        <f t="shared" ca="1" si="27"/>
        <v>4.7106342488186712</v>
      </c>
      <c r="G867" s="1">
        <f t="shared" ca="1" si="28"/>
        <v>6.0675169026671298</v>
      </c>
    </row>
    <row r="868" spans="5:7" x14ac:dyDescent="0.3">
      <c r="E868" s="3">
        <v>0.28659999999999097</v>
      </c>
      <c r="F868" s="1">
        <f t="shared" ca="1" si="27"/>
        <v>4.7124925848576993</v>
      </c>
      <c r="G868" s="1">
        <f t="shared" ca="1" si="28"/>
        <v>6.0693752387061437</v>
      </c>
    </row>
    <row r="869" spans="5:7" x14ac:dyDescent="0.3">
      <c r="E869" s="3">
        <v>0.28669999999999102</v>
      </c>
      <c r="F869" s="1">
        <f t="shared" ca="1" si="27"/>
        <v>4.7143509236944041</v>
      </c>
      <c r="G869" s="1">
        <f t="shared" ca="1" si="28"/>
        <v>6.0712335775428556</v>
      </c>
    </row>
    <row r="870" spans="5:7" x14ac:dyDescent="0.3">
      <c r="E870" s="3">
        <v>0.28679999999999001</v>
      </c>
      <c r="F870" s="1">
        <f t="shared" ca="1" si="27"/>
        <v>4.7162092653205576</v>
      </c>
      <c r="G870" s="1">
        <f t="shared" ca="1" si="28"/>
        <v>6.073091919169002</v>
      </c>
    </row>
    <row r="871" spans="5:7" x14ac:dyDescent="0.3">
      <c r="E871" s="3">
        <v>0.28689999999999</v>
      </c>
      <c r="F871" s="1">
        <f t="shared" ca="1" si="27"/>
        <v>4.7180676097279886</v>
      </c>
      <c r="G871" s="1">
        <f t="shared" ca="1" si="28"/>
        <v>6.074950263576433</v>
      </c>
    </row>
    <row r="872" spans="5:7" x14ac:dyDescent="0.3">
      <c r="E872" s="3">
        <v>0.28699999999998999</v>
      </c>
      <c r="F872" s="1">
        <f t="shared" ca="1" si="27"/>
        <v>4.7199259569084973</v>
      </c>
      <c r="G872" s="1">
        <f t="shared" ca="1" si="28"/>
        <v>6.0768086107569488</v>
      </c>
    </row>
    <row r="873" spans="5:7" x14ac:dyDescent="0.3">
      <c r="E873" s="3">
        <v>0.28709999999998997</v>
      </c>
      <c r="F873" s="1">
        <f t="shared" ca="1" si="27"/>
        <v>4.7217843068538841</v>
      </c>
      <c r="G873" s="1">
        <f t="shared" ca="1" si="28"/>
        <v>6.0786669607023214</v>
      </c>
    </row>
    <row r="874" spans="5:7" x14ac:dyDescent="0.3">
      <c r="E874" s="3">
        <v>0.28719999999999002</v>
      </c>
      <c r="F874" s="1">
        <f t="shared" ca="1" si="27"/>
        <v>4.7236426595559777</v>
      </c>
      <c r="G874" s="1">
        <f t="shared" ca="1" si="28"/>
        <v>6.0805253134044221</v>
      </c>
    </row>
    <row r="875" spans="5:7" x14ac:dyDescent="0.3">
      <c r="E875" s="3">
        <v>0.28729999999999001</v>
      </c>
      <c r="F875" s="1">
        <f t="shared" ca="1" si="27"/>
        <v>4.725501015006607</v>
      </c>
      <c r="G875" s="1">
        <f t="shared" ca="1" si="28"/>
        <v>6.0823836688550585</v>
      </c>
    </row>
    <row r="876" spans="5:7" x14ac:dyDescent="0.3">
      <c r="E876" s="3">
        <v>0.28739999999999</v>
      </c>
      <c r="F876" s="1">
        <f t="shared" ca="1" si="27"/>
        <v>4.7273593731976291</v>
      </c>
      <c r="G876" s="1">
        <f t="shared" ca="1" si="28"/>
        <v>6.0842420270460664</v>
      </c>
    </row>
    <row r="877" spans="5:7" x14ac:dyDescent="0.3">
      <c r="E877" s="3">
        <v>0.28749999999998999</v>
      </c>
      <c r="F877" s="1">
        <f t="shared" ca="1" si="27"/>
        <v>4.7292177341208799</v>
      </c>
      <c r="G877" s="1">
        <f t="shared" ca="1" si="28"/>
        <v>6.0861003879693172</v>
      </c>
    </row>
    <row r="878" spans="5:7" x14ac:dyDescent="0.3">
      <c r="E878" s="3">
        <v>0.28759999999998997</v>
      </c>
      <c r="F878" s="1">
        <f t="shared" ca="1" si="27"/>
        <v>4.7310760977682094</v>
      </c>
      <c r="G878" s="1">
        <f t="shared" ca="1" si="28"/>
        <v>6.0879587516166609</v>
      </c>
    </row>
    <row r="879" spans="5:7" x14ac:dyDescent="0.3">
      <c r="E879" s="3">
        <v>0.28769999999999002</v>
      </c>
      <c r="F879" s="1">
        <f t="shared" ca="1" si="27"/>
        <v>4.7329344641315245</v>
      </c>
      <c r="G879" s="1">
        <f t="shared" ca="1" si="28"/>
        <v>6.0898171179799689</v>
      </c>
    </row>
    <row r="880" spans="5:7" x14ac:dyDescent="0.3">
      <c r="E880" s="3">
        <v>0.28779999999999001</v>
      </c>
      <c r="F880" s="1">
        <f t="shared" ca="1" si="27"/>
        <v>4.7347928332026896</v>
      </c>
      <c r="G880" s="1">
        <f t="shared" ca="1" si="28"/>
        <v>6.091675487051134</v>
      </c>
    </row>
    <row r="881" spans="5:7" x14ac:dyDescent="0.3">
      <c r="E881" s="3">
        <v>0.28789999999999</v>
      </c>
      <c r="F881" s="1">
        <f t="shared" ca="1" si="27"/>
        <v>4.7366512049735761</v>
      </c>
      <c r="G881" s="1">
        <f t="shared" ca="1" si="28"/>
        <v>6.0935338588220205</v>
      </c>
    </row>
    <row r="882" spans="5:7" x14ac:dyDescent="0.3">
      <c r="E882" s="3">
        <v>0.28799999999998999</v>
      </c>
      <c r="F882" s="1">
        <f t="shared" ca="1" si="27"/>
        <v>4.7385095794361121</v>
      </c>
      <c r="G882" s="1">
        <f t="shared" ca="1" si="28"/>
        <v>6.0953922332845565</v>
      </c>
    </row>
    <row r="883" spans="5:7" x14ac:dyDescent="0.3">
      <c r="E883" s="3">
        <v>0.28809999999998998</v>
      </c>
      <c r="F883" s="1">
        <f t="shared" ca="1" si="27"/>
        <v>4.7403679565821832</v>
      </c>
      <c r="G883" s="1">
        <f t="shared" ca="1" si="28"/>
        <v>6.0972506104306348</v>
      </c>
    </row>
    <row r="884" spans="5:7" x14ac:dyDescent="0.3">
      <c r="E884" s="3">
        <v>0.28819999999999002</v>
      </c>
      <c r="F884" s="1">
        <f t="shared" ca="1" si="27"/>
        <v>4.7422263364037249</v>
      </c>
      <c r="G884" s="1">
        <f t="shared" ca="1" si="28"/>
        <v>6.0991089902521551</v>
      </c>
    </row>
    <row r="885" spans="5:7" x14ac:dyDescent="0.3">
      <c r="E885" s="3">
        <v>0.28829999999999001</v>
      </c>
      <c r="F885" s="1">
        <f t="shared" ca="1" si="27"/>
        <v>4.744084718892644</v>
      </c>
      <c r="G885" s="1">
        <f t="shared" ca="1" si="28"/>
        <v>6.1009673727410956</v>
      </c>
    </row>
    <row r="886" spans="5:7" x14ac:dyDescent="0.3">
      <c r="E886" s="3">
        <v>0.28839999999999</v>
      </c>
      <c r="F886" s="1">
        <f t="shared" ca="1" si="27"/>
        <v>4.7459431040409115</v>
      </c>
      <c r="G886" s="1">
        <f t="shared" ca="1" si="28"/>
        <v>6.1028257578893701</v>
      </c>
    </row>
    <row r="887" spans="5:7" x14ac:dyDescent="0.3">
      <c r="E887" s="3">
        <v>0.28849999999998999</v>
      </c>
      <c r="F887" s="1">
        <f t="shared" ca="1" si="27"/>
        <v>4.7478014918404483</v>
      </c>
      <c r="G887" s="1">
        <f t="shared" ca="1" si="28"/>
        <v>6.1046841456888927</v>
      </c>
    </row>
    <row r="888" spans="5:7" x14ac:dyDescent="0.3">
      <c r="E888" s="3">
        <v>0.28859999999998998</v>
      </c>
      <c r="F888" s="1">
        <f t="shared" ca="1" si="27"/>
        <v>4.7496598822832041</v>
      </c>
      <c r="G888" s="1">
        <f t="shared" ca="1" si="28"/>
        <v>6.1065425361316485</v>
      </c>
    </row>
    <row r="889" spans="5:7" x14ac:dyDescent="0.3">
      <c r="E889" s="3">
        <v>0.28869999999999002</v>
      </c>
      <c r="F889" s="1">
        <f t="shared" ca="1" si="27"/>
        <v>4.751518275361164</v>
      </c>
      <c r="G889" s="1">
        <f t="shared" ca="1" si="28"/>
        <v>6.1084009292096084</v>
      </c>
    </row>
    <row r="890" spans="5:7" x14ac:dyDescent="0.3">
      <c r="E890" s="3">
        <v>0.28879999999999001</v>
      </c>
      <c r="F890" s="1">
        <f t="shared" ca="1" si="27"/>
        <v>4.7533766710662775</v>
      </c>
      <c r="G890" s="1">
        <f t="shared" ca="1" si="28"/>
        <v>6.1102593249147148</v>
      </c>
    </row>
    <row r="891" spans="5:7" x14ac:dyDescent="0.3">
      <c r="E891" s="3">
        <v>0.28889999999999</v>
      </c>
      <c r="F891" s="1">
        <f t="shared" ca="1" si="27"/>
        <v>4.755235069390551</v>
      </c>
      <c r="G891" s="1">
        <f t="shared" ca="1" si="28"/>
        <v>6.1121177232390025</v>
      </c>
    </row>
    <row r="892" spans="5:7" x14ac:dyDescent="0.3">
      <c r="E892" s="3">
        <v>0.28899999999998999</v>
      </c>
      <c r="F892" s="1">
        <f t="shared" ca="1" si="27"/>
        <v>4.7570934703259695</v>
      </c>
      <c r="G892" s="1">
        <f t="shared" ca="1" si="28"/>
        <v>6.113976124174421</v>
      </c>
    </row>
    <row r="893" spans="5:7" x14ac:dyDescent="0.3">
      <c r="E893" s="3">
        <v>0.28909999999998998</v>
      </c>
      <c r="F893" s="1">
        <f t="shared" ca="1" si="27"/>
        <v>4.7589518738645396</v>
      </c>
      <c r="G893" s="1">
        <f t="shared" ca="1" si="28"/>
        <v>6.1158345277129769</v>
      </c>
    </row>
    <row r="894" spans="5:7" x14ac:dyDescent="0.3">
      <c r="E894" s="3">
        <v>0.28919999999999002</v>
      </c>
      <c r="F894" s="1">
        <f t="shared" ca="1" si="27"/>
        <v>4.7608102799982461</v>
      </c>
      <c r="G894" s="1">
        <f t="shared" ca="1" si="28"/>
        <v>6.1176929338466977</v>
      </c>
    </row>
    <row r="895" spans="5:7" x14ac:dyDescent="0.3">
      <c r="E895" s="3">
        <v>0.28929999999999001</v>
      </c>
      <c r="F895" s="1">
        <f t="shared" ca="1" si="27"/>
        <v>4.7626686887191312</v>
      </c>
      <c r="G895" s="1">
        <f t="shared" ca="1" si="28"/>
        <v>6.1195513425675827</v>
      </c>
    </row>
    <row r="896" spans="5:7" x14ac:dyDescent="0.3">
      <c r="E896" s="3">
        <v>0.28939999999999</v>
      </c>
      <c r="F896" s="1">
        <f t="shared" ca="1" si="27"/>
        <v>4.7645271000192437</v>
      </c>
      <c r="G896" s="1">
        <f t="shared" ca="1" si="28"/>
        <v>6.121409753867681</v>
      </c>
    </row>
    <row r="897" spans="5:7" x14ac:dyDescent="0.3">
      <c r="E897" s="3">
        <v>0.28949999999998999</v>
      </c>
      <c r="F897" s="1">
        <f t="shared" ca="1" si="27"/>
        <v>4.7663855138905831</v>
      </c>
      <c r="G897" s="1">
        <f t="shared" ca="1" si="28"/>
        <v>6.1232681677390204</v>
      </c>
    </row>
    <row r="898" spans="5:7" x14ac:dyDescent="0.3">
      <c r="E898" s="3">
        <v>0.28959999999998998</v>
      </c>
      <c r="F898" s="1">
        <f t="shared" ca="1" si="27"/>
        <v>4.7682439303252195</v>
      </c>
      <c r="G898" s="1">
        <f t="shared" ca="1" si="28"/>
        <v>6.125126584173664</v>
      </c>
    </row>
    <row r="899" spans="5:7" x14ac:dyDescent="0.3">
      <c r="E899" s="3">
        <v>0.28969999999999002</v>
      </c>
      <c r="F899" s="1">
        <f t="shared" ref="F899:F953" ca="1" si="29" xml:space="preserve"> (EXP(-$B$8*($B$6)))*($B$3 * NORMSDIST((LN($B$3/$B$4) + (($B$7-$B$8 +((E899^2)/2))*($B$6)))/(SQRT($B$6)*E899))) - (EXP(-$B$7*($B$6))*($B$4*NORMSDIST((LN($B$3/$B$4)+(($B$7-$B$8+((E899^2)/2))*($B$6)))/(SQRT($B$6)*E899)-E899*(SQRT($B$6)))))</f>
        <v>4.7701023493151951</v>
      </c>
      <c r="G899" s="1">
        <f t="shared" ref="G899:G953" ca="1" si="30" xml:space="preserve"> -(EXP(-$C$8*($C$6)))*($C$3 * (1 - NORMSDIST((LN($C$3/$C$4) + (($C$7-$C$8 +((E899^2)/2))*($C$6)))/(SQRT($C$6)*E899)))) + (EXP(-$C$7*($C$6))*($C$4* (1 - NORMSDIST((LN($C$3/$C$4)+(($C$7-$C$8+((E899^2)/2))*($C$6)))/(SQRT($C$6)*E899)-E899*(SQRT($C$6))))))</f>
        <v>6.1269850031636395</v>
      </c>
    </row>
    <row r="900" spans="5:7" x14ac:dyDescent="0.3">
      <c r="E900" s="3">
        <v>0.28979999999999001</v>
      </c>
      <c r="F900" s="1">
        <f t="shared" ca="1" si="29"/>
        <v>4.77196077085258</v>
      </c>
      <c r="G900" s="1">
        <f t="shared" ca="1" si="30"/>
        <v>6.1288434247010457</v>
      </c>
    </row>
    <row r="901" spans="5:7" x14ac:dyDescent="0.3">
      <c r="E901" s="3">
        <v>0.28989999999999</v>
      </c>
      <c r="F901" s="1">
        <f t="shared" ca="1" si="29"/>
        <v>4.7738191949294659</v>
      </c>
      <c r="G901" s="1">
        <f t="shared" ca="1" si="30"/>
        <v>6.1307018487779104</v>
      </c>
    </row>
    <row r="902" spans="5:7" x14ac:dyDescent="0.3">
      <c r="E902" s="3">
        <v>0.28999999999998999</v>
      </c>
      <c r="F902" s="1">
        <f t="shared" ca="1" si="29"/>
        <v>4.7756776215379162</v>
      </c>
      <c r="G902" s="1">
        <f t="shared" ca="1" si="30"/>
        <v>6.1325602753863535</v>
      </c>
    </row>
    <row r="903" spans="5:7" x14ac:dyDescent="0.3">
      <c r="E903" s="3">
        <v>0.29009999999998998</v>
      </c>
      <c r="F903" s="1">
        <f t="shared" ca="1" si="29"/>
        <v>4.7775360506700437</v>
      </c>
      <c r="G903" s="1">
        <f t="shared" ca="1" si="30"/>
        <v>6.1344187045184881</v>
      </c>
    </row>
    <row r="904" spans="5:7" x14ac:dyDescent="0.3">
      <c r="E904" s="3">
        <v>0.29019999999999002</v>
      </c>
      <c r="F904" s="1">
        <f t="shared" ca="1" si="29"/>
        <v>4.7793944823179189</v>
      </c>
      <c r="G904" s="1">
        <f t="shared" ca="1" si="30"/>
        <v>6.1362771361663633</v>
      </c>
    </row>
    <row r="905" spans="5:7" x14ac:dyDescent="0.3">
      <c r="E905" s="3">
        <v>0.29029999999999001</v>
      </c>
      <c r="F905" s="1">
        <f t="shared" ca="1" si="29"/>
        <v>4.7812529164736972</v>
      </c>
      <c r="G905" s="1">
        <f t="shared" ca="1" si="30"/>
        <v>6.1381355703221274</v>
      </c>
    </row>
    <row r="906" spans="5:7" x14ac:dyDescent="0.3">
      <c r="E906" s="3">
        <v>0.29039999999999</v>
      </c>
      <c r="F906" s="1">
        <f t="shared" ca="1" si="29"/>
        <v>4.7831113531294491</v>
      </c>
      <c r="G906" s="1">
        <f t="shared" ca="1" si="30"/>
        <v>6.1399940069779007</v>
      </c>
    </row>
    <row r="907" spans="5:7" x14ac:dyDescent="0.3">
      <c r="E907" s="3">
        <v>0.29049999999998999</v>
      </c>
      <c r="F907" s="1">
        <f t="shared" ca="1" si="29"/>
        <v>4.7849697922773302</v>
      </c>
      <c r="G907" s="1">
        <f t="shared" ca="1" si="30"/>
        <v>6.1418524461257746</v>
      </c>
    </row>
    <row r="908" spans="5:7" x14ac:dyDescent="0.3">
      <c r="E908" s="3">
        <v>0.29059999999998998</v>
      </c>
      <c r="F908" s="1">
        <f t="shared" ca="1" si="29"/>
        <v>4.7868282339094961</v>
      </c>
      <c r="G908" s="1">
        <f t="shared" ca="1" si="30"/>
        <v>6.1437108877579405</v>
      </c>
    </row>
    <row r="909" spans="5:7" x14ac:dyDescent="0.3">
      <c r="E909" s="3">
        <v>0.29069999999999002</v>
      </c>
      <c r="F909" s="1">
        <f t="shared" ca="1" si="29"/>
        <v>4.7886866780180526</v>
      </c>
      <c r="G909" s="1">
        <f t="shared" ca="1" si="30"/>
        <v>6.1455693318665112</v>
      </c>
    </row>
    <row r="910" spans="5:7" x14ac:dyDescent="0.3">
      <c r="E910" s="3">
        <v>0.29079999999999001</v>
      </c>
      <c r="F910" s="1">
        <f t="shared" ca="1" si="29"/>
        <v>4.7905451245951909</v>
      </c>
      <c r="G910" s="1">
        <f t="shared" ca="1" si="30"/>
        <v>6.1474277784436424</v>
      </c>
    </row>
    <row r="911" spans="5:7" x14ac:dyDescent="0.3">
      <c r="E911" s="3">
        <v>0.29089999999999</v>
      </c>
      <c r="F911" s="1">
        <f t="shared" ca="1" si="29"/>
        <v>4.7924035736330595</v>
      </c>
      <c r="G911" s="1">
        <f t="shared" ca="1" si="30"/>
        <v>6.1492862274815039</v>
      </c>
    </row>
    <row r="912" spans="5:7" x14ac:dyDescent="0.3">
      <c r="E912" s="3">
        <v>0.29099999999998999</v>
      </c>
      <c r="F912" s="1">
        <f t="shared" ca="1" si="29"/>
        <v>4.7942620251238353</v>
      </c>
      <c r="G912" s="1">
        <f t="shared" ca="1" si="30"/>
        <v>6.1511446789722797</v>
      </c>
    </row>
    <row r="913" spans="5:7" x14ac:dyDescent="0.3">
      <c r="E913" s="3">
        <v>0.29109999999998998</v>
      </c>
      <c r="F913" s="1">
        <f t="shared" ca="1" si="29"/>
        <v>4.7961204790596952</v>
      </c>
      <c r="G913" s="1">
        <f t="shared" ca="1" si="30"/>
        <v>6.1530031329081396</v>
      </c>
    </row>
    <row r="914" spans="5:7" x14ac:dyDescent="0.3">
      <c r="E914" s="3">
        <v>0.29119999999999002</v>
      </c>
      <c r="F914" s="1">
        <f t="shared" ca="1" si="29"/>
        <v>4.7979789354328446</v>
      </c>
      <c r="G914" s="1">
        <f t="shared" ca="1" si="30"/>
        <v>6.1548615892812961</v>
      </c>
    </row>
    <row r="915" spans="5:7" x14ac:dyDescent="0.3">
      <c r="E915" s="3">
        <v>0.29129999999999001</v>
      </c>
      <c r="F915" s="1">
        <f t="shared" ca="1" si="29"/>
        <v>4.7998373942354604</v>
      </c>
      <c r="G915" s="1">
        <f t="shared" ca="1" si="30"/>
        <v>6.1567200480839119</v>
      </c>
    </row>
    <row r="916" spans="5:7" x14ac:dyDescent="0.3">
      <c r="E916" s="3">
        <v>0.29139999999999</v>
      </c>
      <c r="F916" s="1">
        <f t="shared" ca="1" si="29"/>
        <v>4.8016958554597835</v>
      </c>
      <c r="G916" s="1">
        <f t="shared" ca="1" si="30"/>
        <v>6.158578509308235</v>
      </c>
    </row>
    <row r="917" spans="5:7" x14ac:dyDescent="0.3">
      <c r="E917" s="3">
        <v>0.29149999999998999</v>
      </c>
      <c r="F917" s="1">
        <f t="shared" ca="1" si="29"/>
        <v>4.8035543190980121</v>
      </c>
      <c r="G917" s="1">
        <f t="shared" ca="1" si="30"/>
        <v>6.1604369729464565</v>
      </c>
    </row>
    <row r="918" spans="5:7" x14ac:dyDescent="0.3">
      <c r="E918" s="3">
        <v>0.29159999999998998</v>
      </c>
      <c r="F918" s="1">
        <f t="shared" ca="1" si="29"/>
        <v>4.80541278514238</v>
      </c>
      <c r="G918" s="1">
        <f t="shared" ca="1" si="30"/>
        <v>6.1622954389908173</v>
      </c>
    </row>
    <row r="919" spans="5:7" x14ac:dyDescent="0.3">
      <c r="E919" s="3">
        <v>0.29169999999999002</v>
      </c>
      <c r="F919" s="1">
        <f t="shared" ca="1" si="29"/>
        <v>4.8072712535851068</v>
      </c>
      <c r="G919" s="1">
        <f t="shared" ca="1" si="30"/>
        <v>6.1641539074335512</v>
      </c>
    </row>
    <row r="920" spans="5:7" x14ac:dyDescent="0.3">
      <c r="E920" s="3">
        <v>0.29179999999999001</v>
      </c>
      <c r="F920" s="1">
        <f t="shared" ca="1" si="29"/>
        <v>4.8091297244184688</v>
      </c>
      <c r="G920" s="1">
        <f t="shared" ca="1" si="30"/>
        <v>6.1660123782669203</v>
      </c>
    </row>
    <row r="921" spans="5:7" x14ac:dyDescent="0.3">
      <c r="E921" s="3">
        <v>0.29189999999999</v>
      </c>
      <c r="F921" s="1">
        <f t="shared" ca="1" si="29"/>
        <v>4.8109881976346855</v>
      </c>
      <c r="G921" s="1">
        <f t="shared" ca="1" si="30"/>
        <v>6.16787085148313</v>
      </c>
    </row>
    <row r="922" spans="5:7" x14ac:dyDescent="0.3">
      <c r="E922" s="3">
        <v>0.29199999999998999</v>
      </c>
      <c r="F922" s="1">
        <f t="shared" ca="1" si="29"/>
        <v>4.8128466732260478</v>
      </c>
      <c r="G922" s="1">
        <f t="shared" ca="1" si="30"/>
        <v>6.1697293270744851</v>
      </c>
    </row>
    <row r="923" spans="5:7" x14ac:dyDescent="0.3">
      <c r="E923" s="3">
        <v>0.29209999999998998</v>
      </c>
      <c r="F923" s="1">
        <f t="shared" ca="1" si="29"/>
        <v>4.8147051511848034</v>
      </c>
      <c r="G923" s="1">
        <f t="shared" ca="1" si="30"/>
        <v>6.1715878050332407</v>
      </c>
    </row>
    <row r="924" spans="5:7" x14ac:dyDescent="0.3">
      <c r="E924" s="3">
        <v>0.29219999999999002</v>
      </c>
      <c r="F924" s="1">
        <f t="shared" ca="1" si="29"/>
        <v>4.8165636315032501</v>
      </c>
      <c r="G924" s="1">
        <f t="shared" ca="1" si="30"/>
        <v>6.1734462853516945</v>
      </c>
    </row>
    <row r="925" spans="5:7" x14ac:dyDescent="0.3">
      <c r="E925" s="3">
        <v>0.29229999999999001</v>
      </c>
      <c r="F925" s="1">
        <f t="shared" ca="1" si="29"/>
        <v>4.8184221141736643</v>
      </c>
      <c r="G925" s="1">
        <f t="shared" ca="1" si="30"/>
        <v>6.1753047680221016</v>
      </c>
    </row>
    <row r="926" spans="5:7" x14ac:dyDescent="0.3">
      <c r="E926" s="3">
        <v>0.29239999999999</v>
      </c>
      <c r="F926" s="1">
        <f t="shared" ca="1" si="29"/>
        <v>4.8202805991883437</v>
      </c>
      <c r="G926" s="1">
        <f t="shared" ca="1" si="30"/>
        <v>6.1771632530367953</v>
      </c>
    </row>
    <row r="927" spans="5:7" x14ac:dyDescent="0.3">
      <c r="E927" s="3">
        <v>0.29249999999998999</v>
      </c>
      <c r="F927" s="1">
        <f t="shared" ca="1" si="29"/>
        <v>4.8221390865396074</v>
      </c>
      <c r="G927" s="1">
        <f t="shared" ca="1" si="30"/>
        <v>6.1790217403880519</v>
      </c>
    </row>
    <row r="928" spans="5:7" x14ac:dyDescent="0.3">
      <c r="E928" s="3">
        <v>0.29259999999998998</v>
      </c>
      <c r="F928" s="1">
        <f t="shared" ca="1" si="29"/>
        <v>4.8239975762197602</v>
      </c>
      <c r="G928" s="1">
        <f t="shared" ca="1" si="30"/>
        <v>6.1808802300682046</v>
      </c>
    </row>
    <row r="929" spans="5:7" x14ac:dyDescent="0.3">
      <c r="E929" s="3">
        <v>0.29269999999999002</v>
      </c>
      <c r="F929" s="1">
        <f t="shared" ca="1" si="29"/>
        <v>4.825856068221114</v>
      </c>
      <c r="G929" s="1">
        <f t="shared" ca="1" si="30"/>
        <v>6.1827387220695513</v>
      </c>
    </row>
    <row r="930" spans="5:7" x14ac:dyDescent="0.3">
      <c r="E930" s="3">
        <v>0.29279999999999001</v>
      </c>
      <c r="F930" s="1">
        <f t="shared" ca="1" si="29"/>
        <v>4.8277145625360163</v>
      </c>
      <c r="G930" s="1">
        <f t="shared" ca="1" si="30"/>
        <v>6.1845972163844607</v>
      </c>
    </row>
    <row r="931" spans="5:7" x14ac:dyDescent="0.3">
      <c r="E931" s="3">
        <v>0.29289999999999</v>
      </c>
      <c r="F931" s="1">
        <f t="shared" ca="1" si="29"/>
        <v>4.8295730591568073</v>
      </c>
      <c r="G931" s="1">
        <f t="shared" ca="1" si="30"/>
        <v>6.1864557130052589</v>
      </c>
    </row>
    <row r="932" spans="5:7" x14ac:dyDescent="0.3">
      <c r="E932" s="3">
        <v>0.29299999999998999</v>
      </c>
      <c r="F932" s="1">
        <f t="shared" ca="1" si="29"/>
        <v>4.8314315580758347</v>
      </c>
      <c r="G932" s="1">
        <f t="shared" ca="1" si="30"/>
        <v>6.1883142119242862</v>
      </c>
    </row>
    <row r="933" spans="5:7" x14ac:dyDescent="0.3">
      <c r="E933" s="3">
        <v>0.29309999999998998</v>
      </c>
      <c r="F933" s="1">
        <f t="shared" ca="1" si="29"/>
        <v>4.8332900592854529</v>
      </c>
      <c r="G933" s="1">
        <f t="shared" ca="1" si="30"/>
        <v>6.1901727131338902</v>
      </c>
    </row>
    <row r="934" spans="5:7" x14ac:dyDescent="0.3">
      <c r="E934" s="3">
        <v>0.29319999999999002</v>
      </c>
      <c r="F934" s="1">
        <f t="shared" ca="1" si="29"/>
        <v>4.8351485627780306</v>
      </c>
      <c r="G934" s="1">
        <f t="shared" ca="1" si="30"/>
        <v>6.1920312166264679</v>
      </c>
    </row>
    <row r="935" spans="5:7" x14ac:dyDescent="0.3">
      <c r="E935" s="3">
        <v>0.29329999999999001</v>
      </c>
      <c r="F935" s="1">
        <f t="shared" ca="1" si="29"/>
        <v>4.8370070685459297</v>
      </c>
      <c r="G935" s="1">
        <f t="shared" ca="1" si="30"/>
        <v>6.1938897223943883</v>
      </c>
    </row>
    <row r="936" spans="5:7" x14ac:dyDescent="0.3">
      <c r="E936" s="3">
        <v>0.29339999999999</v>
      </c>
      <c r="F936" s="1">
        <f t="shared" ca="1" si="29"/>
        <v>4.8388655765815614</v>
      </c>
      <c r="G936" s="1">
        <f t="shared" ca="1" si="30"/>
        <v>6.1957482304300129</v>
      </c>
    </row>
    <row r="937" spans="5:7" x14ac:dyDescent="0.3">
      <c r="E937" s="3">
        <v>0.29349999999998999</v>
      </c>
      <c r="F937" s="1">
        <f t="shared" ca="1" si="29"/>
        <v>4.8407240868772874</v>
      </c>
      <c r="G937" s="1">
        <f t="shared" ca="1" si="30"/>
        <v>6.1976067407257389</v>
      </c>
    </row>
    <row r="938" spans="5:7" x14ac:dyDescent="0.3">
      <c r="E938" s="3">
        <v>0.29359999999998998</v>
      </c>
      <c r="F938" s="1">
        <f t="shared" ca="1" si="29"/>
        <v>4.8425825994255405</v>
      </c>
      <c r="G938" s="1">
        <f t="shared" ca="1" si="30"/>
        <v>6.1994652532739778</v>
      </c>
    </row>
    <row r="939" spans="5:7" x14ac:dyDescent="0.3">
      <c r="E939" s="3">
        <v>0.29369999999999002</v>
      </c>
      <c r="F939" s="1">
        <f t="shared" ca="1" si="29"/>
        <v>4.8444411142186965</v>
      </c>
      <c r="G939" s="1">
        <f t="shared" ca="1" si="30"/>
        <v>6.2013237680671409</v>
      </c>
    </row>
    <row r="940" spans="5:7" x14ac:dyDescent="0.3">
      <c r="E940" s="3">
        <v>0.29379999999999001</v>
      </c>
      <c r="F940" s="1">
        <f t="shared" ca="1" si="29"/>
        <v>4.8462996312491953</v>
      </c>
      <c r="G940" s="1">
        <f t="shared" ca="1" si="30"/>
        <v>6.2031822850976468</v>
      </c>
    </row>
    <row r="941" spans="5:7" x14ac:dyDescent="0.3">
      <c r="E941" s="3">
        <v>0.29389999999999</v>
      </c>
      <c r="F941" s="1">
        <f t="shared" ca="1" si="29"/>
        <v>4.8481581505094553</v>
      </c>
      <c r="G941" s="1">
        <f t="shared" ca="1" si="30"/>
        <v>6.2050408043579068</v>
      </c>
    </row>
    <row r="942" spans="5:7" x14ac:dyDescent="0.3">
      <c r="E942" s="3">
        <v>0.29399999999998999</v>
      </c>
      <c r="F942" s="1">
        <f t="shared" ca="1" si="29"/>
        <v>4.8500166719919093</v>
      </c>
      <c r="G942" s="1">
        <f t="shared" ca="1" si="30"/>
        <v>6.2068993258403609</v>
      </c>
    </row>
    <row r="943" spans="5:7" x14ac:dyDescent="0.3">
      <c r="E943" s="3">
        <v>0.29409999999998998</v>
      </c>
      <c r="F943" s="1">
        <f t="shared" ca="1" si="29"/>
        <v>4.8518751956890185</v>
      </c>
      <c r="G943" s="1">
        <f t="shared" ca="1" si="30"/>
        <v>6.2087578495374629</v>
      </c>
    </row>
    <row r="944" spans="5:7" x14ac:dyDescent="0.3">
      <c r="E944" s="3">
        <v>0.29419999999999003</v>
      </c>
      <c r="F944" s="1">
        <f t="shared" ca="1" si="29"/>
        <v>4.8537337215932013</v>
      </c>
      <c r="G944" s="1">
        <f t="shared" ca="1" si="30"/>
        <v>6.2106163754416386</v>
      </c>
    </row>
    <row r="945" spans="5:7" x14ac:dyDescent="0.3">
      <c r="E945" s="3">
        <v>0.29429999999999001</v>
      </c>
      <c r="F945" s="1">
        <f t="shared" ca="1" si="29"/>
        <v>4.8555922496969472</v>
      </c>
      <c r="G945" s="1">
        <f t="shared" ca="1" si="30"/>
        <v>6.2124749035453775</v>
      </c>
    </row>
    <row r="946" spans="5:7" x14ac:dyDescent="0.3">
      <c r="E946" s="3">
        <v>0.29439999999999</v>
      </c>
      <c r="F946" s="1">
        <f t="shared" ca="1" si="29"/>
        <v>4.8574507799927034</v>
      </c>
      <c r="G946" s="1">
        <f t="shared" ca="1" si="30"/>
        <v>6.2143334338411478</v>
      </c>
    </row>
    <row r="947" spans="5:7" x14ac:dyDescent="0.3">
      <c r="E947" s="3">
        <v>0.29449999999998999</v>
      </c>
      <c r="F947" s="1">
        <f t="shared" ca="1" si="29"/>
        <v>4.8593093124729592</v>
      </c>
      <c r="G947" s="1">
        <f t="shared" ca="1" si="30"/>
        <v>6.2161919663213965</v>
      </c>
    </row>
    <row r="948" spans="5:7" x14ac:dyDescent="0.3">
      <c r="E948" s="3">
        <v>0.29459999999998998</v>
      </c>
      <c r="F948" s="1">
        <f t="shared" ca="1" si="29"/>
        <v>4.86116784713019</v>
      </c>
      <c r="G948" s="1">
        <f t="shared" ca="1" si="30"/>
        <v>6.2180505009786344</v>
      </c>
    </row>
    <row r="949" spans="5:7" x14ac:dyDescent="0.3">
      <c r="E949" s="3">
        <v>0.29469999999999003</v>
      </c>
      <c r="F949" s="1">
        <f t="shared" ca="1" si="29"/>
        <v>4.8630263839569139</v>
      </c>
      <c r="G949" s="1">
        <f t="shared" ca="1" si="30"/>
        <v>6.2199090378053583</v>
      </c>
    </row>
    <row r="950" spans="5:7" x14ac:dyDescent="0.3">
      <c r="E950" s="3">
        <v>0.29479999999999001</v>
      </c>
      <c r="F950" s="1">
        <f t="shared" ca="1" si="29"/>
        <v>4.864884922945599</v>
      </c>
      <c r="G950" s="1">
        <f t="shared" ca="1" si="30"/>
        <v>6.2217675767940364</v>
      </c>
    </row>
    <row r="951" spans="5:7" x14ac:dyDescent="0.3">
      <c r="E951" s="3">
        <v>0.29489999999999</v>
      </c>
      <c r="F951" s="1">
        <f t="shared" ca="1" si="29"/>
        <v>4.8667434640887777</v>
      </c>
      <c r="G951" s="1">
        <f t="shared" ca="1" si="30"/>
        <v>6.2236261179372292</v>
      </c>
    </row>
    <row r="952" spans="5:7" x14ac:dyDescent="0.3">
      <c r="E952" s="3">
        <v>0.29499999999998899</v>
      </c>
      <c r="F952" s="1">
        <f t="shared" ca="1" si="29"/>
        <v>4.8686020073789393</v>
      </c>
      <c r="G952" s="1">
        <f t="shared" ca="1" si="30"/>
        <v>6.2254846612273838</v>
      </c>
    </row>
    <row r="953" spans="5:7" x14ac:dyDescent="0.3">
      <c r="E953" s="3">
        <v>0.29509999999998898</v>
      </c>
      <c r="F953" s="1">
        <f t="shared" ca="1" si="29"/>
        <v>4.8704605528086589</v>
      </c>
      <c r="G953" s="1">
        <f t="shared" ca="1" si="30"/>
        <v>6.2273432066571033</v>
      </c>
    </row>
    <row r="954" spans="5:7" x14ac:dyDescent="0.3">
      <c r="E954" s="3"/>
    </row>
    <row r="955" spans="5:7" x14ac:dyDescent="0.3">
      <c r="E955" s="3"/>
    </row>
    <row r="956" spans="5:7" x14ac:dyDescent="0.3">
      <c r="E956" s="3"/>
    </row>
    <row r="957" spans="5:7" x14ac:dyDescent="0.3">
      <c r="E957" s="3"/>
    </row>
    <row r="958" spans="5:7" x14ac:dyDescent="0.3">
      <c r="E958" s="3"/>
    </row>
    <row r="959" spans="5:7" x14ac:dyDescent="0.3">
      <c r="E959" s="3"/>
    </row>
    <row r="960" spans="5:7" x14ac:dyDescent="0.3">
      <c r="E960" s="3"/>
    </row>
    <row r="961" spans="5:5" x14ac:dyDescent="0.3">
      <c r="E961" s="3"/>
    </row>
    <row r="962" spans="5:5" x14ac:dyDescent="0.3">
      <c r="E962" s="3"/>
    </row>
    <row r="963" spans="5:5" x14ac:dyDescent="0.3">
      <c r="E963" s="3"/>
    </row>
    <row r="964" spans="5:5" x14ac:dyDescent="0.3">
      <c r="E964" s="3"/>
    </row>
    <row r="965" spans="5:5" x14ac:dyDescent="0.3">
      <c r="E965" s="3"/>
    </row>
    <row r="966" spans="5:5" x14ac:dyDescent="0.3">
      <c r="E966" s="3"/>
    </row>
    <row r="967" spans="5:5" x14ac:dyDescent="0.3">
      <c r="E967" s="3"/>
    </row>
    <row r="968" spans="5:5" x14ac:dyDescent="0.3">
      <c r="E968" s="3"/>
    </row>
    <row r="969" spans="5:5" x14ac:dyDescent="0.3">
      <c r="E969" s="3"/>
    </row>
    <row r="970" spans="5:5" x14ac:dyDescent="0.3">
      <c r="E970" s="3"/>
    </row>
    <row r="971" spans="5:5" x14ac:dyDescent="0.3">
      <c r="E971" s="3"/>
    </row>
    <row r="972" spans="5:5" x14ac:dyDescent="0.3">
      <c r="E972" s="3"/>
    </row>
    <row r="973" spans="5:5" x14ac:dyDescent="0.3">
      <c r="E973" s="3"/>
    </row>
    <row r="974" spans="5:5" x14ac:dyDescent="0.3">
      <c r="E974" s="3"/>
    </row>
    <row r="975" spans="5:5" x14ac:dyDescent="0.3">
      <c r="E975" s="3"/>
    </row>
    <row r="976" spans="5:5" x14ac:dyDescent="0.3">
      <c r="E976" s="3"/>
    </row>
    <row r="977" spans="5:5" x14ac:dyDescent="0.3">
      <c r="E977" s="3"/>
    </row>
    <row r="978" spans="5:5" x14ac:dyDescent="0.3">
      <c r="E978" s="3"/>
    </row>
    <row r="979" spans="5:5" x14ac:dyDescent="0.3">
      <c r="E979" s="3"/>
    </row>
    <row r="980" spans="5:5" x14ac:dyDescent="0.3">
      <c r="E980" s="3"/>
    </row>
    <row r="981" spans="5:5" x14ac:dyDescent="0.3">
      <c r="E981" s="3"/>
    </row>
    <row r="982" spans="5:5" x14ac:dyDescent="0.3">
      <c r="E982" s="3"/>
    </row>
    <row r="983" spans="5:5" x14ac:dyDescent="0.3">
      <c r="E983" s="3"/>
    </row>
    <row r="984" spans="5:5" x14ac:dyDescent="0.3">
      <c r="E984" s="3"/>
    </row>
    <row r="985" spans="5:5" x14ac:dyDescent="0.3">
      <c r="E985" s="3"/>
    </row>
    <row r="986" spans="5:5" x14ac:dyDescent="0.3">
      <c r="E986" s="3"/>
    </row>
    <row r="987" spans="5:5" x14ac:dyDescent="0.3">
      <c r="E987" s="3"/>
    </row>
    <row r="988" spans="5:5" x14ac:dyDescent="0.3">
      <c r="E988" s="3"/>
    </row>
    <row r="989" spans="5:5" x14ac:dyDescent="0.3">
      <c r="E989" s="3"/>
    </row>
    <row r="990" spans="5:5" x14ac:dyDescent="0.3">
      <c r="E990" s="3"/>
    </row>
    <row r="991" spans="5:5" x14ac:dyDescent="0.3">
      <c r="E991" s="3"/>
    </row>
    <row r="992" spans="5:5" x14ac:dyDescent="0.3">
      <c r="E992" s="3"/>
    </row>
    <row r="993" spans="5:5" x14ac:dyDescent="0.3">
      <c r="E993" s="3"/>
    </row>
    <row r="994" spans="5:5" x14ac:dyDescent="0.3">
      <c r="E994" s="3"/>
    </row>
    <row r="995" spans="5:5" x14ac:dyDescent="0.3">
      <c r="E995" s="3"/>
    </row>
    <row r="996" spans="5:5" x14ac:dyDescent="0.3">
      <c r="E996" s="3"/>
    </row>
    <row r="997" spans="5:5" x14ac:dyDescent="0.3">
      <c r="E997" s="3"/>
    </row>
    <row r="998" spans="5:5" x14ac:dyDescent="0.3">
      <c r="E998" s="3"/>
    </row>
    <row r="999" spans="5:5" x14ac:dyDescent="0.3">
      <c r="E999" s="3"/>
    </row>
    <row r="1000" spans="5:5" x14ac:dyDescent="0.3">
      <c r="E1000" s="3"/>
    </row>
    <row r="1001" spans="5:5" x14ac:dyDescent="0.3">
      <c r="E1001" s="3"/>
    </row>
    <row r="1002" spans="5:5" x14ac:dyDescent="0.3">
      <c r="E1002" s="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Discussion</vt:lpstr>
      <vt:lpstr>Commodity Future</vt:lpstr>
      <vt:lpstr>Stock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Isaacs Adeyemo</dc:creator>
  <cp:keywords/>
  <dc:description/>
  <cp:lastModifiedBy>Isaacs Adeyemo</cp:lastModifiedBy>
  <cp:revision/>
  <dcterms:created xsi:type="dcterms:W3CDTF">2023-09-02T00:09:55Z</dcterms:created>
  <dcterms:modified xsi:type="dcterms:W3CDTF">2023-09-06T01:27:39Z</dcterms:modified>
  <cp:category/>
  <cp:contentStatus/>
</cp:coreProperties>
</file>