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2\"/>
    </mc:Choice>
  </mc:AlternateContent>
  <bookViews>
    <workbookView xWindow="0" yWindow="0" windowWidth="20520" windowHeight="9465" activeTab="3"/>
  </bookViews>
  <sheets>
    <sheet name="3.4-10" sheetId="1" r:id="rId1"/>
    <sheet name="3.4-15" sheetId="2" r:id="rId2"/>
    <sheet name="3.5-3" sheetId="3" r:id="rId3"/>
    <sheet name="3.5-6" sheetId="5" r:id="rId4"/>
  </sheets>
  <definedNames>
    <definedName name="BatchesProduced">'3.5-3'!$D$10:$F$10</definedName>
    <definedName name="Cost">'3.5-6'!$D$3:$F$3</definedName>
    <definedName name="ProfitPerBatch">'3.5-3'!$D$3:$F$3</definedName>
    <definedName name="solver_adj" localSheetId="0" hidden="1">'3.4-10'!$C$12:$I$12</definedName>
    <definedName name="solver_adj" localSheetId="1" hidden="1">'3.4-15'!$C$22:$AF$22</definedName>
    <definedName name="solver_adj" localSheetId="2" hidden="1">'3.5-3'!$D$10:$F$10</definedName>
    <definedName name="solver_adj" localSheetId="3" hidden="1">'3.5-6'!$D$11:$F$11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'3.4-10'!$C$12:$I$12</definedName>
    <definedName name="solver_lhs1" localSheetId="1" hidden="1">'3.4-15'!$C$22:$AF$22</definedName>
    <definedName name="solver_lhs1" localSheetId="2" hidden="1">'3.5-3'!$G$6:$G$7</definedName>
    <definedName name="solver_lhs1" localSheetId="3" hidden="1">'3.5-6'!$G$6:$G$8</definedName>
    <definedName name="solver_lhs2" localSheetId="0" hidden="1">'3.4-10'!$J$6:$J$9</definedName>
    <definedName name="solver_lhs2" localSheetId="1" hidden="1">'3.4-15'!$C$26:$H$26</definedName>
    <definedName name="solver_lhs3" localSheetId="0" hidden="1">'3.4-10'!$N$6:$N$9</definedName>
    <definedName name="solver_lhs3" localSheetId="1" hidden="1">'3.4-15'!$C$30:$G$30</definedName>
    <definedName name="solver_lhs4" localSheetId="1" hidden="1">'3.4-15'!#REF!</definedName>
    <definedName name="solver_lhs5" localSheetId="1" hidden="1">'3.4-15'!#REF!</definedName>
    <definedName name="solver_lhs6" localSheetId="1" hidden="1">'3.4-15'!$C$22:$AF$22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'3.4-10'!$L$12</definedName>
    <definedName name="solver_opt" localSheetId="1" hidden="1">'3.4-15'!$AH$22</definedName>
    <definedName name="solver_opt" localSheetId="2" hidden="1">'3.5-3'!$I$10</definedName>
    <definedName name="solver_opt" localSheetId="3" hidden="1">'3.5-6'!$I$11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4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hs1" localSheetId="0" hidden="1">integer</definedName>
    <definedName name="solver_rhs1" localSheetId="1" hidden="1">'3.4-15'!$C$21:$AF$21</definedName>
    <definedName name="solver_rhs1" localSheetId="2" hidden="1">'3.5-3'!$I$6:$I$7</definedName>
    <definedName name="solver_rhs1" localSheetId="3" hidden="1">'3.5-6'!$I$6:$I$8</definedName>
    <definedName name="solver_rhs2" localSheetId="0" hidden="1">'3.4-10'!$L$6:$L$9</definedName>
    <definedName name="solver_rhs2" localSheetId="1" hidden="1">'3.4-15'!$C$27:$H$27</definedName>
    <definedName name="solver_rhs3" localSheetId="0" hidden="1">'3.4-10'!$P$6:$P$9</definedName>
    <definedName name="solver_rhs3" localSheetId="1" hidden="1">'3.4-15'!$C$31:$G$31</definedName>
    <definedName name="solver_rhs4" localSheetId="1" hidden="1">'3.4-15'!#REF!</definedName>
    <definedName name="solver_rhs5" localSheetId="1" hidden="1">'3.4-15'!$AG$6:$AG$19</definedName>
    <definedName name="solver_rhs6" localSheetId="1" hidden="1">'3.4-15'!$C$21:$AF$21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TotalCost">'3.5-6'!$I$11</definedName>
    <definedName name="Units">'3.5-6'!$D$11:$F$11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/>
  <c r="G6" i="5"/>
  <c r="I11" i="5"/>
  <c r="I10" i="3"/>
  <c r="G7" i="3"/>
  <c r="G6" i="3"/>
  <c r="G30" i="2"/>
  <c r="F30" i="2"/>
  <c r="E30" i="2"/>
  <c r="D30" i="2"/>
  <c r="C30" i="2"/>
  <c r="H26" i="2"/>
  <c r="D26" i="2"/>
  <c r="E26" i="2"/>
  <c r="F26" i="2"/>
  <c r="G26" i="2"/>
  <c r="C26" i="2"/>
  <c r="AH22" i="2"/>
  <c r="L12" i="1" l="1"/>
  <c r="O7" i="1"/>
  <c r="P7" i="1" s="1"/>
  <c r="O8" i="1"/>
  <c r="O9" i="1"/>
  <c r="P9" i="1" s="1"/>
  <c r="O6" i="1"/>
  <c r="P6" i="1" s="1"/>
  <c r="N7" i="1"/>
  <c r="N8" i="1"/>
  <c r="N9" i="1"/>
  <c r="N6" i="1"/>
  <c r="P8" i="1"/>
  <c r="J6" i="1"/>
  <c r="J7" i="1"/>
  <c r="J8" i="1"/>
  <c r="J9" i="1"/>
</calcChain>
</file>

<file path=xl/sharedStrings.xml><?xml version="1.0" encoding="utf-8"?>
<sst xmlns="http://schemas.openxmlformats.org/spreadsheetml/2006/main" count="120" uniqueCount="103">
  <si>
    <t>EmployeeCode</t>
  </si>
  <si>
    <t>2-2</t>
  </si>
  <si>
    <t>1-2</t>
  </si>
  <si>
    <t>3-1</t>
  </si>
  <si>
    <t>3-2</t>
  </si>
  <si>
    <t>1-1</t>
  </si>
  <si>
    <t>2-1</t>
  </si>
  <si>
    <t>4-1</t>
  </si>
  <si>
    <t xml:space="preserve">Cost </t>
  </si>
  <si>
    <t>Shift 1</t>
  </si>
  <si>
    <t>Shift 2</t>
  </si>
  <si>
    <t>Shift 3</t>
  </si>
  <si>
    <t>Shift 4</t>
  </si>
  <si>
    <t>Allocated</t>
  </si>
  <si>
    <t>&gt;=</t>
  </si>
  <si>
    <t>Total PT</t>
  </si>
  <si>
    <t>Total FT</t>
  </si>
  <si>
    <t>Total PT x 2</t>
  </si>
  <si>
    <t>5-1</t>
  </si>
  <si>
    <t>6-1</t>
  </si>
  <si>
    <t>4-2</t>
  </si>
  <si>
    <t>5-2</t>
  </si>
  <si>
    <t>6-2</t>
  </si>
  <si>
    <t>1-3</t>
  </si>
  <si>
    <t>2-3</t>
  </si>
  <si>
    <t>3-3</t>
  </si>
  <si>
    <t>4-3</t>
  </si>
  <si>
    <t>5-3</t>
  </si>
  <si>
    <t>6-3</t>
  </si>
  <si>
    <t>1-4</t>
  </si>
  <si>
    <t>2-4</t>
  </si>
  <si>
    <t>3-4</t>
  </si>
  <si>
    <t>4-4</t>
  </si>
  <si>
    <t>5-4</t>
  </si>
  <si>
    <t>6-4</t>
  </si>
  <si>
    <t>1-5</t>
  </si>
  <si>
    <t>2-5</t>
  </si>
  <si>
    <t>3-5</t>
  </si>
  <si>
    <t>4-5</t>
  </si>
  <si>
    <t>5-5</t>
  </si>
  <si>
    <t>6-5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</si>
  <si>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</si>
  <si>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</si>
  <si>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</si>
  <si>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</si>
  <si>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</si>
  <si>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</si>
  <si>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</si>
  <si>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</si>
  <si>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</si>
  <si>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</si>
  <si>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</si>
  <si>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</si>
  <si>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</si>
  <si>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</si>
  <si>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&lt;=</t>
  </si>
  <si>
    <t>M</t>
  </si>
  <si>
    <t>T</t>
  </si>
  <si>
    <t>W</t>
  </si>
  <si>
    <t>R</t>
  </si>
  <si>
    <t>F</t>
  </si>
  <si>
    <t>Operator</t>
  </si>
  <si>
    <t>1</t>
  </si>
  <si>
    <t>2</t>
  </si>
  <si>
    <t>3</t>
  </si>
  <si>
    <t>4</t>
  </si>
  <si>
    <t>5</t>
  </si>
  <si>
    <t>6</t>
  </si>
  <si>
    <t>Total Hrs</t>
  </si>
  <si>
    <t>Min Hrs</t>
  </si>
  <si>
    <t>OperatorCode</t>
  </si>
  <si>
    <t>Wage Rate</t>
  </si>
  <si>
    <t>Day</t>
  </si>
  <si>
    <t>Hrs Staffed</t>
  </si>
  <si>
    <t>Min</t>
  </si>
  <si>
    <t>Max per day</t>
  </si>
  <si>
    <t>Exercise 3.4-15</t>
  </si>
  <si>
    <t>Exercise 3.4-10</t>
  </si>
  <si>
    <t>Exercise 3.5-3</t>
  </si>
  <si>
    <t>BatchesProduced</t>
  </si>
  <si>
    <t>ProfitPerBatch</t>
  </si>
  <si>
    <t>TotalProfit</t>
  </si>
  <si>
    <t>Hours</t>
  </si>
  <si>
    <t>Used</t>
  </si>
  <si>
    <t>Available</t>
  </si>
  <si>
    <t>Part A</t>
  </si>
  <si>
    <t>Part B</t>
  </si>
  <si>
    <t>Machine 1</t>
  </si>
  <si>
    <t>Machine 2</t>
  </si>
  <si>
    <t>Hours Used Per Batch Produced</t>
  </si>
  <si>
    <t>Exercise 3.5-6</t>
  </si>
  <si>
    <t>Year</t>
  </si>
  <si>
    <t>Asset 1</t>
  </si>
  <si>
    <t>Asset 2</t>
  </si>
  <si>
    <t>Asset 3</t>
  </si>
  <si>
    <t>Income per Unit of Asset</t>
  </si>
  <si>
    <t>Minimum</t>
  </si>
  <si>
    <t>Cash Flow Required</t>
  </si>
  <si>
    <t>Cost</t>
  </si>
  <si>
    <t>Units of Asset</t>
  </si>
  <si>
    <t>Cash</t>
  </si>
  <si>
    <t>Flow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</si>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</sst>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2" borderId="0" xfId="0" applyFill="1"/>
    <xf numFmtId="0" fontId="0" fillId="3" borderId="0" xfId="0" applyFill="1"/>
    <xf numFmtId="0" fontId="1" fillId="0" borderId="1" xfId="1"/>
    <xf numFmtId="0" fontId="0" fillId="4" borderId="0" xfId="0" applyFill="1"/>
    <xf numFmtId="0" fontId="0" fillId="5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2" fillId="3" borderId="0" xfId="0" applyFont="1" applyFill="1"/>
    <xf numFmtId="0" fontId="0" fillId="0" borderId="0" xfId="0" applyAlignment="1">
      <alignment horizontal="center"/>
    </xf>
    <xf numFmtId="49" fontId="0" fillId="0" borderId="0" xfId="0" quotePrefix="1" applyNumberFormat="1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6" sqref="J6"/>
    </sheetView>
  </sheetViews>
  <sheetFormatPr defaultRowHeight="15" x14ac:dyDescent="0.25"/>
  <cols>
    <col min="1" max="1" width="15.5703125" bestFit="1" customWidth="1"/>
    <col min="2" max="2" width="12.28515625" bestFit="1" customWidth="1"/>
    <col min="11" max="11" width="2.5703125" bestFit="1" customWidth="1"/>
  </cols>
  <sheetData>
    <row r="1" spans="1:16" ht="18" thickBot="1" x14ac:dyDescent="0.35">
      <c r="A1" s="5" t="s">
        <v>77</v>
      </c>
    </row>
    <row r="2" spans="1:16" ht="15.75" thickTop="1" x14ac:dyDescent="0.25">
      <c r="B2" t="s">
        <v>0</v>
      </c>
      <c r="C2" s="2" t="s">
        <v>2</v>
      </c>
      <c r="D2" s="1" t="s">
        <v>1</v>
      </c>
      <c r="E2" s="2" t="s">
        <v>4</v>
      </c>
      <c r="F2" s="1" t="s">
        <v>5</v>
      </c>
      <c r="G2" s="1" t="s">
        <v>6</v>
      </c>
      <c r="H2" s="1" t="s">
        <v>3</v>
      </c>
      <c r="I2" s="1" t="s">
        <v>7</v>
      </c>
    </row>
    <row r="3" spans="1:16" x14ac:dyDescent="0.25">
      <c r="B3" t="s">
        <v>8</v>
      </c>
      <c r="C3" s="3">
        <v>320</v>
      </c>
      <c r="D3" s="3">
        <v>320</v>
      </c>
      <c r="E3" s="3">
        <v>320</v>
      </c>
      <c r="F3" s="3">
        <v>120</v>
      </c>
      <c r="G3" s="3">
        <v>120</v>
      </c>
      <c r="H3" s="3">
        <v>120</v>
      </c>
      <c r="I3" s="3">
        <v>120</v>
      </c>
    </row>
    <row r="5" spans="1:16" x14ac:dyDescent="0.25">
      <c r="N5" t="s">
        <v>16</v>
      </c>
      <c r="O5" t="s">
        <v>15</v>
      </c>
      <c r="P5" t="s">
        <v>17</v>
      </c>
    </row>
    <row r="6" spans="1:16" x14ac:dyDescent="0.25">
      <c r="B6" t="s">
        <v>9</v>
      </c>
      <c r="C6" s="3">
        <v>1</v>
      </c>
      <c r="D6" s="3"/>
      <c r="E6" s="3"/>
      <c r="F6" s="3">
        <v>1</v>
      </c>
      <c r="G6" s="3"/>
      <c r="H6" s="3"/>
      <c r="I6" s="3"/>
      <c r="J6">
        <f>SUMPRODUCT($C6:$I6,$C$12:$I$12)</f>
        <v>4</v>
      </c>
      <c r="K6" t="s">
        <v>14</v>
      </c>
      <c r="L6">
        <v>4</v>
      </c>
      <c r="N6" s="7">
        <f>SUMPRODUCT($C6:$E6,$C$12:$E$12)</f>
        <v>3</v>
      </c>
      <c r="O6" s="7">
        <f>SUMPRODUCT($F6:$I6,$F$12:$I$12)</f>
        <v>1</v>
      </c>
      <c r="P6" s="7">
        <f>O6*2</f>
        <v>2</v>
      </c>
    </row>
    <row r="7" spans="1:16" x14ac:dyDescent="0.25">
      <c r="B7" t="s">
        <v>10</v>
      </c>
      <c r="C7" s="3">
        <v>1</v>
      </c>
      <c r="D7" s="3">
        <v>1</v>
      </c>
      <c r="E7" s="3"/>
      <c r="F7" s="3"/>
      <c r="G7" s="3">
        <v>1</v>
      </c>
      <c r="H7" s="3"/>
      <c r="I7" s="3"/>
      <c r="J7">
        <f t="shared" ref="J7:J9" si="0">SUMPRODUCT($C7:$I7,$C$12:$I$12)</f>
        <v>8</v>
      </c>
      <c r="K7" t="s">
        <v>14</v>
      </c>
      <c r="L7">
        <v>8</v>
      </c>
      <c r="N7" s="7">
        <f t="shared" ref="N7:N9" si="1">SUMPRODUCT($C7:$E7,$C$12:$E$12)</f>
        <v>6</v>
      </c>
      <c r="O7" s="7">
        <f t="shared" ref="O7:O9" si="2">SUMPRODUCT($F7:$I7,$F$12:$I$12)</f>
        <v>2</v>
      </c>
      <c r="P7" s="7">
        <f t="shared" ref="P7:P9" si="3">O7*2</f>
        <v>4</v>
      </c>
    </row>
    <row r="8" spans="1:16" x14ac:dyDescent="0.25">
      <c r="B8" t="s">
        <v>11</v>
      </c>
      <c r="C8" s="3"/>
      <c r="D8" s="3">
        <v>1</v>
      </c>
      <c r="E8" s="3">
        <v>1</v>
      </c>
      <c r="F8" s="3"/>
      <c r="G8" s="3"/>
      <c r="H8" s="3">
        <v>1</v>
      </c>
      <c r="I8" s="3"/>
      <c r="J8">
        <f t="shared" si="0"/>
        <v>10</v>
      </c>
      <c r="K8" t="s">
        <v>14</v>
      </c>
      <c r="L8">
        <v>10</v>
      </c>
      <c r="N8" s="7">
        <f t="shared" si="1"/>
        <v>7</v>
      </c>
      <c r="O8" s="7">
        <f t="shared" si="2"/>
        <v>3</v>
      </c>
      <c r="P8" s="7">
        <f t="shared" si="3"/>
        <v>6</v>
      </c>
    </row>
    <row r="9" spans="1:16" x14ac:dyDescent="0.25">
      <c r="B9" t="s">
        <v>12</v>
      </c>
      <c r="C9" s="3"/>
      <c r="D9" s="3"/>
      <c r="E9" s="3">
        <v>1</v>
      </c>
      <c r="F9" s="3"/>
      <c r="G9" s="3"/>
      <c r="H9" s="3"/>
      <c r="I9" s="3">
        <v>1</v>
      </c>
      <c r="J9">
        <f t="shared" si="0"/>
        <v>6</v>
      </c>
      <c r="K9" t="s">
        <v>14</v>
      </c>
      <c r="L9">
        <v>6</v>
      </c>
      <c r="N9" s="7">
        <f t="shared" si="1"/>
        <v>4</v>
      </c>
      <c r="O9" s="7">
        <f t="shared" si="2"/>
        <v>2</v>
      </c>
      <c r="P9" s="7">
        <f t="shared" si="3"/>
        <v>4</v>
      </c>
    </row>
    <row r="12" spans="1:16" x14ac:dyDescent="0.25">
      <c r="B12" t="s">
        <v>13</v>
      </c>
      <c r="C12" s="4">
        <v>3</v>
      </c>
      <c r="D12" s="4">
        <v>3</v>
      </c>
      <c r="E12" s="4">
        <v>4</v>
      </c>
      <c r="F12" s="4">
        <v>1</v>
      </c>
      <c r="G12" s="4">
        <v>2</v>
      </c>
      <c r="H12" s="4">
        <v>3</v>
      </c>
      <c r="I12" s="4">
        <v>2</v>
      </c>
      <c r="L12" s="6">
        <f>SUMPRODUCT(C3:I3,C12:I12)</f>
        <v>4160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workbookViewId="0">
      <selection activeCell="N30" sqref="N30"/>
    </sheetView>
  </sheetViews>
  <sheetFormatPr defaultRowHeight="15" x14ac:dyDescent="0.25"/>
  <cols>
    <col min="1" max="1" width="15.5703125" bestFit="1" customWidth="1"/>
    <col min="2" max="2" width="14.5703125" bestFit="1" customWidth="1"/>
    <col min="3" max="32" width="3.7109375" bestFit="1" customWidth="1"/>
    <col min="33" max="33" width="6.42578125" bestFit="1" customWidth="1"/>
  </cols>
  <sheetData>
    <row r="1" spans="1:40" ht="18" thickBot="1" x14ac:dyDescent="0.35">
      <c r="A1" s="5" t="s">
        <v>76</v>
      </c>
    </row>
    <row r="2" spans="1:40" ht="15.75" thickTop="1" x14ac:dyDescent="0.25">
      <c r="B2" t="s">
        <v>70</v>
      </c>
      <c r="C2" s="13" t="s">
        <v>5</v>
      </c>
      <c r="D2" s="13" t="s">
        <v>6</v>
      </c>
      <c r="E2" s="13" t="s">
        <v>3</v>
      </c>
      <c r="F2" s="13" t="s">
        <v>7</v>
      </c>
      <c r="G2" s="13" t="s">
        <v>18</v>
      </c>
      <c r="H2" s="13" t="s">
        <v>19</v>
      </c>
      <c r="I2" s="13" t="s">
        <v>2</v>
      </c>
      <c r="J2" s="13" t="s">
        <v>1</v>
      </c>
      <c r="K2" s="13" t="s">
        <v>4</v>
      </c>
      <c r="L2" s="13" t="s">
        <v>20</v>
      </c>
      <c r="M2" s="13" t="s">
        <v>21</v>
      </c>
      <c r="N2" s="13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3" t="s">
        <v>29</v>
      </c>
      <c r="V2" s="13" t="s">
        <v>30</v>
      </c>
      <c r="W2" s="13" t="s">
        <v>31</v>
      </c>
      <c r="X2" s="13" t="s">
        <v>32</v>
      </c>
      <c r="Y2" s="13" t="s">
        <v>33</v>
      </c>
      <c r="Z2" s="13" t="s">
        <v>34</v>
      </c>
      <c r="AA2" s="13" t="s">
        <v>35</v>
      </c>
      <c r="AB2" s="13" t="s">
        <v>36</v>
      </c>
      <c r="AC2" s="13" t="s">
        <v>37</v>
      </c>
      <c r="AD2" s="13" t="s">
        <v>38</v>
      </c>
      <c r="AE2" s="13" t="s">
        <v>39</v>
      </c>
      <c r="AF2" s="13" t="s">
        <v>40</v>
      </c>
    </row>
    <row r="3" spans="1:40" x14ac:dyDescent="0.25">
      <c r="B3" t="s">
        <v>71</v>
      </c>
      <c r="C3" s="3">
        <v>25</v>
      </c>
      <c r="D3" s="3">
        <v>26</v>
      </c>
      <c r="E3" s="3">
        <v>24</v>
      </c>
      <c r="F3" s="3">
        <v>23</v>
      </c>
      <c r="G3" s="3">
        <v>28</v>
      </c>
      <c r="H3" s="3">
        <v>30</v>
      </c>
      <c r="I3" s="3">
        <v>25</v>
      </c>
      <c r="J3" s="3">
        <v>26</v>
      </c>
      <c r="K3" s="3">
        <v>24</v>
      </c>
      <c r="L3" s="3">
        <v>23</v>
      </c>
      <c r="M3" s="3">
        <v>28</v>
      </c>
      <c r="N3" s="3">
        <v>30</v>
      </c>
      <c r="O3" s="3">
        <v>25</v>
      </c>
      <c r="P3" s="3">
        <v>26</v>
      </c>
      <c r="Q3" s="3">
        <v>24</v>
      </c>
      <c r="R3" s="3">
        <v>23</v>
      </c>
      <c r="S3" s="3">
        <v>28</v>
      </c>
      <c r="T3" s="3">
        <v>30</v>
      </c>
      <c r="U3" s="3">
        <v>25</v>
      </c>
      <c r="V3" s="3">
        <v>26</v>
      </c>
      <c r="W3" s="3">
        <v>24</v>
      </c>
      <c r="X3" s="3">
        <v>23</v>
      </c>
      <c r="Y3" s="3">
        <v>28</v>
      </c>
      <c r="Z3" s="3">
        <v>30</v>
      </c>
      <c r="AA3" s="3">
        <v>25</v>
      </c>
      <c r="AB3" s="3">
        <v>26</v>
      </c>
      <c r="AC3" s="3">
        <v>24</v>
      </c>
      <c r="AD3" s="3">
        <v>23</v>
      </c>
      <c r="AE3" s="3">
        <v>28</v>
      </c>
      <c r="AF3" s="3">
        <v>30</v>
      </c>
    </row>
    <row r="4" spans="1:40" x14ac:dyDescent="0.25">
      <c r="AG4" s="10"/>
      <c r="AH4" s="10"/>
      <c r="AI4" s="10"/>
      <c r="AJ4" s="10"/>
      <c r="AK4" s="10"/>
      <c r="AL4" s="10"/>
      <c r="AM4" s="10"/>
      <c r="AN4" s="10"/>
    </row>
    <row r="5" spans="1:40" hidden="1" x14ac:dyDescent="0.25">
      <c r="AG5" s="10"/>
      <c r="AH5" s="10"/>
      <c r="AI5" s="10"/>
      <c r="AJ5" s="10"/>
      <c r="AK5" s="10"/>
      <c r="AL5" s="10"/>
      <c r="AM5" s="10"/>
      <c r="AN5" s="10"/>
    </row>
    <row r="6" spans="1:40" hidden="1" x14ac:dyDescent="0.25">
      <c r="B6" s="9" t="s">
        <v>41</v>
      </c>
      <c r="C6" s="3">
        <v>1</v>
      </c>
      <c r="D6" s="3"/>
      <c r="E6" s="3">
        <v>1</v>
      </c>
      <c r="F6" s="3">
        <v>1</v>
      </c>
      <c r="G6" s="3">
        <v>1</v>
      </c>
      <c r="H6" s="3"/>
      <c r="I6" s="3"/>
      <c r="J6" s="3">
        <v>1</v>
      </c>
      <c r="K6" s="3">
        <v>1</v>
      </c>
      <c r="L6" s="3">
        <v>1</v>
      </c>
      <c r="M6" s="3"/>
      <c r="N6" s="3"/>
      <c r="O6" s="3">
        <v>1</v>
      </c>
      <c r="P6" s="3"/>
      <c r="Q6" s="3">
        <v>1</v>
      </c>
      <c r="R6" s="3">
        <v>1</v>
      </c>
      <c r="S6" s="3">
        <v>1</v>
      </c>
      <c r="T6" s="3"/>
      <c r="U6" s="3"/>
      <c r="V6" s="3">
        <v>1</v>
      </c>
      <c r="W6" s="3"/>
      <c r="X6" s="3"/>
      <c r="Y6" s="3">
        <v>1</v>
      </c>
      <c r="Z6" s="3">
        <v>1</v>
      </c>
      <c r="AA6" s="3">
        <v>1</v>
      </c>
      <c r="AB6" s="3"/>
      <c r="AC6" s="3">
        <v>1</v>
      </c>
      <c r="AD6" s="3">
        <v>1</v>
      </c>
      <c r="AE6" s="3"/>
      <c r="AF6" s="3">
        <v>1</v>
      </c>
      <c r="AG6" s="10"/>
      <c r="AH6" s="10"/>
      <c r="AI6" s="10"/>
      <c r="AJ6" s="10"/>
      <c r="AK6" s="10"/>
      <c r="AL6" s="10"/>
      <c r="AM6" s="10"/>
      <c r="AN6" s="10"/>
    </row>
    <row r="7" spans="1:40" hidden="1" x14ac:dyDescent="0.25">
      <c r="B7" s="9" t="s">
        <v>42</v>
      </c>
      <c r="C7" s="3">
        <v>1</v>
      </c>
      <c r="D7" s="3"/>
      <c r="E7" s="3">
        <v>1</v>
      </c>
      <c r="F7" s="3">
        <v>1</v>
      </c>
      <c r="G7" s="3">
        <v>1</v>
      </c>
      <c r="H7" s="3"/>
      <c r="I7" s="3"/>
      <c r="J7" s="3">
        <v>1</v>
      </c>
      <c r="K7" s="3">
        <v>1</v>
      </c>
      <c r="L7" s="3">
        <v>1</v>
      </c>
      <c r="M7" s="3"/>
      <c r="N7" s="3"/>
      <c r="O7" s="3">
        <v>1</v>
      </c>
      <c r="P7" s="3"/>
      <c r="Q7" s="3">
        <v>1</v>
      </c>
      <c r="R7" s="3">
        <v>1</v>
      </c>
      <c r="S7" s="3">
        <v>1</v>
      </c>
      <c r="T7" s="3"/>
      <c r="U7" s="3"/>
      <c r="V7" s="3">
        <v>1</v>
      </c>
      <c r="W7" s="3"/>
      <c r="X7" s="3"/>
      <c r="Y7" s="3">
        <v>1</v>
      </c>
      <c r="Z7" s="3">
        <v>1</v>
      </c>
      <c r="AA7" s="3">
        <v>1</v>
      </c>
      <c r="AB7" s="3"/>
      <c r="AC7" s="3">
        <v>1</v>
      </c>
      <c r="AD7" s="3">
        <v>1</v>
      </c>
      <c r="AE7" s="3"/>
      <c r="AF7" s="3">
        <v>1</v>
      </c>
      <c r="AG7" s="10"/>
      <c r="AH7" s="10"/>
      <c r="AI7" s="10"/>
      <c r="AJ7" s="10"/>
      <c r="AK7" s="10"/>
      <c r="AL7" s="10"/>
      <c r="AM7" s="10"/>
      <c r="AN7" s="10"/>
    </row>
    <row r="8" spans="1:40" hidden="1" x14ac:dyDescent="0.25">
      <c r="B8" s="9" t="s">
        <v>43</v>
      </c>
      <c r="C8" s="3">
        <v>1</v>
      </c>
      <c r="D8" s="3"/>
      <c r="E8" s="3">
        <v>1</v>
      </c>
      <c r="F8" s="3">
        <v>1</v>
      </c>
      <c r="G8" s="3">
        <v>1</v>
      </c>
      <c r="H8" s="3"/>
      <c r="I8" s="3"/>
      <c r="J8" s="3">
        <v>1</v>
      </c>
      <c r="K8" s="3">
        <v>1</v>
      </c>
      <c r="L8" s="3">
        <v>1</v>
      </c>
      <c r="M8" s="3"/>
      <c r="N8" s="3"/>
      <c r="O8" s="3">
        <v>1</v>
      </c>
      <c r="P8" s="3"/>
      <c r="Q8" s="3">
        <v>1</v>
      </c>
      <c r="R8" s="3">
        <v>1</v>
      </c>
      <c r="S8" s="3">
        <v>1</v>
      </c>
      <c r="T8" s="3"/>
      <c r="U8" s="3"/>
      <c r="V8" s="3">
        <v>1</v>
      </c>
      <c r="W8" s="3"/>
      <c r="X8" s="3"/>
      <c r="Y8" s="3">
        <v>1</v>
      </c>
      <c r="Z8" s="3">
        <v>1</v>
      </c>
      <c r="AA8" s="3">
        <v>1</v>
      </c>
      <c r="AB8" s="3"/>
      <c r="AC8" s="3">
        <v>1</v>
      </c>
      <c r="AD8" s="3">
        <v>1</v>
      </c>
      <c r="AE8" s="3"/>
      <c r="AF8" s="3">
        <v>1</v>
      </c>
      <c r="AG8" s="10"/>
      <c r="AH8" s="10"/>
      <c r="AI8" s="10"/>
      <c r="AJ8" s="10"/>
      <c r="AK8" s="10"/>
      <c r="AL8" s="10"/>
      <c r="AM8" s="10"/>
      <c r="AN8" s="10"/>
    </row>
    <row r="9" spans="1:40" hidden="1" x14ac:dyDescent="0.25">
      <c r="B9" s="9" t="s">
        <v>44</v>
      </c>
      <c r="C9" s="3">
        <v>1</v>
      </c>
      <c r="D9" s="3"/>
      <c r="E9" s="3">
        <v>1</v>
      </c>
      <c r="F9" s="3">
        <v>1</v>
      </c>
      <c r="G9" s="3">
        <v>1</v>
      </c>
      <c r="H9" s="3"/>
      <c r="I9" s="3"/>
      <c r="J9" s="3">
        <v>1</v>
      </c>
      <c r="K9" s="3">
        <v>1</v>
      </c>
      <c r="L9" s="3">
        <v>1</v>
      </c>
      <c r="M9" s="3"/>
      <c r="N9" s="3"/>
      <c r="O9" s="3">
        <v>1</v>
      </c>
      <c r="P9" s="3"/>
      <c r="Q9" s="3">
        <v>1</v>
      </c>
      <c r="R9" s="3">
        <v>1</v>
      </c>
      <c r="S9" s="3">
        <v>1</v>
      </c>
      <c r="T9" s="3"/>
      <c r="U9" s="3"/>
      <c r="V9" s="3">
        <v>1</v>
      </c>
      <c r="W9" s="3"/>
      <c r="X9" s="3"/>
      <c r="Y9" s="3">
        <v>1</v>
      </c>
      <c r="Z9" s="3">
        <v>1</v>
      </c>
      <c r="AA9" s="3">
        <v>1</v>
      </c>
      <c r="AB9" s="3"/>
      <c r="AC9" s="3">
        <v>1</v>
      </c>
      <c r="AD9" s="3">
        <v>1</v>
      </c>
      <c r="AE9" s="3"/>
      <c r="AF9" s="3">
        <v>1</v>
      </c>
      <c r="AG9" s="10"/>
      <c r="AH9" s="10"/>
      <c r="AI9" s="10"/>
      <c r="AJ9" s="10"/>
      <c r="AK9" s="10"/>
      <c r="AL9" s="10"/>
      <c r="AM9" s="10"/>
      <c r="AN9" s="10"/>
    </row>
    <row r="10" spans="1:40" hidden="1" x14ac:dyDescent="0.25">
      <c r="B10" s="9" t="s">
        <v>45</v>
      </c>
      <c r="C10" s="3">
        <v>1</v>
      </c>
      <c r="D10" s="3"/>
      <c r="E10" s="3">
        <v>1</v>
      </c>
      <c r="F10" s="3">
        <v>1</v>
      </c>
      <c r="G10" s="3">
        <v>1</v>
      </c>
      <c r="H10" s="3"/>
      <c r="I10" s="3"/>
      <c r="J10" s="3">
        <v>1</v>
      </c>
      <c r="K10" s="3">
        <v>1</v>
      </c>
      <c r="L10" s="3">
        <v>1</v>
      </c>
      <c r="M10" s="3"/>
      <c r="N10" s="3"/>
      <c r="O10" s="3">
        <v>1</v>
      </c>
      <c r="P10" s="3"/>
      <c r="Q10" s="3">
        <v>1</v>
      </c>
      <c r="R10" s="3">
        <v>1</v>
      </c>
      <c r="S10" s="3">
        <v>1</v>
      </c>
      <c r="T10" s="3"/>
      <c r="U10" s="3"/>
      <c r="V10" s="3">
        <v>1</v>
      </c>
      <c r="W10" s="3"/>
      <c r="X10" s="3"/>
      <c r="Y10" s="3">
        <v>1</v>
      </c>
      <c r="Z10" s="3">
        <v>1</v>
      </c>
      <c r="AA10" s="3">
        <v>1</v>
      </c>
      <c r="AB10" s="3"/>
      <c r="AC10" s="3">
        <v>1</v>
      </c>
      <c r="AD10" s="3">
        <v>1</v>
      </c>
      <c r="AE10" s="3"/>
      <c r="AF10" s="3">
        <v>1</v>
      </c>
      <c r="AG10" s="10"/>
      <c r="AH10" s="10"/>
      <c r="AI10" s="10"/>
      <c r="AJ10" s="10"/>
      <c r="AK10" s="10"/>
      <c r="AL10" s="10"/>
      <c r="AM10" s="10"/>
      <c r="AN10" s="10"/>
    </row>
    <row r="11" spans="1:40" hidden="1" x14ac:dyDescent="0.25">
      <c r="B11" s="9" t="s">
        <v>46</v>
      </c>
      <c r="C11" s="3">
        <v>1</v>
      </c>
      <c r="D11" s="3"/>
      <c r="E11" s="3">
        <v>1</v>
      </c>
      <c r="F11" s="3">
        <v>1</v>
      </c>
      <c r="G11" s="3">
        <v>1</v>
      </c>
      <c r="H11" s="3"/>
      <c r="I11" s="3"/>
      <c r="J11" s="3">
        <v>1</v>
      </c>
      <c r="K11" s="3">
        <v>1</v>
      </c>
      <c r="L11" s="3">
        <v>1</v>
      </c>
      <c r="M11" s="3"/>
      <c r="N11" s="3"/>
      <c r="O11" s="3">
        <v>1</v>
      </c>
      <c r="P11" s="3"/>
      <c r="Q11" s="3">
        <v>1</v>
      </c>
      <c r="R11" s="3">
        <v>1</v>
      </c>
      <c r="S11" s="3">
        <v>1</v>
      </c>
      <c r="T11" s="3"/>
      <c r="U11" s="3"/>
      <c r="V11" s="3">
        <v>1</v>
      </c>
      <c r="W11" s="3"/>
      <c r="X11" s="3"/>
      <c r="Y11" s="3">
        <v>1</v>
      </c>
      <c r="Z11" s="3">
        <v>1</v>
      </c>
      <c r="AA11" s="3">
        <v>1</v>
      </c>
      <c r="AB11" s="3"/>
      <c r="AC11" s="3">
        <v>1</v>
      </c>
      <c r="AD11" s="3">
        <v>1</v>
      </c>
      <c r="AE11" s="3"/>
      <c r="AF11" s="3">
        <v>1</v>
      </c>
      <c r="AG11" s="10"/>
      <c r="AH11" s="10"/>
      <c r="AI11" s="10"/>
      <c r="AJ11" s="10"/>
      <c r="AK11" s="10"/>
      <c r="AL11" s="10"/>
      <c r="AM11" s="10"/>
      <c r="AN11" s="10"/>
    </row>
    <row r="12" spans="1:40" hidden="1" x14ac:dyDescent="0.25">
      <c r="B12" s="9" t="s">
        <v>47</v>
      </c>
      <c r="C12" s="3">
        <v>1</v>
      </c>
      <c r="D12" s="3"/>
      <c r="E12" s="3">
        <v>1</v>
      </c>
      <c r="F12" s="3">
        <v>1</v>
      </c>
      <c r="G12" s="3">
        <v>1</v>
      </c>
      <c r="H12" s="3"/>
      <c r="I12" s="3"/>
      <c r="J12" s="3">
        <v>1</v>
      </c>
      <c r="K12" s="3">
        <v>1</v>
      </c>
      <c r="L12" s="3">
        <v>1</v>
      </c>
      <c r="M12" s="3"/>
      <c r="N12" s="3"/>
      <c r="O12" s="3">
        <v>1</v>
      </c>
      <c r="P12" s="3"/>
      <c r="Q12" s="3">
        <v>1</v>
      </c>
      <c r="R12" s="3">
        <v>1</v>
      </c>
      <c r="S12" s="3">
        <v>1</v>
      </c>
      <c r="T12" s="3"/>
      <c r="U12" s="3"/>
      <c r="V12" s="3">
        <v>1</v>
      </c>
      <c r="W12" s="3"/>
      <c r="X12" s="3"/>
      <c r="Y12" s="3">
        <v>1</v>
      </c>
      <c r="Z12" s="3">
        <v>1</v>
      </c>
      <c r="AA12" s="3">
        <v>1</v>
      </c>
      <c r="AB12" s="3"/>
      <c r="AC12" s="3">
        <v>1</v>
      </c>
      <c r="AD12" s="3">
        <v>1</v>
      </c>
      <c r="AE12" s="3"/>
      <c r="AF12" s="3">
        <v>1</v>
      </c>
      <c r="AG12" s="10"/>
      <c r="AH12" s="10"/>
      <c r="AI12" s="10"/>
      <c r="AJ12" s="10"/>
      <c r="AK12" s="10"/>
      <c r="AL12" s="10"/>
      <c r="AM12" s="10"/>
      <c r="AN12" s="10"/>
    </row>
    <row r="13" spans="1:40" hidden="1" x14ac:dyDescent="0.25">
      <c r="B13" s="9" t="s">
        <v>48</v>
      </c>
      <c r="C13" s="3">
        <v>1</v>
      </c>
      <c r="D13" s="3"/>
      <c r="E13" s="3">
        <v>1</v>
      </c>
      <c r="F13" s="3">
        <v>1</v>
      </c>
      <c r="G13" s="3">
        <v>1</v>
      </c>
      <c r="H13" s="3"/>
      <c r="I13" s="3"/>
      <c r="J13" s="3">
        <v>1</v>
      </c>
      <c r="K13" s="3">
        <v>1</v>
      </c>
      <c r="L13" s="3">
        <v>1</v>
      </c>
      <c r="M13" s="3"/>
      <c r="N13" s="3"/>
      <c r="O13" s="3">
        <v>1</v>
      </c>
      <c r="P13" s="3"/>
      <c r="Q13" s="3">
        <v>1</v>
      </c>
      <c r="R13" s="3">
        <v>1</v>
      </c>
      <c r="S13" s="3">
        <v>1</v>
      </c>
      <c r="T13" s="3"/>
      <c r="U13" s="3"/>
      <c r="V13" s="3">
        <v>1</v>
      </c>
      <c r="W13" s="3"/>
      <c r="X13" s="3"/>
      <c r="Y13" s="3">
        <v>1</v>
      </c>
      <c r="Z13" s="3">
        <v>1</v>
      </c>
      <c r="AA13" s="3">
        <v>1</v>
      </c>
      <c r="AB13" s="3"/>
      <c r="AC13" s="3">
        <v>1</v>
      </c>
      <c r="AD13" s="3">
        <v>1</v>
      </c>
      <c r="AE13" s="3"/>
      <c r="AF13" s="3">
        <v>1</v>
      </c>
      <c r="AG13" s="10"/>
      <c r="AH13" s="10"/>
      <c r="AI13" s="10"/>
      <c r="AJ13" s="10"/>
      <c r="AK13" s="10"/>
      <c r="AL13" s="10"/>
      <c r="AM13" s="10"/>
      <c r="AN13" s="10"/>
    </row>
    <row r="14" spans="1:40" hidden="1" x14ac:dyDescent="0.25">
      <c r="B14" s="9" t="s">
        <v>49</v>
      </c>
      <c r="C14" s="3">
        <v>1</v>
      </c>
      <c r="D14" s="3"/>
      <c r="E14" s="3">
        <v>1</v>
      </c>
      <c r="F14" s="3">
        <v>1</v>
      </c>
      <c r="G14" s="3">
        <v>1</v>
      </c>
      <c r="H14" s="3"/>
      <c r="I14" s="3"/>
      <c r="J14" s="3">
        <v>1</v>
      </c>
      <c r="K14" s="3">
        <v>1</v>
      </c>
      <c r="L14" s="3">
        <v>1</v>
      </c>
      <c r="M14" s="3"/>
      <c r="N14" s="3"/>
      <c r="O14" s="3">
        <v>1</v>
      </c>
      <c r="P14" s="3"/>
      <c r="Q14" s="3">
        <v>1</v>
      </c>
      <c r="R14" s="3">
        <v>1</v>
      </c>
      <c r="S14" s="3">
        <v>1</v>
      </c>
      <c r="T14" s="3"/>
      <c r="U14" s="3"/>
      <c r="V14" s="3">
        <v>1</v>
      </c>
      <c r="W14" s="3"/>
      <c r="X14" s="3"/>
      <c r="Y14" s="3">
        <v>1</v>
      </c>
      <c r="Z14" s="3">
        <v>1</v>
      </c>
      <c r="AA14" s="3">
        <v>1</v>
      </c>
      <c r="AB14" s="3"/>
      <c r="AC14" s="3">
        <v>1</v>
      </c>
      <c r="AD14" s="3">
        <v>1</v>
      </c>
      <c r="AE14" s="3"/>
      <c r="AF14" s="3">
        <v>1</v>
      </c>
      <c r="AG14" s="10"/>
      <c r="AH14" s="10"/>
      <c r="AI14" s="10"/>
      <c r="AJ14" s="10"/>
      <c r="AK14" s="10"/>
      <c r="AL14" s="10"/>
      <c r="AM14" s="10"/>
      <c r="AN14" s="10"/>
    </row>
    <row r="15" spans="1:40" hidden="1" x14ac:dyDescent="0.25">
      <c r="B15" s="9" t="s">
        <v>50</v>
      </c>
      <c r="C15" s="3">
        <v>1</v>
      </c>
      <c r="D15" s="3"/>
      <c r="E15" s="3">
        <v>1</v>
      </c>
      <c r="F15" s="3">
        <v>1</v>
      </c>
      <c r="G15" s="3">
        <v>1</v>
      </c>
      <c r="H15" s="3"/>
      <c r="I15" s="3"/>
      <c r="J15" s="3">
        <v>1</v>
      </c>
      <c r="K15" s="3">
        <v>1</v>
      </c>
      <c r="L15" s="3">
        <v>1</v>
      </c>
      <c r="M15" s="3"/>
      <c r="N15" s="3"/>
      <c r="O15" s="3">
        <v>1</v>
      </c>
      <c r="P15" s="3"/>
      <c r="Q15" s="3">
        <v>1</v>
      </c>
      <c r="R15" s="3">
        <v>1</v>
      </c>
      <c r="S15" s="3">
        <v>1</v>
      </c>
      <c r="T15" s="3"/>
      <c r="U15" s="3"/>
      <c r="V15" s="3">
        <v>1</v>
      </c>
      <c r="W15" s="3"/>
      <c r="X15" s="3"/>
      <c r="Y15" s="3">
        <v>1</v>
      </c>
      <c r="Z15" s="3">
        <v>1</v>
      </c>
      <c r="AA15" s="3">
        <v>1</v>
      </c>
      <c r="AB15" s="3"/>
      <c r="AC15" s="3">
        <v>1</v>
      </c>
      <c r="AD15" s="3">
        <v>1</v>
      </c>
      <c r="AE15" s="3"/>
      <c r="AF15" s="3">
        <v>1</v>
      </c>
      <c r="AG15" s="10"/>
      <c r="AH15" s="10"/>
      <c r="AI15" s="10"/>
      <c r="AJ15" s="10"/>
      <c r="AK15" s="10"/>
      <c r="AL15" s="10"/>
      <c r="AM15" s="10"/>
      <c r="AN15" s="10"/>
    </row>
    <row r="16" spans="1:40" hidden="1" x14ac:dyDescent="0.25">
      <c r="B16" s="9" t="s">
        <v>51</v>
      </c>
      <c r="C16" s="3">
        <v>1</v>
      </c>
      <c r="D16" s="3"/>
      <c r="E16" s="3">
        <v>1</v>
      </c>
      <c r="F16" s="3">
        <v>1</v>
      </c>
      <c r="G16" s="3">
        <v>1</v>
      </c>
      <c r="H16" s="3"/>
      <c r="I16" s="3"/>
      <c r="J16" s="3">
        <v>1</v>
      </c>
      <c r="K16" s="3">
        <v>1</v>
      </c>
      <c r="L16" s="3">
        <v>1</v>
      </c>
      <c r="M16" s="3"/>
      <c r="N16" s="3"/>
      <c r="O16" s="3">
        <v>1</v>
      </c>
      <c r="P16" s="3"/>
      <c r="Q16" s="3">
        <v>1</v>
      </c>
      <c r="R16" s="3">
        <v>1</v>
      </c>
      <c r="S16" s="3">
        <v>1</v>
      </c>
      <c r="T16" s="3"/>
      <c r="U16" s="3"/>
      <c r="V16" s="3">
        <v>1</v>
      </c>
      <c r="W16" s="3"/>
      <c r="X16" s="3"/>
      <c r="Y16" s="3">
        <v>1</v>
      </c>
      <c r="Z16" s="3">
        <v>1</v>
      </c>
      <c r="AA16" s="3">
        <v>1</v>
      </c>
      <c r="AB16" s="3"/>
      <c r="AC16" s="3">
        <v>1</v>
      </c>
      <c r="AD16" s="3">
        <v>1</v>
      </c>
      <c r="AE16" s="3"/>
      <c r="AF16" s="3">
        <v>1</v>
      </c>
      <c r="AG16" s="10"/>
      <c r="AH16" s="10"/>
      <c r="AI16" s="10"/>
      <c r="AJ16" s="10"/>
      <c r="AK16" s="10"/>
      <c r="AL16" s="10"/>
      <c r="AM16" s="10"/>
      <c r="AN16" s="10"/>
    </row>
    <row r="17" spans="2:40" hidden="1" x14ac:dyDescent="0.25">
      <c r="B17" s="9" t="s">
        <v>52</v>
      </c>
      <c r="C17" s="3">
        <v>1</v>
      </c>
      <c r="D17" s="3"/>
      <c r="E17" s="3">
        <v>1</v>
      </c>
      <c r="F17" s="3">
        <v>1</v>
      </c>
      <c r="G17" s="3">
        <v>1</v>
      </c>
      <c r="H17" s="3"/>
      <c r="I17" s="3"/>
      <c r="J17" s="3">
        <v>1</v>
      </c>
      <c r="K17" s="3">
        <v>1</v>
      </c>
      <c r="L17" s="3">
        <v>1</v>
      </c>
      <c r="M17" s="3"/>
      <c r="N17" s="3"/>
      <c r="O17" s="3">
        <v>1</v>
      </c>
      <c r="P17" s="3"/>
      <c r="Q17" s="3">
        <v>1</v>
      </c>
      <c r="R17" s="3">
        <v>1</v>
      </c>
      <c r="S17" s="3">
        <v>1</v>
      </c>
      <c r="T17" s="3"/>
      <c r="U17" s="3"/>
      <c r="V17" s="3">
        <v>1</v>
      </c>
      <c r="W17" s="3"/>
      <c r="X17" s="3"/>
      <c r="Y17" s="3">
        <v>1</v>
      </c>
      <c r="Z17" s="3">
        <v>1</v>
      </c>
      <c r="AA17" s="3">
        <v>1</v>
      </c>
      <c r="AB17" s="3"/>
      <c r="AC17" s="3">
        <v>1</v>
      </c>
      <c r="AD17" s="3">
        <v>1</v>
      </c>
      <c r="AE17" s="3"/>
      <c r="AF17" s="3">
        <v>1</v>
      </c>
      <c r="AG17" s="10"/>
      <c r="AH17" s="10"/>
      <c r="AI17" s="10"/>
      <c r="AJ17" s="10"/>
      <c r="AK17" s="10"/>
      <c r="AL17" s="10"/>
      <c r="AM17" s="10"/>
      <c r="AN17" s="10"/>
    </row>
    <row r="18" spans="2:40" hidden="1" x14ac:dyDescent="0.25">
      <c r="B18" s="9" t="s">
        <v>53</v>
      </c>
      <c r="C18" s="3">
        <v>1</v>
      </c>
      <c r="D18" s="3"/>
      <c r="E18" s="3">
        <v>1</v>
      </c>
      <c r="F18" s="3">
        <v>1</v>
      </c>
      <c r="G18" s="3">
        <v>1</v>
      </c>
      <c r="H18" s="3"/>
      <c r="I18" s="3"/>
      <c r="J18" s="3">
        <v>1</v>
      </c>
      <c r="K18" s="3">
        <v>1</v>
      </c>
      <c r="L18" s="3">
        <v>1</v>
      </c>
      <c r="M18" s="3"/>
      <c r="N18" s="3"/>
      <c r="O18" s="3">
        <v>1</v>
      </c>
      <c r="P18" s="3"/>
      <c r="Q18" s="3">
        <v>1</v>
      </c>
      <c r="R18" s="3">
        <v>1</v>
      </c>
      <c r="S18" s="3">
        <v>1</v>
      </c>
      <c r="T18" s="3"/>
      <c r="U18" s="3"/>
      <c r="V18" s="3">
        <v>1</v>
      </c>
      <c r="W18" s="3"/>
      <c r="X18" s="3"/>
      <c r="Y18" s="3">
        <v>1</v>
      </c>
      <c r="Z18" s="3">
        <v>1</v>
      </c>
      <c r="AA18" s="3">
        <v>1</v>
      </c>
      <c r="AB18" s="3"/>
      <c r="AC18" s="3">
        <v>1</v>
      </c>
      <c r="AD18" s="3">
        <v>1</v>
      </c>
      <c r="AE18" s="3"/>
      <c r="AF18" s="3">
        <v>1</v>
      </c>
      <c r="AG18" s="10"/>
      <c r="AH18" s="10"/>
      <c r="AI18" s="10"/>
      <c r="AJ18" s="10"/>
      <c r="AK18" s="10"/>
      <c r="AL18" s="10"/>
      <c r="AM18" s="10"/>
      <c r="AN18" s="10"/>
    </row>
    <row r="19" spans="2:40" hidden="1" x14ac:dyDescent="0.25">
      <c r="B19" s="9" t="s">
        <v>54</v>
      </c>
      <c r="C19" s="3">
        <v>1</v>
      </c>
      <c r="D19" s="3"/>
      <c r="E19" s="3">
        <v>1</v>
      </c>
      <c r="F19" s="3">
        <v>1</v>
      </c>
      <c r="G19" s="3">
        <v>1</v>
      </c>
      <c r="H19" s="3"/>
      <c r="I19" s="3"/>
      <c r="J19" s="3">
        <v>1</v>
      </c>
      <c r="K19" s="3">
        <v>1</v>
      </c>
      <c r="L19" s="3">
        <v>1</v>
      </c>
      <c r="M19" s="3"/>
      <c r="N19" s="3"/>
      <c r="O19" s="3">
        <v>1</v>
      </c>
      <c r="P19" s="3"/>
      <c r="Q19" s="3">
        <v>1</v>
      </c>
      <c r="R19" s="3">
        <v>1</v>
      </c>
      <c r="S19" s="3">
        <v>1</v>
      </c>
      <c r="T19" s="3"/>
      <c r="U19" s="3"/>
      <c r="V19" s="3">
        <v>1</v>
      </c>
      <c r="W19" s="3"/>
      <c r="X19" s="3"/>
      <c r="Y19" s="3">
        <v>1</v>
      </c>
      <c r="Z19" s="3">
        <v>1</v>
      </c>
      <c r="AA19" s="3">
        <v>1</v>
      </c>
      <c r="AB19" s="3"/>
      <c r="AC19" s="3">
        <v>1</v>
      </c>
      <c r="AD19" s="3">
        <v>1</v>
      </c>
      <c r="AE19" s="3"/>
      <c r="AF19" s="3">
        <v>1</v>
      </c>
      <c r="AG19" s="10"/>
      <c r="AH19" s="10"/>
      <c r="AI19" s="10"/>
      <c r="AJ19" s="10"/>
      <c r="AK19" s="10"/>
      <c r="AL19" s="10"/>
      <c r="AM19" s="10"/>
      <c r="AN19" s="10"/>
    </row>
    <row r="20" spans="2:40" x14ac:dyDescent="0.25">
      <c r="AG20" s="10"/>
      <c r="AH20" s="10"/>
      <c r="AI20" s="10"/>
      <c r="AJ20" s="10"/>
      <c r="AK20" s="10"/>
      <c r="AL20" s="10"/>
      <c r="AM20" s="10"/>
      <c r="AN20" s="10"/>
    </row>
    <row r="21" spans="2:40" x14ac:dyDescent="0.25">
      <c r="B21" s="9" t="s">
        <v>75</v>
      </c>
      <c r="C21">
        <v>6</v>
      </c>
      <c r="D21">
        <v>0</v>
      </c>
      <c r="E21">
        <v>4</v>
      </c>
      <c r="F21">
        <v>5</v>
      </c>
      <c r="G21">
        <v>3</v>
      </c>
      <c r="H21">
        <v>0</v>
      </c>
      <c r="I21">
        <v>0</v>
      </c>
      <c r="J21">
        <v>6</v>
      </c>
      <c r="K21">
        <v>8</v>
      </c>
      <c r="L21">
        <v>5</v>
      </c>
      <c r="M21">
        <v>0</v>
      </c>
      <c r="N21">
        <v>0</v>
      </c>
      <c r="O21">
        <v>6</v>
      </c>
      <c r="P21">
        <v>0</v>
      </c>
      <c r="Q21">
        <v>4</v>
      </c>
      <c r="R21">
        <v>5</v>
      </c>
      <c r="S21">
        <v>3</v>
      </c>
      <c r="T21">
        <v>0</v>
      </c>
      <c r="U21">
        <v>0</v>
      </c>
      <c r="V21">
        <v>6</v>
      </c>
      <c r="W21">
        <v>0</v>
      </c>
      <c r="X21">
        <v>0</v>
      </c>
      <c r="Y21">
        <v>8</v>
      </c>
      <c r="Z21">
        <v>6</v>
      </c>
      <c r="AA21">
        <v>6</v>
      </c>
      <c r="AB21">
        <v>0</v>
      </c>
      <c r="AC21">
        <v>4</v>
      </c>
      <c r="AD21">
        <v>5</v>
      </c>
      <c r="AE21">
        <v>0</v>
      </c>
      <c r="AF21">
        <v>2</v>
      </c>
      <c r="AG21" s="10"/>
      <c r="AH21" s="10"/>
      <c r="AI21" s="10"/>
      <c r="AJ21" s="10"/>
      <c r="AK21" s="10"/>
      <c r="AL21" s="10"/>
      <c r="AM21" s="10"/>
      <c r="AN21" s="10"/>
    </row>
    <row r="22" spans="2:40" x14ac:dyDescent="0.25">
      <c r="B22" t="s">
        <v>13</v>
      </c>
      <c r="C22" s="4">
        <v>2</v>
      </c>
      <c r="D22" s="4">
        <v>0</v>
      </c>
      <c r="E22" s="4">
        <v>4</v>
      </c>
      <c r="F22" s="4">
        <v>5</v>
      </c>
      <c r="G22" s="4">
        <v>3</v>
      </c>
      <c r="H22" s="4">
        <v>0</v>
      </c>
      <c r="I22" s="4">
        <v>0</v>
      </c>
      <c r="J22" s="4">
        <v>2</v>
      </c>
      <c r="K22" s="4">
        <v>7</v>
      </c>
      <c r="L22" s="4">
        <v>5</v>
      </c>
      <c r="M22" s="4">
        <v>0</v>
      </c>
      <c r="N22" s="4">
        <v>0</v>
      </c>
      <c r="O22" s="4">
        <v>4</v>
      </c>
      <c r="P22" s="4">
        <v>0</v>
      </c>
      <c r="Q22" s="4">
        <v>4</v>
      </c>
      <c r="R22" s="4">
        <v>5</v>
      </c>
      <c r="S22" s="4">
        <v>1</v>
      </c>
      <c r="T22" s="4">
        <v>0</v>
      </c>
      <c r="U22" s="4">
        <v>0</v>
      </c>
      <c r="V22" s="4">
        <v>6</v>
      </c>
      <c r="W22" s="4">
        <v>0</v>
      </c>
      <c r="X22" s="4">
        <v>0</v>
      </c>
      <c r="Y22" s="4">
        <v>3</v>
      </c>
      <c r="Z22" s="4">
        <v>5</v>
      </c>
      <c r="AA22" s="4">
        <v>3</v>
      </c>
      <c r="AB22" s="4">
        <v>0</v>
      </c>
      <c r="AC22" s="4">
        <v>4</v>
      </c>
      <c r="AD22" s="4">
        <v>5</v>
      </c>
      <c r="AE22" s="4">
        <v>0</v>
      </c>
      <c r="AF22" s="4">
        <v>2</v>
      </c>
      <c r="AG22" s="10"/>
      <c r="AH22" s="6">
        <f>SUMPRODUCT(C3:AF3,C22:AF22)</f>
        <v>1755</v>
      </c>
    </row>
    <row r="24" spans="2:40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40" x14ac:dyDescent="0.25">
      <c r="B25" s="8" t="s">
        <v>61</v>
      </c>
      <c r="C25" s="8" t="s">
        <v>62</v>
      </c>
      <c r="D25" s="8" t="s">
        <v>63</v>
      </c>
      <c r="E25" s="8" t="s">
        <v>64</v>
      </c>
      <c r="F25" s="8" t="s">
        <v>65</v>
      </c>
      <c r="G25" s="8" t="s">
        <v>66</v>
      </c>
      <c r="H25" s="8" t="s">
        <v>67</v>
      </c>
    </row>
    <row r="26" spans="2:40" x14ac:dyDescent="0.25">
      <c r="B26" s="8" t="s">
        <v>68</v>
      </c>
      <c r="C26">
        <f>SUM(C22,I22,O22,U22,AA22)</f>
        <v>9</v>
      </c>
      <c r="D26">
        <f t="shared" ref="D26:G26" si="0">SUM(D22,J22,P22,V22,AB22)</f>
        <v>8</v>
      </c>
      <c r="E26">
        <f t="shared" si="0"/>
        <v>19</v>
      </c>
      <c r="F26">
        <f t="shared" si="0"/>
        <v>20</v>
      </c>
      <c r="G26">
        <f t="shared" si="0"/>
        <v>7</v>
      </c>
      <c r="H26">
        <f>SUM(H22,N22,T22,Z22,AF22)</f>
        <v>7</v>
      </c>
    </row>
    <row r="27" spans="2:40" x14ac:dyDescent="0.25">
      <c r="B27" s="8" t="s">
        <v>69</v>
      </c>
      <c r="C27">
        <v>8</v>
      </c>
      <c r="D27">
        <v>8</v>
      </c>
      <c r="E27">
        <v>8</v>
      </c>
      <c r="F27">
        <v>8</v>
      </c>
      <c r="G27">
        <v>7</v>
      </c>
      <c r="H27">
        <v>7</v>
      </c>
    </row>
    <row r="28" spans="2:40" x14ac:dyDescent="0.25">
      <c r="B28" s="8"/>
    </row>
    <row r="29" spans="2:40" x14ac:dyDescent="0.25">
      <c r="B29" s="8" t="s">
        <v>72</v>
      </c>
      <c r="C29" t="s">
        <v>56</v>
      </c>
      <c r="D29" t="s">
        <v>57</v>
      </c>
      <c r="E29" t="s">
        <v>58</v>
      </c>
      <c r="F29" t="s">
        <v>59</v>
      </c>
      <c r="G29" t="s">
        <v>60</v>
      </c>
    </row>
    <row r="30" spans="2:40" x14ac:dyDescent="0.25">
      <c r="B30" s="8" t="s">
        <v>73</v>
      </c>
      <c r="C30">
        <f>SUM(C22:H22)</f>
        <v>14</v>
      </c>
      <c r="D30">
        <f>SUM(I22:N22)</f>
        <v>14</v>
      </c>
      <c r="E30">
        <f>SUM(O22:T22)</f>
        <v>14</v>
      </c>
      <c r="F30">
        <f>SUM(U22:Z22)</f>
        <v>14</v>
      </c>
      <c r="G30">
        <f>SUM(AA22:AF22)</f>
        <v>14</v>
      </c>
    </row>
    <row r="31" spans="2:40" x14ac:dyDescent="0.25">
      <c r="B31" s="8" t="s">
        <v>74</v>
      </c>
      <c r="C31">
        <v>14</v>
      </c>
      <c r="D31">
        <v>14</v>
      </c>
      <c r="E31">
        <v>14</v>
      </c>
      <c r="F31">
        <v>14</v>
      </c>
      <c r="G31">
        <v>14</v>
      </c>
    </row>
    <row r="32" spans="2:40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0" sqref="F10"/>
    </sheetView>
  </sheetViews>
  <sheetFormatPr defaultRowHeight="15" x14ac:dyDescent="0.25"/>
  <cols>
    <col min="1" max="1" width="15.5703125" bestFit="1" customWidth="1"/>
    <col min="3" max="3" width="16.42578125" bestFit="1" customWidth="1"/>
    <col min="7" max="7" width="10.5703125" customWidth="1"/>
    <col min="8" max="8" width="3" bestFit="1" customWidth="1"/>
    <col min="9" max="9" width="10.42578125" bestFit="1" customWidth="1"/>
  </cols>
  <sheetData>
    <row r="1" spans="1:9" ht="18" thickBot="1" x14ac:dyDescent="0.35">
      <c r="A1" s="5" t="s">
        <v>78</v>
      </c>
    </row>
    <row r="2" spans="1:9" ht="15.75" thickTop="1" x14ac:dyDescent="0.25">
      <c r="D2" t="s">
        <v>85</v>
      </c>
      <c r="E2" t="s">
        <v>86</v>
      </c>
      <c r="F2" t="s">
        <v>86</v>
      </c>
    </row>
    <row r="3" spans="1:9" x14ac:dyDescent="0.25">
      <c r="C3" t="s">
        <v>80</v>
      </c>
      <c r="D3" s="3">
        <v>50</v>
      </c>
      <c r="E3" s="3">
        <v>40</v>
      </c>
      <c r="F3" s="3">
        <v>30</v>
      </c>
    </row>
    <row r="4" spans="1:9" x14ac:dyDescent="0.25">
      <c r="G4" t="s">
        <v>82</v>
      </c>
      <c r="I4" t="s">
        <v>82</v>
      </c>
    </row>
    <row r="5" spans="1:9" x14ac:dyDescent="0.25">
      <c r="D5" s="12" t="s">
        <v>89</v>
      </c>
      <c r="E5" s="12"/>
      <c r="F5" s="12"/>
      <c r="G5" t="s">
        <v>83</v>
      </c>
      <c r="I5" t="s">
        <v>84</v>
      </c>
    </row>
    <row r="6" spans="1:9" x14ac:dyDescent="0.25">
      <c r="C6" t="s">
        <v>87</v>
      </c>
      <c r="D6" s="3">
        <v>0.02</v>
      </c>
      <c r="E6" s="3">
        <v>0.03</v>
      </c>
      <c r="F6" s="3">
        <v>0.05</v>
      </c>
      <c r="G6">
        <f>SUMPRODUCT(D6:F6,BatchesProduced)</f>
        <v>39.999999999999986</v>
      </c>
      <c r="H6" t="s">
        <v>55</v>
      </c>
      <c r="I6">
        <v>40</v>
      </c>
    </row>
    <row r="7" spans="1:9" x14ac:dyDescent="0.25">
      <c r="C7" t="s">
        <v>88</v>
      </c>
      <c r="D7" s="3">
        <v>0.05</v>
      </c>
      <c r="E7" s="3">
        <v>0.02</v>
      </c>
      <c r="F7" s="3">
        <v>0.04</v>
      </c>
      <c r="G7">
        <f>SUMPRODUCT(D7:F7,BatchesProduced)</f>
        <v>39.999999999999993</v>
      </c>
      <c r="H7" t="s">
        <v>55</v>
      </c>
      <c r="I7">
        <v>40</v>
      </c>
    </row>
    <row r="9" spans="1:9" x14ac:dyDescent="0.25">
      <c r="I9" t="s">
        <v>81</v>
      </c>
    </row>
    <row r="10" spans="1:9" x14ac:dyDescent="0.25">
      <c r="C10" t="s">
        <v>79</v>
      </c>
      <c r="D10" s="11">
        <v>363.63636363636368</v>
      </c>
      <c r="E10" s="11">
        <v>1090.9090909090905</v>
      </c>
      <c r="F10" s="11">
        <v>0</v>
      </c>
      <c r="I10" s="6">
        <f>SUMPRODUCT(ProfitPerBatch,BatchesProduced)</f>
        <v>61818.181818181802</v>
      </c>
    </row>
  </sheetData>
  <mergeCells count="1">
    <mergeCell ref="D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7" sqref="G17"/>
    </sheetView>
  </sheetViews>
  <sheetFormatPr defaultRowHeight="15" x14ac:dyDescent="0.25"/>
  <cols>
    <col min="1" max="1" width="15.5703125" bestFit="1" customWidth="1"/>
    <col min="3" max="3" width="16.42578125" bestFit="1" customWidth="1"/>
    <col min="7" max="7" width="10.5703125" customWidth="1"/>
    <col min="8" max="8" width="3" bestFit="1" customWidth="1"/>
    <col min="9" max="9" width="10.42578125" bestFit="1" customWidth="1"/>
  </cols>
  <sheetData>
    <row r="1" spans="1:9" ht="18" thickBot="1" x14ac:dyDescent="0.35">
      <c r="A1" s="5" t="s">
        <v>90</v>
      </c>
    </row>
    <row r="2" spans="1:9" ht="15.75" thickTop="1" x14ac:dyDescent="0.25">
      <c r="D2" t="s">
        <v>92</v>
      </c>
      <c r="E2" t="s">
        <v>93</v>
      </c>
      <c r="F2" t="s">
        <v>94</v>
      </c>
    </row>
    <row r="3" spans="1:9" x14ac:dyDescent="0.25">
      <c r="C3" t="s">
        <v>98</v>
      </c>
      <c r="D3" s="3">
        <v>1</v>
      </c>
      <c r="E3" s="3">
        <v>1</v>
      </c>
      <c r="F3" s="3">
        <v>1</v>
      </c>
    </row>
    <row r="4" spans="1:9" x14ac:dyDescent="0.25">
      <c r="G4" t="s">
        <v>100</v>
      </c>
      <c r="I4" t="s">
        <v>96</v>
      </c>
    </row>
    <row r="5" spans="1:9" x14ac:dyDescent="0.25">
      <c r="C5" t="s">
        <v>91</v>
      </c>
      <c r="D5" s="12" t="s">
        <v>95</v>
      </c>
      <c r="E5" s="12"/>
      <c r="F5" s="12"/>
      <c r="G5" t="s">
        <v>101</v>
      </c>
      <c r="I5" t="s">
        <v>97</v>
      </c>
    </row>
    <row r="6" spans="1:9" x14ac:dyDescent="0.25">
      <c r="C6">
        <v>5</v>
      </c>
      <c r="D6" s="3">
        <v>2</v>
      </c>
      <c r="E6" s="3">
        <v>1</v>
      </c>
      <c r="F6" s="3">
        <v>0.5</v>
      </c>
      <c r="G6">
        <f>SUMPRODUCT($D6:$F6,Units)</f>
        <v>400</v>
      </c>
      <c r="H6" t="s">
        <v>14</v>
      </c>
      <c r="I6">
        <v>400</v>
      </c>
    </row>
    <row r="7" spans="1:9" x14ac:dyDescent="0.25">
      <c r="C7">
        <v>10</v>
      </c>
      <c r="D7" s="3">
        <v>0.5</v>
      </c>
      <c r="E7" s="3">
        <v>0.5</v>
      </c>
      <c r="F7" s="3">
        <v>1</v>
      </c>
      <c r="G7">
        <f>SUMPRODUCT($D7:$F7,Units)</f>
        <v>150</v>
      </c>
      <c r="H7" t="s">
        <v>14</v>
      </c>
      <c r="I7">
        <v>100</v>
      </c>
    </row>
    <row r="8" spans="1:9" x14ac:dyDescent="0.25">
      <c r="C8">
        <v>15</v>
      </c>
      <c r="D8" s="3">
        <v>0</v>
      </c>
      <c r="E8" s="3">
        <v>1.5</v>
      </c>
      <c r="F8" s="3">
        <v>2</v>
      </c>
      <c r="G8">
        <f>SUMPRODUCT($D8:$F8,Units)</f>
        <v>300</v>
      </c>
      <c r="H8" t="s">
        <v>14</v>
      </c>
      <c r="I8">
        <v>300</v>
      </c>
    </row>
    <row r="10" spans="1:9" x14ac:dyDescent="0.25">
      <c r="I10" t="s">
        <v>102</v>
      </c>
    </row>
    <row r="11" spans="1:9" x14ac:dyDescent="0.25">
      <c r="C11" t="s">
        <v>99</v>
      </c>
      <c r="D11" s="11">
        <v>100</v>
      </c>
      <c r="E11" s="11">
        <v>200</v>
      </c>
      <c r="F11" s="11">
        <v>0</v>
      </c>
      <c r="I11" s="6">
        <f>SUMPRODUCT(Units,Cost)</f>
        <v>300</v>
      </c>
    </row>
  </sheetData>
  <mergeCells count="1"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3.4-10</vt:lpstr>
      <vt:lpstr>3.4-15</vt:lpstr>
      <vt:lpstr>3.5-3</vt:lpstr>
      <vt:lpstr>3.5-6</vt:lpstr>
      <vt:lpstr>BatchesProduced</vt:lpstr>
      <vt:lpstr>Cost</vt:lpstr>
      <vt:lpstr>ProfitPerBatch</vt:lpstr>
      <vt:lpstr>TotalCost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paidellguest</cp:lastModifiedBy>
  <dcterms:created xsi:type="dcterms:W3CDTF">2017-06-04T00:05:56Z</dcterms:created>
  <dcterms:modified xsi:type="dcterms:W3CDTF">2017-06-05T01:58:41Z</dcterms:modified>
</cp:coreProperties>
</file>