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school\ds775\wk8\"/>
    </mc:Choice>
  </mc:AlternateContent>
  <bookViews>
    <workbookView xWindow="0" yWindow="0" windowWidth="8565" windowHeight="7965" activeTab="3"/>
  </bookViews>
  <sheets>
    <sheet name="Problem1" sheetId="1" r:id="rId1"/>
    <sheet name="Problem2" sheetId="2" r:id="rId2"/>
    <sheet name="Problem4" sheetId="3" r:id="rId3"/>
    <sheet name="Problem5" sheetId="4" r:id="rId4"/>
  </sheets>
  <definedNames>
    <definedName name="LSGRGeng_RelaxBounds" localSheetId="3" hidden="1">2</definedName>
    <definedName name="OpenSolver_ChosenSolver" localSheetId="3" hidden="1">CBC</definedName>
    <definedName name="OpenSolver_DualsNewSheet" localSheetId="3" hidden="1">FALSE</definedName>
    <definedName name="OpenSolver_UpdateSensitivity" localSheetId="3" hidden="1">TRUE</definedName>
    <definedName name="solver_adj" localSheetId="0" hidden="1">Problem1!$C$7:$D$7</definedName>
    <definedName name="solver_adj" localSheetId="1" hidden="1">Problem2!$B$7:$C$7</definedName>
    <definedName name="solver_adj" localSheetId="2" hidden="1">Problem4!$C$6</definedName>
    <definedName name="solver_adj" localSheetId="3" hidden="1">Problem5!$D$11:$F$11</definedName>
    <definedName name="solver_adj_ob" localSheetId="3" hidden="1">1</definedName>
    <definedName name="solver_cha" localSheetId="3" hidden="1">0</definedName>
    <definedName name="solver_chc1" localSheetId="3" hidden="1">0</definedName>
    <definedName name="solver_chn" localSheetId="3" hidden="1">4</definedName>
    <definedName name="solver_chp1" localSheetId="3" hidden="1">0</definedName>
    <definedName name="solver_cht" localSheetId="3" hidden="1">0</definedName>
    <definedName name="solver_cir1" localSheetId="3" hidden="1">1</definedName>
    <definedName name="solver_con" localSheetId="3" hidden="1">" "</definedName>
    <definedName name="solver_con1" localSheetId="3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ia" localSheetId="3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ao" localSheetId="3" hidden="1">0</definedName>
    <definedName name="solver_int" localSheetId="3" hidden="1">0</definedName>
    <definedName name="solver_irs" localSheetId="3" hidden="1">0</definedName>
    <definedName name="solver_ism" localSheetId="3" hidden="1">0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kiv" localSheetId="3" hidden="1">2E+30</definedName>
    <definedName name="solver_lhs_ob1" localSheetId="3" hidden="1">0</definedName>
    <definedName name="solver_lhs1" localSheetId="0" hidden="1">Problem1!$C$9</definedName>
    <definedName name="solver_lhs1" localSheetId="1" hidden="1">Problem2!$B$10</definedName>
    <definedName name="solver_lhs1" localSheetId="2" hidden="1">Problem4!$C$6</definedName>
    <definedName name="solver_lhs1" localSheetId="3" hidden="1">Problem5!$F$11</definedName>
    <definedName name="solver_lhs2" localSheetId="1" hidden="1">Problem2!$B$11</definedName>
    <definedName name="solver_lhs2" localSheetId="2" hidden="1">Problem4!$C$6</definedName>
    <definedName name="solver_lhs2" localSheetId="3" hidden="1">Problem5!$G$7:$G$9</definedName>
    <definedName name="solver_lin" localSheetId="3" hidden="1">2</definedName>
    <definedName name="solver_lva" localSheetId="3" hidden="1">0</definedName>
    <definedName name="solver_mda" localSheetId="3" hidden="1">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od" localSheetId="3" hidden="1">3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1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" localSheetId="3" hidden="1">0</definedName>
    <definedName name="solver_ntri" hidden="1">1000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bc" localSheetId="3" hidden="1">0</definedName>
    <definedName name="solver_obp" localSheetId="3" hidden="1">0</definedName>
    <definedName name="solver_opt" localSheetId="0" hidden="1">Problem1!$G$7</definedName>
    <definedName name="solver_opt" localSheetId="1" hidden="1">Problem2!$F$7</definedName>
    <definedName name="solver_opt" localSheetId="2" hidden="1">Problem4!$H$6</definedName>
    <definedName name="solver_opt" localSheetId="3" hidden="1">Problem5!$I$11</definedName>
    <definedName name="solver_opt_ob" localSheetId="3" hidden="1">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si" localSheetId="3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dp" localSheetId="3" hidden="1">0</definedName>
    <definedName name="solver_reco1" localSheetId="3" hidden="1">0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p" localSheetId="3" hidden="1">0</definedName>
    <definedName name="solver_rhs1" localSheetId="0" hidden="1">Problem1!$E$9</definedName>
    <definedName name="solver_rhs1" localSheetId="1" hidden="1">Problem2!$D$10</definedName>
    <definedName name="solver_rhs1" localSheetId="2" hidden="1">Problem4!$D$8</definedName>
    <definedName name="solver_rhs1" localSheetId="3" hidden="1">Problem5!$F$14</definedName>
    <definedName name="solver_rhs2" localSheetId="1" hidden="1">Problem2!$D$11</definedName>
    <definedName name="solver_rhs2" localSheetId="2" hidden="1">Problem4!$C$8</definedName>
    <definedName name="solver_rhs2" localSheetId="3" hidden="1">Problem5!$I$7:$I$9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rtr" localSheetId="3" hidden="1">0</definedName>
    <definedName name="solver_rxc1" localSheetId="3" hidden="1">1</definedName>
    <definedName name="solver_rxv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eed" hidden="1">0</definedName>
    <definedName name="solver_se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lv" localSheetId="3" hidden="1">0</definedName>
    <definedName name="solver_slvu" localSheetId="3" hidden="1">0</definedName>
    <definedName name="solver_spid" localSheetId="3" hidden="1">" "</definedName>
    <definedName name="solver_srvr" localSheetId="3" hidden="1">" "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ms" localSheetId="3" hidden="1">0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umod" localSheetId="3" hidden="1">1</definedName>
    <definedName name="solver_urs" localSheetId="3" hidden="1">0</definedName>
    <definedName name="solver_userid" localSheetId="3" hidden="1">319624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r" localSheetId="3" hidden="1">" "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ir" localSheetId="3" hidden="1">1</definedName>
    <definedName name="solver_vol" localSheetId="3" hidden="1">0</definedName>
    <definedName name="solver_vst" localSheetId="3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 s="1"/>
  <c r="E3" i="4"/>
  <c r="D3" i="4"/>
  <c r="G8" i="4"/>
  <c r="G9" i="4"/>
  <c r="G7" i="4"/>
  <c r="E4" i="4"/>
  <c r="D4" i="4"/>
  <c r="G11" i="4" l="1"/>
  <c r="H11" i="4"/>
  <c r="H6" i="3"/>
  <c r="B11" i="2"/>
  <c r="B10" i="2"/>
  <c r="F7" i="2"/>
  <c r="C9" i="1"/>
  <c r="G7" i="1"/>
  <c r="I11" i="4" l="1"/>
</calcChain>
</file>

<file path=xl/sharedStrings.xml><?xml version="1.0" encoding="utf-8"?>
<sst xmlns="http://schemas.openxmlformats.org/spreadsheetml/2006/main" count="20" uniqueCount="12">
  <si>
    <t>Problem 1</t>
  </si>
  <si>
    <t>&lt;=</t>
  </si>
  <si>
    <t>Problem 2</t>
  </si>
  <si>
    <t>&gt;=</t>
  </si>
  <si>
    <t>Problem 4</t>
  </si>
  <si>
    <t>Problem 5</t>
  </si>
  <si>
    <t>Milling machine</t>
  </si>
  <si>
    <t>Lathe</t>
  </si>
  <si>
    <t>Grinder</t>
  </si>
  <si>
    <t>Product 1</t>
  </si>
  <si>
    <t>Product 2</t>
  </si>
  <si>
    <t>Product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</si>
</sst>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0" sqref="D20"/>
    </sheetView>
  </sheetViews>
  <sheetFormatPr defaultRowHeight="14.25" x14ac:dyDescent="0.45"/>
  <cols>
    <col min="1" max="1" width="13.73046875" bestFit="1" customWidth="1"/>
    <col min="2" max="2" width="2.3984375" customWidth="1"/>
    <col min="4" max="4" width="12" bestFit="1" customWidth="1"/>
  </cols>
  <sheetData>
    <row r="1" spans="1:7" ht="19.899999999999999" thickBot="1" x14ac:dyDescent="0.65">
      <c r="A1" s="1" t="s">
        <v>0</v>
      </c>
    </row>
    <row r="2" spans="1:7" ht="14.65" thickTop="1" x14ac:dyDescent="0.45"/>
    <row r="3" spans="1:7" x14ac:dyDescent="0.45">
      <c r="C3" s="2">
        <v>8</v>
      </c>
      <c r="D3" s="2">
        <v>-1</v>
      </c>
      <c r="E3" s="2">
        <v>4</v>
      </c>
      <c r="F3" s="2">
        <v>-1</v>
      </c>
    </row>
    <row r="7" spans="1:7" x14ac:dyDescent="0.45">
      <c r="C7" s="3">
        <v>1.9999999880790711</v>
      </c>
      <c r="D7" s="3">
        <v>1.1920928955078126E-8</v>
      </c>
      <c r="G7" s="5">
        <f>C3*C7+D3*C7^2+E3*D7+F3*D7^2</f>
        <v>12</v>
      </c>
    </row>
    <row r="9" spans="1:7" x14ac:dyDescent="0.45">
      <c r="C9">
        <f>C7+D7</f>
        <v>2</v>
      </c>
      <c r="D9" t="s">
        <v>1</v>
      </c>
      <c r="E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7" sqref="F17"/>
    </sheetView>
  </sheetViews>
  <sheetFormatPr defaultRowHeight="14.25" x14ac:dyDescent="0.45"/>
  <cols>
    <col min="1" max="1" width="13.73046875" bestFit="1" customWidth="1"/>
  </cols>
  <sheetData>
    <row r="1" spans="1:6" ht="19.899999999999999" thickBot="1" x14ac:dyDescent="0.65">
      <c r="A1" s="1" t="s">
        <v>2</v>
      </c>
    </row>
    <row r="2" spans="1:6" ht="14.65" thickTop="1" x14ac:dyDescent="0.45"/>
    <row r="4" spans="1:6" x14ac:dyDescent="0.45">
      <c r="B4" s="2">
        <v>4</v>
      </c>
      <c r="C4" s="2">
        <v>10</v>
      </c>
      <c r="D4" s="2">
        <v>100</v>
      </c>
    </row>
    <row r="7" spans="1:6" x14ac:dyDescent="0.45">
      <c r="B7" s="4">
        <v>2.200000199999999</v>
      </c>
      <c r="C7" s="4">
        <v>0.19999990000000056</v>
      </c>
      <c r="F7" s="5">
        <f>B4*B7^2+C4*B7*C7+D4*C7^2</f>
        <v>27.759997720000975</v>
      </c>
    </row>
    <row r="10" spans="1:6" x14ac:dyDescent="0.45">
      <c r="B10" s="2">
        <f>20*B7+30*C7</f>
        <v>50.00000099999999</v>
      </c>
      <c r="C10" t="s">
        <v>1</v>
      </c>
      <c r="D10">
        <v>50</v>
      </c>
    </row>
    <row r="11" spans="1:6" x14ac:dyDescent="0.45">
      <c r="B11" s="2">
        <f>5*B7+10*C7</f>
        <v>13</v>
      </c>
      <c r="C11" t="s">
        <v>3</v>
      </c>
      <c r="D1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3" sqref="C13"/>
    </sheetView>
  </sheetViews>
  <sheetFormatPr defaultRowHeight="14.25" x14ac:dyDescent="0.45"/>
  <cols>
    <col min="1" max="1" width="13.73046875" bestFit="1" customWidth="1"/>
    <col min="2" max="2" width="1.73046875" customWidth="1"/>
  </cols>
  <sheetData>
    <row r="1" spans="1:8" ht="19.899999999999999" thickBot="1" x14ac:dyDescent="0.65">
      <c r="A1" s="1" t="s">
        <v>4</v>
      </c>
    </row>
    <row r="2" spans="1:8" ht="14.65" thickTop="1" x14ac:dyDescent="0.45"/>
    <row r="3" spans="1:8" x14ac:dyDescent="0.45">
      <c r="C3" s="2">
        <v>100</v>
      </c>
      <c r="D3" s="2">
        <v>-1359</v>
      </c>
      <c r="E3" s="2">
        <v>6836</v>
      </c>
      <c r="F3" s="2">
        <v>-15670</v>
      </c>
      <c r="G3" s="2">
        <v>15870</v>
      </c>
      <c r="H3" s="2">
        <v>-5095</v>
      </c>
    </row>
    <row r="6" spans="1:8" x14ac:dyDescent="0.45">
      <c r="C6" s="3">
        <v>3.1838893257032788</v>
      </c>
      <c r="D6" s="6"/>
      <c r="H6" s="5">
        <f>+C3*C6^6+D3*C6^5+E3*C6^4+F3*C6^3+G3*C6^2+H3*C6</f>
        <v>906.90190542387245</v>
      </c>
    </row>
    <row r="7" spans="1:8" x14ac:dyDescent="0.45">
      <c r="C7" t="s">
        <v>3</v>
      </c>
      <c r="D7" t="s">
        <v>3</v>
      </c>
    </row>
    <row r="8" spans="1:8" x14ac:dyDescent="0.45">
      <c r="C8">
        <v>0</v>
      </c>
      <c r="D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1" sqref="I11"/>
    </sheetView>
  </sheetViews>
  <sheetFormatPr defaultRowHeight="14.25" x14ac:dyDescent="0.45"/>
  <cols>
    <col min="1" max="1" width="13.73046875" bestFit="1" customWidth="1"/>
    <col min="2" max="2" width="1.265625" customWidth="1"/>
    <col min="3" max="3" width="15.265625" bestFit="1" customWidth="1"/>
  </cols>
  <sheetData>
    <row r="1" spans="1:9" ht="19.899999999999999" thickBot="1" x14ac:dyDescent="0.65">
      <c r="A1" s="1" t="s">
        <v>5</v>
      </c>
      <c r="D1">
        <v>35</v>
      </c>
      <c r="E1">
        <v>15</v>
      </c>
      <c r="F1">
        <v>20</v>
      </c>
    </row>
    <row r="2" spans="1:9" ht="14.65" thickTop="1" x14ac:dyDescent="0.45">
      <c r="D2">
        <v>100</v>
      </c>
      <c r="E2">
        <v>40</v>
      </c>
      <c r="F2">
        <v>50</v>
      </c>
    </row>
    <row r="3" spans="1:9" x14ac:dyDescent="0.45">
      <c r="D3">
        <f>(-1/3+3/3)</f>
        <v>0.66666666666666674</v>
      </c>
      <c r="E3">
        <f>(-1/4+4/4)</f>
        <v>0.75</v>
      </c>
      <c r="F3">
        <f>(-1/2+2/2)</f>
        <v>0.5</v>
      </c>
    </row>
    <row r="4" spans="1:9" x14ac:dyDescent="0.45">
      <c r="D4">
        <f>D1*D11+D2*D11^D3</f>
        <v>1940.3054175455327</v>
      </c>
      <c r="E4">
        <f t="shared" ref="E4:F4" si="0">E1*E11+E2*E11^E3</f>
        <v>1545.6699506378895</v>
      </c>
      <c r="F4">
        <f t="shared" si="0"/>
        <v>556.41946035530952</v>
      </c>
    </row>
    <row r="5" spans="1:9" x14ac:dyDescent="0.45">
      <c r="D5">
        <v>-25</v>
      </c>
      <c r="E5">
        <v>-10</v>
      </c>
      <c r="F5">
        <v>-15</v>
      </c>
    </row>
    <row r="6" spans="1:9" x14ac:dyDescent="0.45">
      <c r="D6" t="s">
        <v>9</v>
      </c>
      <c r="E6" t="s">
        <v>10</v>
      </c>
      <c r="F6" t="s">
        <v>11</v>
      </c>
    </row>
    <row r="7" spans="1:9" x14ac:dyDescent="0.45">
      <c r="C7" t="s">
        <v>6</v>
      </c>
      <c r="D7" s="2">
        <v>9</v>
      </c>
      <c r="E7" s="2">
        <v>3</v>
      </c>
      <c r="F7" s="2">
        <v>5</v>
      </c>
      <c r="G7">
        <f>SUMPRODUCT(D7:F7,$D$11:$F$11)</f>
        <v>500.00000269546035</v>
      </c>
      <c r="H7" t="s">
        <v>1</v>
      </c>
      <c r="I7" s="6">
        <v>500</v>
      </c>
    </row>
    <row r="8" spans="1:9" x14ac:dyDescent="0.45">
      <c r="C8" t="s">
        <v>7</v>
      </c>
      <c r="D8" s="2">
        <v>5</v>
      </c>
      <c r="E8" s="2">
        <v>4</v>
      </c>
      <c r="F8" s="2">
        <v>0</v>
      </c>
      <c r="G8">
        <f t="shared" ref="G8:G9" si="1">SUMPRODUCT(D8:F8,$D$11:$F$11)</f>
        <v>350.00000198518592</v>
      </c>
      <c r="H8" t="s">
        <v>1</v>
      </c>
      <c r="I8" s="6">
        <v>350</v>
      </c>
    </row>
    <row r="9" spans="1:9" x14ac:dyDescent="0.45">
      <c r="C9" t="s">
        <v>8</v>
      </c>
      <c r="D9" s="2">
        <v>3</v>
      </c>
      <c r="E9" s="2">
        <v>0</v>
      </c>
      <c r="F9" s="2">
        <v>2</v>
      </c>
      <c r="G9">
        <f t="shared" si="1"/>
        <v>120.80485050240516</v>
      </c>
      <c r="H9" t="s">
        <v>1</v>
      </c>
      <c r="I9" s="6">
        <v>150</v>
      </c>
    </row>
    <row r="10" spans="1:9" x14ac:dyDescent="0.45">
      <c r="D10" s="6"/>
      <c r="E10" s="6"/>
      <c r="F10" s="6"/>
    </row>
    <row r="11" spans="1:9" x14ac:dyDescent="0.45">
      <c r="D11" s="3">
        <v>28.672055577529775</v>
      </c>
      <c r="E11" s="3">
        <v>51.659931024384264</v>
      </c>
      <c r="F11" s="3">
        <v>17.394341884907917</v>
      </c>
      <c r="G11">
        <f>D4+E4+F4</f>
        <v>4042.3948285387319</v>
      </c>
      <c r="H11">
        <f>+D5*D11+E5*E11+F5*F11</f>
        <v>-1494.315827955706</v>
      </c>
      <c r="I11" s="5">
        <f>+G11+H11</f>
        <v>2548.0790005830258</v>
      </c>
    </row>
    <row r="14" spans="1:9" x14ac:dyDescent="0.45">
      <c r="D14" t="s">
        <v>11</v>
      </c>
      <c r="E14" t="s">
        <v>1</v>
      </c>
      <c r="F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paidellguest</dc:creator>
  <cp:lastModifiedBy>paisurfaceguest</cp:lastModifiedBy>
  <dcterms:created xsi:type="dcterms:W3CDTF">2017-07-15T16:01:32Z</dcterms:created>
  <dcterms:modified xsi:type="dcterms:W3CDTF">2017-07-18T00:54:44Z</dcterms:modified>
</cp:coreProperties>
</file>