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2_Development\2- Sumo Bot\"/>
    </mc:Choice>
  </mc:AlternateContent>
  <xr:revisionPtr revIDLastSave="0" documentId="13_ncr:1_{73112FE1-E347-4CE7-AC53-465DA6927EB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C20" i="1" l="1"/>
  <c r="C21" i="1" s="1"/>
  <c r="C15" i="1"/>
  <c r="C16" i="1" s="1"/>
  <c r="C17" i="1" s="1"/>
  <c r="C22" i="1" l="1"/>
  <c r="C23" i="1" s="1"/>
  <c r="C18" i="1"/>
  <c r="C19" i="1" s="1"/>
</calcChain>
</file>

<file path=xl/sharedStrings.xml><?xml version="1.0" encoding="utf-8"?>
<sst xmlns="http://schemas.openxmlformats.org/spreadsheetml/2006/main" count="35" uniqueCount="30">
  <si>
    <t>Voltage</t>
  </si>
  <si>
    <t>V</t>
  </si>
  <si>
    <t>Kv</t>
  </si>
  <si>
    <t>Electrical Power (Motor)</t>
  </si>
  <si>
    <t>W</t>
  </si>
  <si>
    <t>Efficiency (Motor)</t>
  </si>
  <si>
    <t>Gearbox Ratio</t>
  </si>
  <si>
    <t>Wheel Dia</t>
  </si>
  <si>
    <t>mm</t>
  </si>
  <si>
    <t>Efficiency (Gearbox)</t>
  </si>
  <si>
    <t>Max Rated Torque (Gearbox)</t>
  </si>
  <si>
    <t>Nm</t>
  </si>
  <si>
    <t>Input RPM</t>
  </si>
  <si>
    <t>Output RPM</t>
  </si>
  <si>
    <t>Output RPS</t>
  </si>
  <si>
    <t>Output Speed</t>
  </si>
  <si>
    <t>m/s</t>
  </si>
  <si>
    <t>km/h</t>
  </si>
  <si>
    <t>Mechanical Power (Motor)</t>
  </si>
  <si>
    <t>Output Power (Gearbox)</t>
  </si>
  <si>
    <t>Output Radians per Sec</t>
  </si>
  <si>
    <t>Torque</t>
  </si>
  <si>
    <t>Turnigy D2826-2000KV 330W</t>
  </si>
  <si>
    <t>NeveRest Classic 40 Gearbox</t>
  </si>
  <si>
    <t>Motors To Consider</t>
  </si>
  <si>
    <t>Turnigy D2830-11 1000kv</t>
  </si>
  <si>
    <t>PROPDRIVE v2 2826 1350KV</t>
  </si>
  <si>
    <t>Turnigy 3632 1200kV</t>
  </si>
  <si>
    <t>Current Drawn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</si>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</sst>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2" borderId="5" xfId="0" applyFill="1" applyBorder="1"/>
    <xf numFmtId="0" fontId="0" fillId="2" borderId="0" xfId="0" applyFill="1" applyBorder="1"/>
    <xf numFmtId="9" fontId="0" fillId="2" borderId="0" xfId="0" applyNumberFormat="1" applyFill="1" applyBorder="1"/>
    <xf numFmtId="0" fontId="0" fillId="3" borderId="5" xfId="0" applyFill="1" applyBorder="1"/>
    <xf numFmtId="0" fontId="0" fillId="3" borderId="0" xfId="0" applyFill="1" applyBorder="1"/>
    <xf numFmtId="9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right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8" xfId="0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 applyAlignment="1">
      <alignment horizontal="center"/>
    </xf>
    <xf numFmtId="0" fontId="2" fillId="0" borderId="0" xfId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propdrive-v2-2826-1350kv-brushless-outrunner-motor.html" TargetMode="External"/><Relationship Id="rId2" Type="http://schemas.openxmlformats.org/officeDocument/2006/relationships/hyperlink" Target="https://hobbyking.com/en_us/brushless-motor-d2826-2000kv-turnigy.html" TargetMode="External"/><Relationship Id="rId1" Type="http://schemas.openxmlformats.org/officeDocument/2006/relationships/hyperlink" Target="https://hobbyking.com/en_us/d2830-11-1000kv-brushless-motor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obbyking.com/en_us/turnigy-3632-brushless-motor-1200kv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tabSelected="1" workbookViewId="0">
      <selection activeCell="K16" sqref="K16"/>
    </sheetView>
  </sheetViews>
  <sheetFormatPr defaultRowHeight="14.4" x14ac:dyDescent="0.3"/>
  <cols>
    <col min="1" max="1" width="3.109375" customWidth="1"/>
    <col min="2" max="2" width="25.21875" bestFit="1" customWidth="1"/>
    <col min="3" max="3" width="12" bestFit="1" customWidth="1"/>
    <col min="4" max="4" width="6.6640625" customWidth="1"/>
    <col min="5" max="5" width="10.109375" bestFit="1" customWidth="1"/>
  </cols>
  <sheetData>
    <row r="2" spans="2:7" x14ac:dyDescent="0.3">
      <c r="B2" s="20" t="s">
        <v>22</v>
      </c>
      <c r="C2" s="21"/>
      <c r="D2" s="22"/>
      <c r="E2" s="16"/>
      <c r="G2" t="s">
        <v>24</v>
      </c>
    </row>
    <row r="3" spans="2:7" x14ac:dyDescent="0.3">
      <c r="B3" s="23" t="s">
        <v>23</v>
      </c>
      <c r="C3" s="24"/>
      <c r="D3" s="25"/>
      <c r="E3" s="16"/>
      <c r="G3" s="19" t="s">
        <v>25</v>
      </c>
    </row>
    <row r="4" spans="2:7" x14ac:dyDescent="0.3">
      <c r="B4" s="23"/>
      <c r="C4" s="24"/>
      <c r="D4" s="25"/>
      <c r="E4" s="16"/>
      <c r="G4" s="19" t="s">
        <v>22</v>
      </c>
    </row>
    <row r="5" spans="2:7" x14ac:dyDescent="0.3">
      <c r="B5" s="2" t="s">
        <v>0</v>
      </c>
      <c r="C5" s="3">
        <v>14.4</v>
      </c>
      <c r="D5" s="1" t="s">
        <v>1</v>
      </c>
      <c r="E5" s="16"/>
      <c r="G5" s="19" t="s">
        <v>26</v>
      </c>
    </row>
    <row r="6" spans="2:7" x14ac:dyDescent="0.3">
      <c r="B6" s="2" t="s">
        <v>2</v>
      </c>
      <c r="C6" s="3">
        <v>1400</v>
      </c>
      <c r="D6" s="1"/>
      <c r="E6" s="16"/>
      <c r="G6" s="19" t="s">
        <v>27</v>
      </c>
    </row>
    <row r="7" spans="2:7" x14ac:dyDescent="0.3">
      <c r="B7" s="2" t="s">
        <v>28</v>
      </c>
      <c r="C7" s="3">
        <v>30</v>
      </c>
      <c r="D7" s="1" t="s">
        <v>29</v>
      </c>
      <c r="E7" s="16"/>
      <c r="G7" s="19"/>
    </row>
    <row r="8" spans="2:7" x14ac:dyDescent="0.3">
      <c r="B8" s="2" t="s">
        <v>3</v>
      </c>
      <c r="C8" s="3">
        <f>C5*C7</f>
        <v>432</v>
      </c>
      <c r="D8" s="1" t="s">
        <v>4</v>
      </c>
      <c r="E8" s="16"/>
    </row>
    <row r="9" spans="2:7" x14ac:dyDescent="0.3">
      <c r="B9" s="2" t="s">
        <v>5</v>
      </c>
      <c r="C9" s="4">
        <v>0.85</v>
      </c>
      <c r="D9" s="1"/>
      <c r="E9" s="16"/>
    </row>
    <row r="10" spans="2:7" x14ac:dyDescent="0.3">
      <c r="B10" s="5" t="s">
        <v>6</v>
      </c>
      <c r="C10" s="6">
        <v>40</v>
      </c>
      <c r="D10" s="1"/>
      <c r="E10" s="16"/>
    </row>
    <row r="11" spans="2:7" x14ac:dyDescent="0.3">
      <c r="B11" s="5" t="s">
        <v>7</v>
      </c>
      <c r="C11" s="6">
        <v>70</v>
      </c>
      <c r="D11" s="1" t="s">
        <v>8</v>
      </c>
      <c r="E11" s="16"/>
    </row>
    <row r="12" spans="2:7" x14ac:dyDescent="0.3">
      <c r="B12" s="5" t="s">
        <v>9</v>
      </c>
      <c r="C12" s="7">
        <v>0.75</v>
      </c>
      <c r="D12" s="1"/>
      <c r="E12" s="16"/>
    </row>
    <row r="13" spans="2:7" x14ac:dyDescent="0.3">
      <c r="B13" s="5" t="s">
        <v>10</v>
      </c>
      <c r="C13" s="8">
        <v>5</v>
      </c>
      <c r="D13" s="1" t="s">
        <v>11</v>
      </c>
      <c r="E13" s="16"/>
    </row>
    <row r="14" spans="2:7" x14ac:dyDescent="0.3">
      <c r="B14" s="9"/>
      <c r="C14" s="10"/>
      <c r="D14" s="1"/>
      <c r="E14" s="16"/>
    </row>
    <row r="15" spans="2:7" x14ac:dyDescent="0.3">
      <c r="B15" s="11" t="s">
        <v>12</v>
      </c>
      <c r="C15" s="12">
        <f>C5*C6</f>
        <v>20160</v>
      </c>
      <c r="D15" s="1"/>
      <c r="E15" s="16"/>
    </row>
    <row r="16" spans="2:7" x14ac:dyDescent="0.3">
      <c r="B16" s="11" t="s">
        <v>13</v>
      </c>
      <c r="C16" s="12">
        <f>C15/C10</f>
        <v>504</v>
      </c>
      <c r="D16" s="1"/>
      <c r="E16" s="16"/>
    </row>
    <row r="17" spans="2:5" x14ac:dyDescent="0.3">
      <c r="B17" s="11" t="s">
        <v>14</v>
      </c>
      <c r="C17" s="12">
        <f>C16/60</f>
        <v>8.4</v>
      </c>
      <c r="D17" s="1"/>
      <c r="E17" s="16"/>
    </row>
    <row r="18" spans="2:5" x14ac:dyDescent="0.3">
      <c r="B18" s="11" t="s">
        <v>15</v>
      </c>
      <c r="C18" s="12">
        <f>(C11/1000)*C17*3.1415926535</f>
        <v>1.8472564802580003</v>
      </c>
      <c r="D18" s="1" t="s">
        <v>16</v>
      </c>
      <c r="E18" s="17"/>
    </row>
    <row r="19" spans="2:5" x14ac:dyDescent="0.3">
      <c r="B19" s="11" t="s">
        <v>15</v>
      </c>
      <c r="C19" s="12">
        <f>C18*60*60/1000</f>
        <v>6.6501233289288013</v>
      </c>
      <c r="D19" s="1" t="s">
        <v>17</v>
      </c>
      <c r="E19" s="17"/>
    </row>
    <row r="20" spans="2:5" x14ac:dyDescent="0.3">
      <c r="B20" s="11" t="s">
        <v>18</v>
      </c>
      <c r="C20" s="12">
        <f>C8*C9</f>
        <v>367.2</v>
      </c>
      <c r="D20" s="1" t="s">
        <v>4</v>
      </c>
      <c r="E20" s="16"/>
    </row>
    <row r="21" spans="2:5" x14ac:dyDescent="0.3">
      <c r="B21" s="11" t="s">
        <v>19</v>
      </c>
      <c r="C21" s="12">
        <f>C20*C12</f>
        <v>275.39999999999998</v>
      </c>
      <c r="D21" s="1" t="s">
        <v>4</v>
      </c>
      <c r="E21" s="16"/>
    </row>
    <row r="22" spans="2:5" x14ac:dyDescent="0.3">
      <c r="B22" s="11" t="s">
        <v>20</v>
      </c>
      <c r="C22" s="12">
        <f>C17*3.1415926535*2</f>
        <v>52.778756578800007</v>
      </c>
      <c r="D22" s="1"/>
      <c r="E22" s="18"/>
    </row>
    <row r="23" spans="2:5" x14ac:dyDescent="0.3">
      <c r="B23" s="13" t="s">
        <v>21</v>
      </c>
      <c r="C23" s="14">
        <f>C21/C22</f>
        <v>5.2180084915191376</v>
      </c>
      <c r="D23" s="15" t="s">
        <v>11</v>
      </c>
    </row>
  </sheetData>
  <mergeCells count="3">
    <mergeCell ref="B2:D2"/>
    <mergeCell ref="B3:D3"/>
    <mergeCell ref="B4:D4"/>
  </mergeCells>
  <conditionalFormatting sqref="C23">
    <cfRule type="cellIs" dxfId="2" priority="1" operator="greaterThan">
      <formula>$C$13</formula>
    </cfRule>
  </conditionalFormatting>
  <conditionalFormatting sqref="C13">
    <cfRule type="cellIs" dxfId="1" priority="2" operator="lessThan">
      <formula>$C$23</formula>
    </cfRule>
    <cfRule type="cellIs" dxfId="0" priority="3" operator="lessThan">
      <formula>$C$45</formula>
    </cfRule>
  </conditionalFormatting>
  <hyperlinks>
    <hyperlink ref="G3" r:id="rId1" xr:uid="{39D62795-A756-437E-B68B-65FC77AC4CD7}"/>
    <hyperlink ref="G4" r:id="rId2" xr:uid="{2E898B03-2E45-4474-A3F5-356C70755983}"/>
    <hyperlink ref="G5" r:id="rId3" xr:uid="{6ED99D40-E2A5-43FF-9CF8-6C758EADC9AD}"/>
    <hyperlink ref="G6" r:id="rId4" xr:uid="{D6249AC0-63B9-4CF6-8527-2A55ED8E73F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Wong Kang Zhong</cp:lastModifiedBy>
  <dcterms:created xsi:type="dcterms:W3CDTF">2015-06-05T18:17:20Z</dcterms:created>
  <dcterms:modified xsi:type="dcterms:W3CDTF">2019-10-06T05:33:13Z</dcterms:modified>
</cp:coreProperties>
</file>