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ollege_projects\A_TCC\docs anotações\"/>
    </mc:Choice>
  </mc:AlternateContent>
  <xr:revisionPtr revIDLastSave="0" documentId="13_ncr:1_{262169E3-70E5-400F-874D-8D889541D17B}" xr6:coauthVersionLast="47" xr6:coauthVersionMax="47" xr10:uidLastSave="{00000000-0000-0000-0000-000000000000}"/>
  <bookViews>
    <workbookView xWindow="-120" yWindow="-120" windowWidth="29040" windowHeight="15720" xr2:uid="{8A34147A-CE94-4EDE-8565-F7E56B08F0F7}"/>
  </bookViews>
  <sheets>
    <sheet name="tabelas" sheetId="7" r:id="rId1"/>
    <sheet name="comparativo" sheetId="9" r:id="rId2"/>
    <sheet name="lado a lado" sheetId="10" r:id="rId3"/>
    <sheet name="print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0" l="1"/>
  <c r="M6" i="10"/>
  <c r="M7" i="10"/>
  <c r="M8" i="10"/>
  <c r="M9" i="10"/>
  <c r="M10" i="10"/>
  <c r="J5" i="10"/>
  <c r="L5" i="10"/>
  <c r="M5" i="10"/>
  <c r="L6" i="10"/>
  <c r="L7" i="10"/>
  <c r="L8" i="10"/>
  <c r="L9" i="10"/>
  <c r="L10" i="10"/>
  <c r="K6" i="10"/>
  <c r="K7" i="10"/>
  <c r="K8" i="10"/>
  <c r="K9" i="10"/>
  <c r="K10" i="10"/>
  <c r="J6" i="10"/>
  <c r="J7" i="10"/>
  <c r="J8" i="10"/>
  <c r="J9" i="10"/>
  <c r="J10" i="10"/>
  <c r="R15" i="7"/>
  <c r="O15" i="7"/>
  <c r="L15" i="7"/>
  <c r="I15" i="7"/>
  <c r="I16" i="7" s="1"/>
  <c r="F15" i="7"/>
  <c r="F16" i="7" s="1"/>
  <c r="C15" i="7"/>
  <c r="C16" i="7" s="1"/>
  <c r="R14" i="7"/>
  <c r="O14" i="7"/>
  <c r="L14" i="7"/>
  <c r="I14" i="7"/>
  <c r="F14" i="7"/>
  <c r="C14" i="7"/>
  <c r="R16" i="7" l="1"/>
  <c r="O16" i="7"/>
  <c r="L16" i="7"/>
</calcChain>
</file>

<file path=xl/sharedStrings.xml><?xml version="1.0" encoding="utf-8"?>
<sst xmlns="http://schemas.openxmlformats.org/spreadsheetml/2006/main" count="76" uniqueCount="23">
  <si>
    <t>Sem parametros</t>
  </si>
  <si>
    <t>Sem Parâmetros</t>
  </si>
  <si>
    <t>Matrícula</t>
  </si>
  <si>
    <t>Contrato 10 registros</t>
  </si>
  <si>
    <t>Contrato 50 registros</t>
  </si>
  <si>
    <t>Contrato 100 registros</t>
  </si>
  <si>
    <t>Contrato 200 registros</t>
  </si>
  <si>
    <t>Experimento</t>
  </si>
  <si>
    <t>DP</t>
  </si>
  <si>
    <t>CV (%)</t>
  </si>
  <si>
    <t>Matricula</t>
  </si>
  <si>
    <t>Consulta</t>
  </si>
  <si>
    <t>Variação CV em relação ao anterior</t>
  </si>
  <si>
    <t>*</t>
  </si>
  <si>
    <t>+46%</t>
  </si>
  <si>
    <t>SOAP UI</t>
  </si>
  <si>
    <t>ServiceNow</t>
  </si>
  <si>
    <t>Diferença DP</t>
  </si>
  <si>
    <t>Diferença da média (ms)</t>
  </si>
  <si>
    <t>Aumento % da média</t>
  </si>
  <si>
    <t>Aumento % do DP</t>
  </si>
  <si>
    <t>Tempo (ms)</t>
  </si>
  <si>
    <t>Média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</si>
</sst>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93E40"/>
        <bgColor indexed="64"/>
      </patternFill>
    </fill>
    <fill>
      <patternFill patternType="solid">
        <fgColor rgb="FF81B5A1"/>
        <bgColor rgb="FFFFF2CC"/>
      </patternFill>
    </fill>
    <fill>
      <patternFill patternType="solid">
        <fgColor rgb="FF81B5A1"/>
        <bgColor rgb="FF00FFFF"/>
      </patternFill>
    </fill>
    <fill>
      <patternFill patternType="solid">
        <fgColor rgb="FF91B5B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rgb="FF5D9D85"/>
      </bottom>
      <diagonal/>
    </border>
    <border>
      <left/>
      <right style="thin">
        <color theme="0"/>
      </right>
      <top style="thin">
        <color theme="0"/>
      </top>
      <bottom style="thin">
        <color rgb="FF5D9D85"/>
      </bottom>
      <diagonal/>
    </border>
    <border>
      <left style="thin">
        <color rgb="FF5D9D85"/>
      </left>
      <right style="thin">
        <color rgb="FF5D9D85"/>
      </right>
      <top style="thin">
        <color rgb="FF5D9D85"/>
      </top>
      <bottom style="thin">
        <color rgb="FF5D9D8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rgb="FF5D9D85"/>
      </bottom>
      <diagonal/>
    </border>
    <border>
      <left style="thin">
        <color theme="2" tint="-0.14999847407452621"/>
      </left>
      <right/>
      <top style="thin">
        <color theme="2" tint="-0.14999847407452621"/>
      </top>
      <bottom style="thin">
        <color theme="2" tint="-0.14999847407452621"/>
      </bottom>
      <diagonal/>
    </border>
    <border>
      <left style="thick">
        <color rgb="FF293E40"/>
      </left>
      <right style="thin">
        <color theme="2" tint="-0.14999847407452621"/>
      </right>
      <top style="thin">
        <color rgb="FF5D9D85"/>
      </top>
      <bottom style="thin">
        <color theme="2" tint="-0.14999847407452621"/>
      </bottom>
      <diagonal/>
    </border>
    <border>
      <left style="thick">
        <color rgb="FF293E40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6" xfId="0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/>
    </xf>
    <xf numFmtId="9" fontId="4" fillId="0" borderId="8" xfId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93E40"/>
      <color rgb="FF91B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</xdr:row>
      <xdr:rowOff>0</xdr:rowOff>
    </xdr:from>
    <xdr:to>
      <xdr:col>6</xdr:col>
      <xdr:colOff>352947</xdr:colOff>
      <xdr:row>19</xdr:row>
      <xdr:rowOff>48084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8644B-34B7-9869-8287-FCA01D6EF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381000"/>
          <a:ext cx="3743847" cy="3286584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2</xdr:row>
      <xdr:rowOff>114300</xdr:rowOff>
    </xdr:from>
    <xdr:to>
      <xdr:col>14</xdr:col>
      <xdr:colOff>10036</xdr:colOff>
      <xdr:row>19</xdr:row>
      <xdr:rowOff>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59993C-A09E-70B7-359B-D2B796188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5" y="495300"/>
          <a:ext cx="3658111" cy="3124636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3</xdr:row>
      <xdr:rowOff>28575</xdr:rowOff>
    </xdr:from>
    <xdr:to>
      <xdr:col>20</xdr:col>
      <xdr:colOff>562472</xdr:colOff>
      <xdr:row>19</xdr:row>
      <xdr:rowOff>114737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19543B-A82E-96EB-FC65-94A73AB56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8725" y="600075"/>
          <a:ext cx="3562847" cy="3134162"/>
        </a:xfrm>
        <a:prstGeom prst="rect">
          <a:avLst/>
        </a:prstGeom>
      </xdr:spPr>
    </xdr:pic>
    <xdr:clientData/>
  </xdr:twoCellAnchor>
  <xdr:twoCellAnchor editAs="oneCell">
    <xdr:from>
      <xdr:col>22</xdr:col>
      <xdr:colOff>85725</xdr:colOff>
      <xdr:row>3</xdr:row>
      <xdr:rowOff>9525</xdr:rowOff>
    </xdr:from>
    <xdr:to>
      <xdr:col>27</xdr:col>
      <xdr:colOff>476730</xdr:colOff>
      <xdr:row>19</xdr:row>
      <xdr:rowOff>133793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BBD47F-A379-8B67-C143-71C851F38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54025" y="581025"/>
          <a:ext cx="3439005" cy="3172268"/>
        </a:xfrm>
        <a:prstGeom prst="rect">
          <a:avLst/>
        </a:prstGeom>
      </xdr:spPr>
    </xdr:pic>
    <xdr:clientData/>
  </xdr:twoCellAnchor>
  <xdr:twoCellAnchor editAs="oneCell">
    <xdr:from>
      <xdr:col>29</xdr:col>
      <xdr:colOff>104775</xdr:colOff>
      <xdr:row>2</xdr:row>
      <xdr:rowOff>161925</xdr:rowOff>
    </xdr:from>
    <xdr:to>
      <xdr:col>34</xdr:col>
      <xdr:colOff>552938</xdr:colOff>
      <xdr:row>19</xdr:row>
      <xdr:rowOff>19482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7B36FA-A412-8DDB-60BE-265057F0D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40275" y="542925"/>
          <a:ext cx="3496163" cy="3096057"/>
        </a:xfrm>
        <a:prstGeom prst="rect">
          <a:avLst/>
        </a:prstGeom>
      </xdr:spPr>
    </xdr:pic>
    <xdr:clientData/>
  </xdr:twoCellAnchor>
  <xdr:twoCellAnchor editAs="oneCell">
    <xdr:from>
      <xdr:col>36</xdr:col>
      <xdr:colOff>142875</xdr:colOff>
      <xdr:row>2</xdr:row>
      <xdr:rowOff>171450</xdr:rowOff>
    </xdr:from>
    <xdr:to>
      <xdr:col>41</xdr:col>
      <xdr:colOff>552933</xdr:colOff>
      <xdr:row>19</xdr:row>
      <xdr:rowOff>48060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D0708F-3899-8E44-D000-CFA6E83B5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45575" y="552450"/>
          <a:ext cx="3458058" cy="3115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1EA9-2CBC-4B85-B4B7-6B823300DF55}">
  <dimension ref="A1:S23"/>
  <sheetViews>
    <sheetView tabSelected="1" zoomScale="150" zoomScaleNormal="150" workbookViewId="0">
      <selection activeCell="F20" sqref="F20"/>
    </sheetView>
  </sheetViews>
  <sheetFormatPr defaultRowHeight="15" x14ac:dyDescent="0.25"/>
  <cols>
    <col min="2" max="2" width="11.140625" bestFit="1" customWidth="1"/>
    <col min="3" max="3" width="8.28515625" customWidth="1"/>
    <col min="5" max="5" width="11.140625" bestFit="1" customWidth="1"/>
    <col min="6" max="6" width="6.42578125" bestFit="1" customWidth="1"/>
    <col min="8" max="8" width="11.140625" bestFit="1" customWidth="1"/>
    <col min="11" max="11" width="11.140625" bestFit="1" customWidth="1"/>
    <col min="14" max="14" width="11.140625" bestFit="1" customWidth="1"/>
    <col min="17" max="17" width="11.14062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25" t="s">
        <v>1</v>
      </c>
      <c r="C2" s="26"/>
      <c r="D2" s="2"/>
      <c r="E2" s="23" t="s">
        <v>2</v>
      </c>
      <c r="F2" s="24"/>
      <c r="G2" s="2"/>
      <c r="H2" s="23" t="s">
        <v>3</v>
      </c>
      <c r="I2" s="24"/>
      <c r="J2" s="2"/>
      <c r="K2" s="23" t="s">
        <v>4</v>
      </c>
      <c r="L2" s="24"/>
      <c r="M2" s="2"/>
      <c r="N2" s="23" t="s">
        <v>5</v>
      </c>
      <c r="O2" s="24"/>
      <c r="P2" s="2"/>
      <c r="Q2" s="23" t="s">
        <v>6</v>
      </c>
      <c r="R2" s="24"/>
      <c r="S2" s="2"/>
    </row>
    <row r="3" spans="1:19" ht="25.5" x14ac:dyDescent="0.25">
      <c r="A3" s="1"/>
      <c r="B3" s="4" t="s">
        <v>7</v>
      </c>
      <c r="C3" s="29" t="s">
        <v>21</v>
      </c>
      <c r="D3" s="5"/>
      <c r="E3" s="4" t="s">
        <v>7</v>
      </c>
      <c r="F3" s="29" t="s">
        <v>21</v>
      </c>
      <c r="G3" s="2"/>
      <c r="H3" s="4" t="s">
        <v>7</v>
      </c>
      <c r="I3" s="29" t="s">
        <v>21</v>
      </c>
      <c r="J3" s="2"/>
      <c r="K3" s="4" t="s">
        <v>7</v>
      </c>
      <c r="L3" s="29" t="s">
        <v>21</v>
      </c>
      <c r="M3" s="2"/>
      <c r="N3" s="4" t="s">
        <v>7</v>
      </c>
      <c r="O3" s="29" t="s">
        <v>21</v>
      </c>
      <c r="P3" s="2"/>
      <c r="Q3" s="4" t="s">
        <v>7</v>
      </c>
      <c r="R3" s="29" t="s">
        <v>21</v>
      </c>
      <c r="S3" s="2"/>
    </row>
    <row r="4" spans="1:19" x14ac:dyDescent="0.25">
      <c r="A4" s="1"/>
      <c r="B4" s="6">
        <v>0</v>
      </c>
      <c r="C4" s="6">
        <v>17761</v>
      </c>
      <c r="D4" s="5"/>
      <c r="E4" s="6">
        <v>0</v>
      </c>
      <c r="F4" s="6">
        <v>2538</v>
      </c>
      <c r="G4" s="2"/>
      <c r="H4" s="6">
        <v>0</v>
      </c>
      <c r="I4" s="6">
        <v>3709</v>
      </c>
      <c r="J4" s="2"/>
      <c r="K4" s="6">
        <v>0</v>
      </c>
      <c r="L4" s="6">
        <v>2905</v>
      </c>
      <c r="M4" s="2"/>
      <c r="N4" s="6">
        <v>0</v>
      </c>
      <c r="O4" s="6">
        <v>4802</v>
      </c>
      <c r="P4" s="2"/>
      <c r="Q4" s="6">
        <v>0</v>
      </c>
      <c r="R4" s="6">
        <v>5213</v>
      </c>
      <c r="S4" s="2"/>
    </row>
    <row r="5" spans="1:19" x14ac:dyDescent="0.25">
      <c r="A5" s="1"/>
      <c r="B5" s="7">
        <v>1</v>
      </c>
      <c r="C5" s="7">
        <v>17603</v>
      </c>
      <c r="D5" s="5"/>
      <c r="E5" s="7">
        <v>1</v>
      </c>
      <c r="F5" s="7">
        <v>1034</v>
      </c>
      <c r="G5" s="2"/>
      <c r="H5" s="7">
        <v>1</v>
      </c>
      <c r="I5" s="7">
        <v>1069</v>
      </c>
      <c r="J5" s="2"/>
      <c r="K5" s="7">
        <v>1</v>
      </c>
      <c r="L5" s="7">
        <v>2209</v>
      </c>
      <c r="M5" s="2"/>
      <c r="N5" s="7">
        <v>1</v>
      </c>
      <c r="O5" s="7">
        <v>2298</v>
      </c>
      <c r="P5" s="2"/>
      <c r="Q5" s="7">
        <v>1</v>
      </c>
      <c r="R5" s="7">
        <v>2675</v>
      </c>
      <c r="S5" s="2"/>
    </row>
    <row r="6" spans="1:19" x14ac:dyDescent="0.25">
      <c r="A6" s="1"/>
      <c r="B6" s="7">
        <v>2</v>
      </c>
      <c r="C6" s="7">
        <v>15820</v>
      </c>
      <c r="D6" s="5"/>
      <c r="E6" s="7">
        <v>2</v>
      </c>
      <c r="F6" s="7">
        <v>3034</v>
      </c>
      <c r="G6" s="2"/>
      <c r="H6" s="7">
        <v>2</v>
      </c>
      <c r="I6" s="7">
        <v>1063</v>
      </c>
      <c r="J6" s="2"/>
      <c r="K6" s="7">
        <v>2</v>
      </c>
      <c r="L6" s="7">
        <v>3228</v>
      </c>
      <c r="M6" s="2"/>
      <c r="N6" s="7">
        <v>2</v>
      </c>
      <c r="O6" s="7">
        <v>2992</v>
      </c>
      <c r="P6" s="2"/>
      <c r="Q6" s="7">
        <v>2</v>
      </c>
      <c r="R6" s="7">
        <v>5194</v>
      </c>
      <c r="S6" s="2"/>
    </row>
    <row r="7" spans="1:19" x14ac:dyDescent="0.25">
      <c r="A7" s="1"/>
      <c r="B7" s="7">
        <v>3</v>
      </c>
      <c r="C7" s="7">
        <v>16188</v>
      </c>
      <c r="D7" s="5"/>
      <c r="E7" s="7">
        <v>3</v>
      </c>
      <c r="F7" s="7">
        <v>1803</v>
      </c>
      <c r="G7" s="2"/>
      <c r="H7" s="7">
        <v>3</v>
      </c>
      <c r="I7" s="7">
        <v>1066</v>
      </c>
      <c r="J7" s="2"/>
      <c r="K7" s="7">
        <v>3</v>
      </c>
      <c r="L7" s="7">
        <v>2233</v>
      </c>
      <c r="M7" s="2"/>
      <c r="N7" s="7">
        <v>3</v>
      </c>
      <c r="O7" s="7">
        <v>2371</v>
      </c>
      <c r="P7" s="2"/>
      <c r="Q7" s="7">
        <v>3</v>
      </c>
      <c r="R7" s="7">
        <v>2666</v>
      </c>
      <c r="S7" s="2"/>
    </row>
    <row r="8" spans="1:19" x14ac:dyDescent="0.25">
      <c r="A8" s="1"/>
      <c r="B8" s="7">
        <v>4</v>
      </c>
      <c r="C8" s="7">
        <v>16168</v>
      </c>
      <c r="D8" s="5"/>
      <c r="E8" s="7">
        <v>4</v>
      </c>
      <c r="F8" s="7">
        <v>1030</v>
      </c>
      <c r="G8" s="2"/>
      <c r="H8" s="7">
        <v>4</v>
      </c>
      <c r="I8" s="7">
        <v>1066</v>
      </c>
      <c r="J8" s="2"/>
      <c r="K8" s="7">
        <v>4</v>
      </c>
      <c r="L8" s="7">
        <v>1201</v>
      </c>
      <c r="M8" s="2"/>
      <c r="N8" s="7">
        <v>4</v>
      </c>
      <c r="O8" s="7">
        <v>2342</v>
      </c>
      <c r="P8" s="2"/>
      <c r="Q8" s="7">
        <v>4</v>
      </c>
      <c r="R8" s="7">
        <v>5330</v>
      </c>
      <c r="S8" s="2"/>
    </row>
    <row r="9" spans="1:19" x14ac:dyDescent="0.25">
      <c r="A9" s="1"/>
      <c r="B9" s="7">
        <v>5</v>
      </c>
      <c r="C9" s="7">
        <v>17049</v>
      </c>
      <c r="D9" s="5"/>
      <c r="E9" s="7">
        <v>5</v>
      </c>
      <c r="F9" s="7">
        <v>1041</v>
      </c>
      <c r="G9" s="2"/>
      <c r="H9" s="7">
        <v>5</v>
      </c>
      <c r="I9" s="7">
        <v>3269</v>
      </c>
      <c r="J9" s="2"/>
      <c r="K9" s="7">
        <v>5</v>
      </c>
      <c r="L9" s="7">
        <v>4973</v>
      </c>
      <c r="M9" s="2"/>
      <c r="N9" s="7">
        <v>5</v>
      </c>
      <c r="O9" s="7">
        <v>2378</v>
      </c>
      <c r="P9" s="2"/>
      <c r="Q9" s="7">
        <v>5</v>
      </c>
      <c r="R9" s="7">
        <v>2653</v>
      </c>
      <c r="S9" s="2"/>
    </row>
    <row r="10" spans="1:19" x14ac:dyDescent="0.25">
      <c r="A10" s="1"/>
      <c r="B10" s="7">
        <v>6</v>
      </c>
      <c r="C10" s="7">
        <v>18675</v>
      </c>
      <c r="D10" s="5"/>
      <c r="E10" s="7">
        <v>6</v>
      </c>
      <c r="F10" s="7">
        <v>1036</v>
      </c>
      <c r="G10" s="2"/>
      <c r="H10" s="7">
        <v>6</v>
      </c>
      <c r="I10" s="7">
        <v>2069</v>
      </c>
      <c r="J10" s="2"/>
      <c r="K10" s="7">
        <v>6</v>
      </c>
      <c r="L10" s="7">
        <v>1203</v>
      </c>
      <c r="M10" s="2"/>
      <c r="N10" s="7">
        <v>6</v>
      </c>
      <c r="O10" s="7">
        <v>4100</v>
      </c>
      <c r="P10" s="2"/>
      <c r="Q10" s="7">
        <v>6</v>
      </c>
      <c r="R10" s="7">
        <v>5394</v>
      </c>
      <c r="S10" s="2"/>
    </row>
    <row r="11" spans="1:19" x14ac:dyDescent="0.25">
      <c r="A11" s="1"/>
      <c r="B11" s="7">
        <v>7</v>
      </c>
      <c r="C11" s="7">
        <v>16528</v>
      </c>
      <c r="D11" s="5"/>
      <c r="E11" s="7">
        <v>7</v>
      </c>
      <c r="F11" s="7">
        <v>3691</v>
      </c>
      <c r="G11" s="2"/>
      <c r="H11" s="7">
        <v>7</v>
      </c>
      <c r="I11" s="7">
        <v>2113</v>
      </c>
      <c r="J11" s="2"/>
      <c r="K11" s="7">
        <v>7</v>
      </c>
      <c r="L11" s="7">
        <v>2193</v>
      </c>
      <c r="M11" s="2"/>
      <c r="N11" s="7">
        <v>7</v>
      </c>
      <c r="O11" s="7">
        <v>2353</v>
      </c>
      <c r="P11" s="2"/>
      <c r="Q11" s="7">
        <v>7</v>
      </c>
      <c r="R11" s="7">
        <v>2725</v>
      </c>
      <c r="S11" s="2"/>
    </row>
    <row r="12" spans="1:19" x14ac:dyDescent="0.25">
      <c r="A12" s="1"/>
      <c r="B12" s="7">
        <v>8</v>
      </c>
      <c r="C12" s="7">
        <v>15539</v>
      </c>
      <c r="D12" s="5"/>
      <c r="E12" s="7">
        <v>8</v>
      </c>
      <c r="F12" s="7">
        <v>1030</v>
      </c>
      <c r="G12" s="2"/>
      <c r="H12" s="7">
        <v>8</v>
      </c>
      <c r="I12" s="7">
        <v>5781</v>
      </c>
      <c r="J12" s="2"/>
      <c r="K12" s="7">
        <v>8</v>
      </c>
      <c r="L12" s="7">
        <v>4992</v>
      </c>
      <c r="M12" s="2"/>
      <c r="N12" s="7">
        <v>8</v>
      </c>
      <c r="O12" s="7">
        <v>3070</v>
      </c>
      <c r="P12" s="2"/>
      <c r="Q12" s="7">
        <v>8</v>
      </c>
      <c r="R12" s="7">
        <v>5318</v>
      </c>
      <c r="S12" s="2"/>
    </row>
    <row r="13" spans="1:19" x14ac:dyDescent="0.25">
      <c r="A13" s="1"/>
      <c r="B13" s="8">
        <v>9</v>
      </c>
      <c r="C13" s="8">
        <v>14369</v>
      </c>
      <c r="D13" s="5"/>
      <c r="E13" s="8">
        <v>9</v>
      </c>
      <c r="F13" s="8">
        <v>1034</v>
      </c>
      <c r="G13" s="2"/>
      <c r="H13" s="8">
        <v>9</v>
      </c>
      <c r="I13" s="8">
        <v>2081</v>
      </c>
      <c r="J13" s="2"/>
      <c r="K13" s="8">
        <v>9</v>
      </c>
      <c r="L13" s="8">
        <v>2210</v>
      </c>
      <c r="M13" s="2"/>
      <c r="N13" s="8">
        <v>9</v>
      </c>
      <c r="O13" s="8">
        <v>3431</v>
      </c>
      <c r="P13" s="2"/>
      <c r="Q13" s="8">
        <v>9</v>
      </c>
      <c r="R13" s="8">
        <v>2736</v>
      </c>
      <c r="S13" s="2"/>
    </row>
    <row r="14" spans="1:19" x14ac:dyDescent="0.25">
      <c r="A14" s="1"/>
      <c r="B14" s="9" t="s">
        <v>22</v>
      </c>
      <c r="C14" s="9">
        <f>AVERAGE(C4:C13)</f>
        <v>16570</v>
      </c>
      <c r="D14" s="5"/>
      <c r="E14" s="9" t="s">
        <v>22</v>
      </c>
      <c r="F14" s="9">
        <f>AVERAGE(F4:F13)</f>
        <v>1727.1</v>
      </c>
      <c r="G14" s="2"/>
      <c r="H14" s="9" t="s">
        <v>22</v>
      </c>
      <c r="I14" s="9">
        <f>AVERAGE(I4:I13)</f>
        <v>2328.6</v>
      </c>
      <c r="J14" s="2"/>
      <c r="K14" s="9" t="s">
        <v>22</v>
      </c>
      <c r="L14" s="9">
        <f>AVERAGE(L4:L13)</f>
        <v>2734.7</v>
      </c>
      <c r="M14" s="2"/>
      <c r="N14" s="9" t="s">
        <v>22</v>
      </c>
      <c r="O14" s="9">
        <f>AVERAGE(O4:O13)</f>
        <v>3013.7</v>
      </c>
      <c r="P14" s="2"/>
      <c r="Q14" s="9" t="s">
        <v>22</v>
      </c>
      <c r="R14" s="9">
        <f>AVERAGE(R4:R13)</f>
        <v>3990.4</v>
      </c>
      <c r="S14" s="2"/>
    </row>
    <row r="15" spans="1:19" x14ac:dyDescent="0.25">
      <c r="A15" s="1"/>
      <c r="B15" s="9" t="s">
        <v>8</v>
      </c>
      <c r="C15" s="9">
        <f>AVEDEV(C4:C13)</f>
        <v>961.6</v>
      </c>
      <c r="D15" s="5"/>
      <c r="E15" s="9" t="s">
        <v>8</v>
      </c>
      <c r="F15" s="9">
        <f>AVEDEV(F4:F13)</f>
        <v>831.5200000000001</v>
      </c>
      <c r="G15" s="2"/>
      <c r="H15" s="9" t="s">
        <v>8</v>
      </c>
      <c r="I15" s="9">
        <f>AVEDEV(I4:I13)</f>
        <v>1154.6399999999999</v>
      </c>
      <c r="J15" s="2"/>
      <c r="K15" s="9" t="s">
        <v>8</v>
      </c>
      <c r="L15" s="9">
        <f>AVEDEV(L4:L13)</f>
        <v>1031.8400000000001</v>
      </c>
      <c r="M15" s="2"/>
      <c r="N15" s="9" t="s">
        <v>8</v>
      </c>
      <c r="O15" s="9">
        <f>AVEDEV(O4:O13)</f>
        <v>669.64</v>
      </c>
      <c r="P15" s="2"/>
      <c r="Q15" s="9" t="s">
        <v>8</v>
      </c>
      <c r="R15" s="9">
        <f>AVEDEV(R4:R13)</f>
        <v>1299.4000000000001</v>
      </c>
      <c r="S15" s="2"/>
    </row>
    <row r="16" spans="1:19" x14ac:dyDescent="0.25">
      <c r="A16" s="1"/>
      <c r="B16" s="9" t="s">
        <v>9</v>
      </c>
      <c r="C16" s="10">
        <f>C15/C14* 100</f>
        <v>5.8032589016294507</v>
      </c>
      <c r="D16" s="2"/>
      <c r="E16" s="9" t="s">
        <v>9</v>
      </c>
      <c r="F16" s="10">
        <f>F15/F14* 100</f>
        <v>48.145446123559729</v>
      </c>
      <c r="G16" s="2"/>
      <c r="H16" s="9" t="s">
        <v>9</v>
      </c>
      <c r="I16" s="10">
        <f>I15/I14* 100</f>
        <v>49.585158464313317</v>
      </c>
      <c r="J16" s="2"/>
      <c r="K16" s="9" t="s">
        <v>9</v>
      </c>
      <c r="L16" s="10">
        <f>L15/L14* 100</f>
        <v>37.73137821333237</v>
      </c>
      <c r="M16" s="2"/>
      <c r="N16" s="9" t="s">
        <v>9</v>
      </c>
      <c r="O16" s="10">
        <f>O15/O14* 100</f>
        <v>22.219862627335171</v>
      </c>
      <c r="P16" s="2"/>
      <c r="Q16" s="9" t="s">
        <v>9</v>
      </c>
      <c r="R16" s="10">
        <f>R15/R14* 100</f>
        <v>32.56315156375301</v>
      </c>
      <c r="S16" s="2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mergeCells count="6"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5B67-E138-436D-99B8-D54223551A74}">
  <dimension ref="A1:N26"/>
  <sheetViews>
    <sheetView zoomScale="160" zoomScaleNormal="160" workbookViewId="0">
      <selection activeCell="G17" sqref="G17"/>
    </sheetView>
  </sheetViews>
  <sheetFormatPr defaultRowHeight="15" x14ac:dyDescent="0.25"/>
  <cols>
    <col min="3" max="3" width="19.42578125" bestFit="1" customWidth="1"/>
    <col min="4" max="4" width="9.7109375" bestFit="1" customWidth="1"/>
    <col min="7" max="7" width="29.5703125" bestFit="1" customWidth="1"/>
  </cols>
  <sheetData>
    <row r="1" spans="1:14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21" customHeight="1" x14ac:dyDescent="0.25">
      <c r="A4" s="11"/>
      <c r="B4" s="11"/>
      <c r="C4" s="3" t="s">
        <v>11</v>
      </c>
      <c r="D4" s="3" t="s">
        <v>22</v>
      </c>
      <c r="E4" s="3" t="s">
        <v>8</v>
      </c>
      <c r="F4" s="3" t="s">
        <v>9</v>
      </c>
      <c r="G4" s="3" t="s">
        <v>12</v>
      </c>
      <c r="H4" s="11"/>
      <c r="I4" s="11"/>
      <c r="J4" s="11"/>
      <c r="K4" s="11"/>
      <c r="L4" s="11"/>
      <c r="M4" s="11"/>
      <c r="N4" s="11"/>
    </row>
    <row r="5" spans="1:14" ht="18" customHeight="1" x14ac:dyDescent="0.25">
      <c r="A5" s="11"/>
      <c r="B5" s="11"/>
      <c r="C5" s="9" t="s">
        <v>1</v>
      </c>
      <c r="D5" s="7">
        <v>16570</v>
      </c>
      <c r="E5" s="7">
        <v>961.6</v>
      </c>
      <c r="F5" s="12">
        <v>5.8032589016294507</v>
      </c>
      <c r="G5" s="9" t="s">
        <v>13</v>
      </c>
      <c r="H5" s="11"/>
      <c r="I5" s="11"/>
      <c r="J5" s="11"/>
      <c r="K5" s="11"/>
      <c r="L5" s="11"/>
      <c r="M5" s="11"/>
      <c r="N5" s="11"/>
    </row>
    <row r="6" spans="1:14" ht="18" customHeight="1" x14ac:dyDescent="0.25">
      <c r="A6" s="11"/>
      <c r="B6" s="11"/>
      <c r="C6" s="9" t="s">
        <v>2</v>
      </c>
      <c r="D6" s="7">
        <v>1727.1</v>
      </c>
      <c r="E6" s="7">
        <v>831.5200000000001</v>
      </c>
      <c r="F6" s="12">
        <v>48.145446123559729</v>
      </c>
      <c r="G6" s="9" t="s">
        <v>13</v>
      </c>
      <c r="H6" s="11"/>
      <c r="I6" s="11"/>
      <c r="J6" s="11"/>
      <c r="K6" s="11"/>
      <c r="L6" s="11"/>
      <c r="M6" s="11"/>
      <c r="N6" s="11"/>
    </row>
    <row r="7" spans="1:14" ht="18" customHeight="1" x14ac:dyDescent="0.25">
      <c r="A7" s="11"/>
      <c r="B7" s="11"/>
      <c r="C7" s="9" t="s">
        <v>3</v>
      </c>
      <c r="D7" s="7">
        <v>2328.6</v>
      </c>
      <c r="E7" s="7">
        <v>1154.6399999999999</v>
      </c>
      <c r="F7" s="12">
        <v>49.585158464313317</v>
      </c>
      <c r="G7" s="9" t="s">
        <v>13</v>
      </c>
      <c r="H7" s="11"/>
      <c r="I7" s="11"/>
      <c r="J7" s="11"/>
      <c r="K7" s="11"/>
      <c r="L7" s="11"/>
      <c r="M7" s="11"/>
      <c r="N7" s="11"/>
    </row>
    <row r="8" spans="1:14" ht="18" customHeight="1" x14ac:dyDescent="0.25">
      <c r="A8" s="11"/>
      <c r="B8" s="11"/>
      <c r="C8" s="9" t="s">
        <v>4</v>
      </c>
      <c r="D8" s="7">
        <v>2734.7</v>
      </c>
      <c r="E8" s="7">
        <v>1031.8400000000001</v>
      </c>
      <c r="F8" s="12">
        <v>37.73137821333237</v>
      </c>
      <c r="G8" s="13">
        <v>-0.24</v>
      </c>
      <c r="H8" s="11"/>
      <c r="I8" s="11"/>
      <c r="J8" s="11"/>
      <c r="K8" s="11"/>
      <c r="L8" s="11"/>
      <c r="M8" s="11"/>
      <c r="N8" s="11"/>
    </row>
    <row r="9" spans="1:14" ht="18" customHeight="1" x14ac:dyDescent="0.25">
      <c r="A9" s="11"/>
      <c r="B9" s="11"/>
      <c r="C9" s="9" t="s">
        <v>5</v>
      </c>
      <c r="D9" s="7">
        <v>3013.7</v>
      </c>
      <c r="E9" s="7">
        <v>669.64</v>
      </c>
      <c r="F9" s="12">
        <v>22.219862627335171</v>
      </c>
      <c r="G9" s="13">
        <v>-0.41</v>
      </c>
      <c r="H9" s="11"/>
      <c r="I9" s="11"/>
      <c r="J9" s="11"/>
      <c r="K9" s="11"/>
      <c r="L9" s="11"/>
      <c r="M9" s="11"/>
      <c r="N9" s="11"/>
    </row>
    <row r="10" spans="1:14" ht="18" customHeight="1" x14ac:dyDescent="0.25">
      <c r="A10" s="11"/>
      <c r="B10" s="11"/>
      <c r="C10" s="9" t="s">
        <v>6</v>
      </c>
      <c r="D10" s="7">
        <v>3990.4</v>
      </c>
      <c r="E10" s="7">
        <v>1299.4000000000001</v>
      </c>
      <c r="F10" s="12">
        <v>32.563151563753003</v>
      </c>
      <c r="G10" s="14" t="s">
        <v>14</v>
      </c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</sheetData>
  <pageMargins left="0.7" right="0.7" top="0.75" bottom="0.75" header="0.3" footer="0.3"/>
  <ignoredErrors>
    <ignoredError sqref="G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84A1-43F3-4DB2-9780-4F8440FD6A9B}">
  <dimension ref="A1:N28"/>
  <sheetViews>
    <sheetView topLeftCell="B1" zoomScale="163" workbookViewId="0">
      <selection activeCell="J15" sqref="J15"/>
    </sheetView>
  </sheetViews>
  <sheetFormatPr defaultRowHeight="15" x14ac:dyDescent="0.25"/>
  <cols>
    <col min="3" max="3" width="19.140625" bestFit="1" customWidth="1"/>
    <col min="10" max="10" width="12" customWidth="1"/>
    <col min="11" max="11" width="10.28515625" customWidth="1"/>
    <col min="12" max="13" width="10.140625" customWidth="1"/>
  </cols>
  <sheetData>
    <row r="1" spans="1:14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/>
      <c r="B3" s="11"/>
      <c r="D3" s="23" t="s">
        <v>15</v>
      </c>
      <c r="E3" s="27"/>
      <c r="F3" s="27"/>
      <c r="G3" s="23" t="s">
        <v>16</v>
      </c>
      <c r="H3" s="27"/>
      <c r="I3" s="27"/>
      <c r="J3" s="30"/>
      <c r="K3" s="31"/>
      <c r="L3" s="31"/>
      <c r="M3" s="32"/>
      <c r="N3" s="11"/>
    </row>
    <row r="4" spans="1:14" ht="39.75" customHeight="1" x14ac:dyDescent="0.25">
      <c r="A4" s="11"/>
      <c r="B4" s="11"/>
      <c r="C4" s="3" t="s">
        <v>11</v>
      </c>
      <c r="D4" s="33" t="s">
        <v>22</v>
      </c>
      <c r="E4" s="3" t="s">
        <v>8</v>
      </c>
      <c r="F4" s="3" t="s">
        <v>9</v>
      </c>
      <c r="G4" s="33" t="s">
        <v>22</v>
      </c>
      <c r="H4" s="3" t="s">
        <v>8</v>
      </c>
      <c r="I4" s="3" t="s">
        <v>9</v>
      </c>
      <c r="J4" s="15" t="s">
        <v>18</v>
      </c>
      <c r="K4" s="15" t="s">
        <v>19</v>
      </c>
      <c r="L4" s="15" t="s">
        <v>17</v>
      </c>
      <c r="M4" s="15" t="s">
        <v>20</v>
      </c>
      <c r="N4" s="11"/>
    </row>
    <row r="5" spans="1:14" ht="18" customHeight="1" x14ac:dyDescent="0.25">
      <c r="A5" s="11"/>
      <c r="B5" s="11"/>
      <c r="C5" s="9" t="s">
        <v>1</v>
      </c>
      <c r="D5" s="7">
        <v>7444</v>
      </c>
      <c r="E5" s="7">
        <v>153.4</v>
      </c>
      <c r="F5" s="18">
        <v>2.0607200429876413</v>
      </c>
      <c r="G5" s="19">
        <v>16570</v>
      </c>
      <c r="H5" s="7">
        <v>961.6</v>
      </c>
      <c r="I5" s="18">
        <v>5.8032589016294507</v>
      </c>
      <c r="J5" s="21">
        <f t="shared" ref="J5:J10" si="0">G5-D5</f>
        <v>9126</v>
      </c>
      <c r="K5" s="17">
        <f t="shared" ref="K5:K10" si="1">(G5-D5)/D5</f>
        <v>1.2259537882858678</v>
      </c>
      <c r="L5" s="16">
        <f t="shared" ref="L5:L10" si="2">H5-E5</f>
        <v>808.2</v>
      </c>
      <c r="M5" s="17">
        <f t="shared" ref="M5:M10" si="3">(H5-E5)/E5</f>
        <v>5.2685788787483707</v>
      </c>
      <c r="N5" s="11"/>
    </row>
    <row r="6" spans="1:14" ht="18" customHeight="1" x14ac:dyDescent="0.25">
      <c r="A6" s="11"/>
      <c r="B6" s="11"/>
      <c r="C6" s="9" t="s">
        <v>2</v>
      </c>
      <c r="D6" s="7">
        <v>171.9</v>
      </c>
      <c r="E6" s="7">
        <v>4.7199999999999989</v>
      </c>
      <c r="F6" s="18">
        <v>2.7457824316463051</v>
      </c>
      <c r="G6" s="20">
        <v>1727.1</v>
      </c>
      <c r="H6" s="7">
        <v>831.5200000000001</v>
      </c>
      <c r="I6" s="18">
        <v>48.145446123559729</v>
      </c>
      <c r="J6" s="22">
        <f t="shared" si="0"/>
        <v>1555.1999999999998</v>
      </c>
      <c r="K6" s="17">
        <f t="shared" si="1"/>
        <v>9.0471204188481664</v>
      </c>
      <c r="L6" s="16">
        <f t="shared" si="2"/>
        <v>826.80000000000007</v>
      </c>
      <c r="M6" s="17">
        <f t="shared" si="3"/>
        <v>175.16949152542378</v>
      </c>
      <c r="N6" s="11"/>
    </row>
    <row r="7" spans="1:14" ht="18" customHeight="1" x14ac:dyDescent="0.25">
      <c r="A7" s="11"/>
      <c r="B7" s="11"/>
      <c r="C7" s="9" t="s">
        <v>3</v>
      </c>
      <c r="D7" s="7">
        <v>247.1</v>
      </c>
      <c r="E7" s="7">
        <v>15.52</v>
      </c>
      <c r="F7" s="18">
        <v>6.2808579522460537</v>
      </c>
      <c r="G7" s="20">
        <v>2328.6</v>
      </c>
      <c r="H7" s="7">
        <v>1154.6399999999999</v>
      </c>
      <c r="I7" s="18">
        <v>49.585158464313317</v>
      </c>
      <c r="J7" s="22">
        <f t="shared" si="0"/>
        <v>2081.5</v>
      </c>
      <c r="K7" s="17">
        <f t="shared" si="1"/>
        <v>8.4237150951031978</v>
      </c>
      <c r="L7" s="16">
        <f t="shared" si="2"/>
        <v>1139.1199999999999</v>
      </c>
      <c r="M7" s="17">
        <f t="shared" si="3"/>
        <v>73.396907216494839</v>
      </c>
      <c r="N7" s="11"/>
    </row>
    <row r="8" spans="1:14" ht="18" customHeight="1" x14ac:dyDescent="0.25">
      <c r="A8" s="11"/>
      <c r="B8" s="11"/>
      <c r="C8" s="9" t="s">
        <v>4</v>
      </c>
      <c r="D8" s="7">
        <v>409.1</v>
      </c>
      <c r="E8" s="7">
        <v>21.5</v>
      </c>
      <c r="F8" s="18">
        <v>5.2554387680273766</v>
      </c>
      <c r="G8" s="20">
        <v>2734.7</v>
      </c>
      <c r="H8" s="7">
        <v>1031.8400000000001</v>
      </c>
      <c r="I8" s="18">
        <v>37.73137821333237</v>
      </c>
      <c r="J8" s="22">
        <f t="shared" si="0"/>
        <v>2325.6</v>
      </c>
      <c r="K8" s="17">
        <f t="shared" si="1"/>
        <v>5.6846736739183568</v>
      </c>
      <c r="L8" s="16">
        <f t="shared" si="2"/>
        <v>1010.3400000000001</v>
      </c>
      <c r="M8" s="17">
        <f t="shared" si="3"/>
        <v>46.992558139534893</v>
      </c>
      <c r="N8" s="11"/>
    </row>
    <row r="9" spans="1:14" ht="18" customHeight="1" x14ac:dyDescent="0.25">
      <c r="A9" s="11"/>
      <c r="B9" s="11"/>
      <c r="C9" s="9" t="s">
        <v>5</v>
      </c>
      <c r="D9" s="7">
        <v>754.1</v>
      </c>
      <c r="E9" s="7">
        <v>37.259999999999991</v>
      </c>
      <c r="F9" s="18">
        <v>4.9409892587190019</v>
      </c>
      <c r="G9" s="20">
        <v>3013.7</v>
      </c>
      <c r="H9" s="7">
        <v>669.64</v>
      </c>
      <c r="I9" s="18">
        <v>22.219862627335171</v>
      </c>
      <c r="J9" s="22">
        <f t="shared" si="0"/>
        <v>2259.6</v>
      </c>
      <c r="K9" s="17">
        <f t="shared" si="1"/>
        <v>2.996419573000928</v>
      </c>
      <c r="L9" s="16">
        <f t="shared" si="2"/>
        <v>632.38</v>
      </c>
      <c r="M9" s="17">
        <f t="shared" si="3"/>
        <v>16.972088030059048</v>
      </c>
      <c r="N9" s="11"/>
    </row>
    <row r="10" spans="1:14" ht="18" customHeight="1" x14ac:dyDescent="0.25">
      <c r="A10" s="11"/>
      <c r="B10" s="11"/>
      <c r="C10" s="9" t="s">
        <v>6</v>
      </c>
      <c r="D10" s="7">
        <v>1334.7</v>
      </c>
      <c r="E10" s="7">
        <v>38.040000000000006</v>
      </c>
      <c r="F10" s="18">
        <v>2.8500786693639024</v>
      </c>
      <c r="G10" s="20">
        <v>3990.4</v>
      </c>
      <c r="H10" s="7">
        <v>1299.4000000000001</v>
      </c>
      <c r="I10" s="18">
        <v>32.563151563753003</v>
      </c>
      <c r="J10" s="22">
        <f t="shared" si="0"/>
        <v>2655.7</v>
      </c>
      <c r="K10" s="17">
        <f t="shared" si="1"/>
        <v>1.9897355210908816</v>
      </c>
      <c r="L10" s="16">
        <f t="shared" si="2"/>
        <v>1261.3600000000001</v>
      </c>
      <c r="M10" s="17">
        <f t="shared" si="3"/>
        <v>33.158780231335435</v>
      </c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</sheetData>
  <mergeCells count="3">
    <mergeCell ref="D3:F3"/>
    <mergeCell ref="G3:I3"/>
    <mergeCell ref="J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12AE-4FDC-49F6-97CF-E8B4CB567C02}">
  <dimension ref="A1:AP3"/>
  <sheetViews>
    <sheetView topLeftCell="O1" workbookViewId="0">
      <selection activeCell="AM23" sqref="AM23"/>
    </sheetView>
  </sheetViews>
  <sheetFormatPr defaultRowHeight="15" x14ac:dyDescent="0.25"/>
  <cols>
    <col min="8" max="8" width="4" customWidth="1"/>
  </cols>
  <sheetData>
    <row r="1" spans="1:42" x14ac:dyDescent="0.25">
      <c r="A1" s="28" t="s">
        <v>0</v>
      </c>
      <c r="B1" s="28"/>
      <c r="C1" s="28"/>
      <c r="D1" s="28"/>
      <c r="E1" s="28"/>
      <c r="F1" s="28"/>
      <c r="G1" s="28"/>
      <c r="I1" s="28" t="s">
        <v>10</v>
      </c>
      <c r="J1" s="28"/>
      <c r="K1" s="28"/>
      <c r="L1" s="28"/>
      <c r="M1" s="28"/>
      <c r="N1" s="28"/>
      <c r="P1" s="28" t="s">
        <v>3</v>
      </c>
      <c r="Q1" s="28"/>
      <c r="R1" s="28"/>
      <c r="S1" s="28"/>
      <c r="T1" s="28"/>
      <c r="U1" s="28"/>
      <c r="W1" s="28" t="s">
        <v>4</v>
      </c>
      <c r="X1" s="28"/>
      <c r="Y1" s="28"/>
      <c r="Z1" s="28"/>
      <c r="AA1" s="28"/>
      <c r="AB1" s="28"/>
      <c r="AD1" s="28" t="s">
        <v>5</v>
      </c>
      <c r="AE1" s="28"/>
      <c r="AF1" s="28"/>
      <c r="AG1" s="28"/>
      <c r="AH1" s="28"/>
      <c r="AI1" s="28"/>
      <c r="AK1" s="28" t="s">
        <v>6</v>
      </c>
      <c r="AL1" s="28"/>
      <c r="AM1" s="28"/>
      <c r="AN1" s="28"/>
      <c r="AO1" s="28"/>
      <c r="AP1" s="28"/>
    </row>
    <row r="2" spans="1:42" x14ac:dyDescent="0.25">
      <c r="A2" s="28"/>
      <c r="B2" s="28"/>
      <c r="C2" s="28"/>
      <c r="D2" s="28"/>
      <c r="E2" s="28"/>
      <c r="F2" s="28"/>
      <c r="G2" s="28"/>
      <c r="I2" s="28"/>
      <c r="J2" s="28"/>
      <c r="K2" s="28"/>
      <c r="L2" s="28"/>
      <c r="M2" s="28"/>
      <c r="N2" s="28"/>
      <c r="P2" s="28"/>
      <c r="Q2" s="28"/>
      <c r="R2" s="28"/>
      <c r="S2" s="28"/>
      <c r="T2" s="28"/>
      <c r="U2" s="28"/>
      <c r="W2" s="28"/>
      <c r="X2" s="28"/>
      <c r="Y2" s="28"/>
      <c r="Z2" s="28"/>
      <c r="AA2" s="28"/>
      <c r="AB2" s="28"/>
      <c r="AD2" s="28"/>
      <c r="AE2" s="28"/>
      <c r="AF2" s="28"/>
      <c r="AG2" s="28"/>
      <c r="AH2" s="28"/>
      <c r="AI2" s="28"/>
      <c r="AK2" s="28"/>
      <c r="AL2" s="28"/>
      <c r="AM2" s="28"/>
      <c r="AN2" s="28"/>
      <c r="AO2" s="28"/>
      <c r="AP2" s="28"/>
    </row>
    <row r="3" spans="1:42" x14ac:dyDescent="0.25">
      <c r="I3" s="28"/>
      <c r="J3" s="28"/>
      <c r="K3" s="28"/>
      <c r="L3" s="28"/>
      <c r="M3" s="28"/>
      <c r="N3" s="28"/>
      <c r="P3" s="28"/>
      <c r="Q3" s="28"/>
      <c r="R3" s="28"/>
      <c r="S3" s="28"/>
      <c r="T3" s="28"/>
      <c r="U3" s="28"/>
      <c r="W3" s="28"/>
      <c r="X3" s="28"/>
      <c r="Y3" s="28"/>
      <c r="Z3" s="28"/>
      <c r="AA3" s="28"/>
      <c r="AB3" s="28"/>
      <c r="AD3" s="28"/>
      <c r="AE3" s="28"/>
      <c r="AF3" s="28"/>
      <c r="AG3" s="28"/>
      <c r="AH3" s="28"/>
      <c r="AI3" s="28"/>
      <c r="AK3" s="28"/>
      <c r="AL3" s="28"/>
      <c r="AM3" s="28"/>
      <c r="AN3" s="28"/>
      <c r="AO3" s="28"/>
      <c r="AP3" s="28"/>
    </row>
  </sheetData>
  <mergeCells count="6">
    <mergeCell ref="AK1:AP3"/>
    <mergeCell ref="A1:G2"/>
    <mergeCell ref="I1:N3"/>
    <mergeCell ref="P1:U3"/>
    <mergeCell ref="W1:AB3"/>
    <mergeCell ref="AD1:A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tabelas</vt:lpstr>
      <vt:lpstr>comparativo</vt:lpstr>
      <vt:lpstr>lado a lado</vt:lpstr>
      <vt:lpstr>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 Loebel</dc:creator>
  <cp:lastModifiedBy>Isabela Loebel</cp:lastModifiedBy>
  <dcterms:created xsi:type="dcterms:W3CDTF">2024-05-14T23:57:25Z</dcterms:created>
  <dcterms:modified xsi:type="dcterms:W3CDTF">2024-06-11T15:26:43Z</dcterms:modified>
</cp:coreProperties>
</file>