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pivotTables/pivotTable72.xml" ContentType="application/vnd.openxmlformats-officedocument.spreadsheetml.pivotTable+xml"/>
  <Override PartName="/xl/pivotTables/pivotTable73.xml" ContentType="application/vnd.openxmlformats-officedocument.spreadsheetml.pivotTable+xml"/>
  <Override PartName="/xl/pivotTables/pivotTable74.xml" ContentType="application/vnd.openxmlformats-officedocument.spreadsheetml.pivotTable+xml"/>
  <Override PartName="/xl/pivotTables/pivotTable75.xml" ContentType="application/vnd.openxmlformats-officedocument.spreadsheetml.pivotTable+xml"/>
  <Override PartName="/xl/pivotTables/pivotTable76.xml" ContentType="application/vnd.openxmlformats-officedocument.spreadsheetml.pivotTable+xml"/>
  <Override PartName="/xl/pivotTables/pivotTable77.xml" ContentType="application/vnd.openxmlformats-officedocument.spreadsheetml.pivotTable+xml"/>
  <Override PartName="/xl/pivotTables/pivotTable78.xml" ContentType="application/vnd.openxmlformats-officedocument.spreadsheetml.pivotTable+xml"/>
  <Override PartName="/xl/pivotTables/pivotTable79.xml" ContentType="application/vnd.openxmlformats-officedocument.spreadsheetml.pivotTable+xml"/>
  <Override PartName="/xl/pivotTables/pivotTable80.xml" ContentType="application/vnd.openxmlformats-officedocument.spreadsheetml.pivotTable+xml"/>
  <Override PartName="/xl/pivotTables/pivotTable81.xml" ContentType="application/vnd.openxmlformats-officedocument.spreadsheetml.pivotTable+xml"/>
  <Override PartName="/xl/pivotTables/pivotTable82.xml" ContentType="application/vnd.openxmlformats-officedocument.spreadsheetml.pivotTable+xml"/>
  <Override PartName="/xl/pivotTables/pivotTable83.xml" ContentType="application/vnd.openxmlformats-officedocument.spreadsheetml.pivotTable+xml"/>
  <Override PartName="/xl/pivotTables/pivotTable84.xml" ContentType="application/vnd.openxmlformats-officedocument.spreadsheetml.pivotTable+xml"/>
  <Override PartName="/xl/pivotTables/pivotTable85.xml" ContentType="application/vnd.openxmlformats-officedocument.spreadsheetml.pivotTable+xml"/>
  <Override PartName="/xl/pivotTables/pivotTable86.xml" ContentType="application/vnd.openxmlformats-officedocument.spreadsheetml.pivotTable+xml"/>
  <Override PartName="/xl/pivotTables/pivotTable87.xml" ContentType="application/vnd.openxmlformats-officedocument.spreadsheetml.pivotTable+xml"/>
  <Override PartName="/xl/pivotTables/pivotTable88.xml" ContentType="application/vnd.openxmlformats-officedocument.spreadsheetml.pivotTable+xml"/>
  <Override PartName="/xl/pivotTables/pivotTable89.xml" ContentType="application/vnd.openxmlformats-officedocument.spreadsheetml.pivotTable+xml"/>
  <Override PartName="/xl/pivotTables/pivotTable90.xml" ContentType="application/vnd.openxmlformats-officedocument.spreadsheetml.pivotTable+xml"/>
  <Override PartName="/xl/pivotTables/pivotTable91.xml" ContentType="application/vnd.openxmlformats-officedocument.spreadsheetml.pivotTable+xml"/>
  <Override PartName="/xl/pivotTables/pivotTable92.xml" ContentType="application/vnd.openxmlformats-officedocument.spreadsheetml.pivotTable+xml"/>
  <Override PartName="/xl/pivotTables/pivotTable93.xml" ContentType="application/vnd.openxmlformats-officedocument.spreadsheetml.pivotTable+xml"/>
  <Override PartName="/xl/pivotTables/pivotTable94.xml" ContentType="application/vnd.openxmlformats-officedocument.spreadsheetml.pivotTable+xml"/>
  <Override PartName="/xl/pivotTables/pivotTable95.xml" ContentType="application/vnd.openxmlformats-officedocument.spreadsheetml.pivotTable+xml"/>
  <Override PartName="/xl/pivotTables/pivotTable96.xml" ContentType="application/vnd.openxmlformats-officedocument.spreadsheetml.pivotTable+xml"/>
  <Override PartName="/xl/pivotTables/pivotTable97.xml" ContentType="application/vnd.openxmlformats-officedocument.spreadsheetml.pivotTable+xml"/>
  <Override PartName="/xl/pivotTables/pivotTable98.xml" ContentType="application/vnd.openxmlformats-officedocument.spreadsheetml.pivotTable+xml"/>
  <Override PartName="/xl/pivotTables/pivotTable99.xml" ContentType="application/vnd.openxmlformats-officedocument.spreadsheetml.pivotTable+xml"/>
  <Override PartName="/xl/pivotTables/pivotTable100.xml" ContentType="application/vnd.openxmlformats-officedocument.spreadsheetml.pivotTable+xml"/>
  <Override PartName="/xl/pivotTables/pivotTable101.xml" ContentType="application/vnd.openxmlformats-officedocument.spreadsheetml.pivotTable+xml"/>
  <Override PartName="/xl/pivotTables/pivotTable102.xml" ContentType="application/vnd.openxmlformats-officedocument.spreadsheetml.pivotTable+xml"/>
  <Override PartName="/xl/pivotTables/pivotTable103.xml" ContentType="application/vnd.openxmlformats-officedocument.spreadsheetml.pivotTable+xml"/>
  <Override PartName="/xl/pivotTables/pivotTable104.xml" ContentType="application/vnd.openxmlformats-officedocument.spreadsheetml.pivotTable+xml"/>
  <Override PartName="/xl/pivotTables/pivotTable105.xml" ContentType="application/vnd.openxmlformats-officedocument.spreadsheetml.pivotTable+xml"/>
  <Override PartName="/xl/pivotTables/pivotTable106.xml" ContentType="application/vnd.openxmlformats-officedocument.spreadsheetml.pivotTable+xml"/>
  <Override PartName="/xl/pivotTables/pivotTable107.xml" ContentType="application/vnd.openxmlformats-officedocument.spreadsheetml.pivotTable+xml"/>
  <Override PartName="/xl/pivotTables/pivotTable108.xml" ContentType="application/vnd.openxmlformats-officedocument.spreadsheetml.pivotTable+xml"/>
  <Override PartName="/xl/pivotTables/pivotTable109.xml" ContentType="application/vnd.openxmlformats-officedocument.spreadsheetml.pivotTable+xml"/>
  <Override PartName="/xl/pivotTables/pivotTable110.xml" ContentType="application/vnd.openxmlformats-officedocument.spreadsheetml.pivotTable+xml"/>
  <Override PartName="/xl/pivotTables/pivotTable111.xml" ContentType="application/vnd.openxmlformats-officedocument.spreadsheetml.pivotTable+xml"/>
  <Override PartName="/xl/pivotTables/pivotTable112.xml" ContentType="application/vnd.openxmlformats-officedocument.spreadsheetml.pivotTable+xml"/>
  <Override PartName="/xl/pivotTables/pivotTable113.xml" ContentType="application/vnd.openxmlformats-officedocument.spreadsheetml.pivotTable+xml"/>
  <Override PartName="/xl/pivotTables/pivotTable114.xml" ContentType="application/vnd.openxmlformats-officedocument.spreadsheetml.pivotTable+xml"/>
  <Override PartName="/xl/pivotTables/pivotTable115.xml" ContentType="application/vnd.openxmlformats-officedocument.spreadsheetml.pivotTable+xml"/>
  <Override PartName="/xl/pivotTables/pivotTable1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pierp\Desktop\"/>
    </mc:Choice>
  </mc:AlternateContent>
  <xr:revisionPtr revIDLastSave="0" documentId="8_{686CE41E-47D5-4E49-A5C0-2336FF528412}" xr6:coauthVersionLast="47" xr6:coauthVersionMax="47" xr10:uidLastSave="{00000000-0000-0000-0000-000000000000}"/>
  <bookViews>
    <workbookView xWindow="-120" yWindow="-120" windowWidth="25440" windowHeight="15510" xr2:uid="{00000000-000D-0000-FFFF-FFFF00000000}"/>
  </bookViews>
  <sheets>
    <sheet name="stakeholders topic disclosures" sheetId="2" r:id="rId1"/>
    <sheet name="Sectors" sheetId="4" r:id="rId2"/>
    <sheet name="Sectors- 200" sheetId="6" r:id="rId3"/>
    <sheet name="Sectors - 300" sheetId="8" r:id="rId4"/>
    <sheet name="Sectors - 400" sheetId="9" r:id="rId5"/>
    <sheet name="Stakeholders" sheetId="7" r:id="rId6"/>
  </sheets>
  <definedNames>
    <definedName name="_xlnm._FilterDatabase" localSheetId="0" hidden="1">'stakeholders topic disclosures'!$A$3:$BO$168</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8" i="2" l="1"/>
  <c r="V148" i="2"/>
  <c r="W148" i="2"/>
  <c r="X148" i="2"/>
  <c r="Y148" i="2"/>
  <c r="Z148" i="2"/>
  <c r="AA148" i="2"/>
  <c r="AB148" i="2"/>
  <c r="AC148" i="2"/>
  <c r="AD148" i="2"/>
  <c r="AE148" i="2"/>
  <c r="AF148" i="2"/>
  <c r="AG148" i="2"/>
  <c r="T148" i="2"/>
  <c r="AD147" i="2"/>
  <c r="AD149" i="2" s="1"/>
  <c r="AD150" i="2" s="1"/>
  <c r="AF147" i="2"/>
  <c r="AF149" i="2" s="1"/>
  <c r="AF150" i="2" s="1"/>
  <c r="AF146" i="2"/>
  <c r="AF145" i="2"/>
  <c r="AF144" i="2"/>
  <c r="AF143" i="2"/>
  <c r="AF142" i="2"/>
  <c r="AF141" i="2"/>
  <c r="AE147" i="2"/>
  <c r="AE149" i="2" s="1"/>
  <c r="AE150" i="2" s="1"/>
  <c r="AE146" i="2"/>
  <c r="AE145" i="2"/>
  <c r="AE144" i="2"/>
  <c r="AE143" i="2"/>
  <c r="AE142" i="2"/>
  <c r="AE141" i="2"/>
  <c r="AD146" i="2"/>
  <c r="AD145" i="2"/>
  <c r="AD144" i="2"/>
  <c r="AD143" i="2"/>
  <c r="AD142" i="2"/>
  <c r="AD141" i="2"/>
  <c r="AC147" i="2"/>
  <c r="AC149" i="2" s="1"/>
  <c r="AC150" i="2" s="1"/>
  <c r="AC146" i="2"/>
  <c r="AC145" i="2"/>
  <c r="AC144" i="2"/>
  <c r="AC143" i="2"/>
  <c r="AC142" i="2"/>
  <c r="AC141" i="2"/>
  <c r="AB147" i="2"/>
  <c r="AB149" i="2" s="1"/>
  <c r="AB150" i="2" s="1"/>
  <c r="AB146" i="2"/>
  <c r="AB145" i="2"/>
  <c r="AB144" i="2"/>
  <c r="AB143" i="2"/>
  <c r="AB142" i="2"/>
  <c r="AB141" i="2"/>
  <c r="AA147" i="2"/>
  <c r="AA149" i="2" s="1"/>
  <c r="AA150" i="2" s="1"/>
  <c r="AA146" i="2"/>
  <c r="AA145" i="2"/>
  <c r="AA144" i="2"/>
  <c r="AA143" i="2"/>
  <c r="AA142" i="2"/>
  <c r="AA141" i="2"/>
  <c r="Z147" i="2"/>
  <c r="Z149" i="2" s="1"/>
  <c r="Z150" i="2" s="1"/>
  <c r="Z146" i="2"/>
  <c r="Z145" i="2"/>
  <c r="Z143" i="2"/>
  <c r="Z144" i="2"/>
  <c r="Z142" i="2"/>
  <c r="Z141" i="2"/>
  <c r="Y147" i="2"/>
  <c r="Y149" i="2" s="1"/>
  <c r="Y150" i="2" s="1"/>
  <c r="Y146" i="2"/>
  <c r="Y145" i="2"/>
  <c r="Y144" i="2"/>
  <c r="Y143" i="2"/>
  <c r="Y142" i="2"/>
  <c r="Y141" i="2"/>
  <c r="X147" i="2"/>
  <c r="X149" i="2" s="1"/>
  <c r="X150" i="2" s="1"/>
  <c r="X146" i="2"/>
  <c r="X145" i="2"/>
  <c r="X144" i="2"/>
  <c r="X143" i="2"/>
  <c r="X142" i="2"/>
  <c r="X141" i="2"/>
  <c r="W147" i="2"/>
  <c r="W149" i="2" s="1"/>
  <c r="W150" i="2" s="1"/>
  <c r="W146" i="2"/>
  <c r="W145" i="2"/>
  <c r="W144" i="2"/>
  <c r="W143" i="2"/>
  <c r="W142" i="2"/>
  <c r="W141" i="2"/>
  <c r="V147" i="2"/>
  <c r="V149" i="2" s="1"/>
  <c r="V150" i="2" s="1"/>
  <c r="V146" i="2"/>
  <c r="V145" i="2"/>
  <c r="V144" i="2"/>
  <c r="V143" i="2"/>
  <c r="V142" i="2"/>
  <c r="V141" i="2"/>
  <c r="U147" i="2"/>
  <c r="U149" i="2" s="1"/>
  <c r="U150" i="2" s="1"/>
  <c r="U146" i="2"/>
  <c r="U145" i="2"/>
  <c r="U144" i="2"/>
  <c r="U143" i="2"/>
  <c r="U142" i="2"/>
  <c r="U141" i="2"/>
  <c r="T147" i="2"/>
  <c r="T149" i="2" s="1"/>
  <c r="T150" i="2" s="1"/>
  <c r="T146" i="2"/>
  <c r="T145" i="2"/>
  <c r="T144" i="2"/>
  <c r="T143" i="2"/>
  <c r="T142" i="2"/>
  <c r="T141" i="2"/>
  <c r="AG147" i="2"/>
  <c r="AG149" i="2" s="1"/>
  <c r="AG150" i="2" s="1"/>
  <c r="JB5" i="7"/>
  <c r="JB6" i="7"/>
  <c r="JB7" i="7"/>
  <c r="JB8" i="7"/>
  <c r="JB9" i="7"/>
  <c r="JB10" i="7"/>
  <c r="JB11" i="7"/>
  <c r="JB12" i="7"/>
  <c r="JB13" i="7"/>
  <c r="JB14" i="7"/>
  <c r="JB15" i="7"/>
  <c r="JB16" i="7"/>
  <c r="JB17" i="7"/>
  <c r="JB18" i="7"/>
  <c r="JB19" i="7"/>
  <c r="JB20" i="7"/>
  <c r="JB21" i="7"/>
  <c r="JB22" i="7"/>
  <c r="JB23" i="7"/>
  <c r="JB24" i="7"/>
  <c r="JB25" i="7"/>
  <c r="JB26" i="7"/>
  <c r="JB27" i="7"/>
  <c r="JB28" i="7"/>
  <c r="JB29" i="7"/>
  <c r="JB30" i="7"/>
  <c r="JB31" i="7"/>
  <c r="JB32" i="7"/>
  <c r="JB33" i="7"/>
  <c r="JB4" i="7"/>
  <c r="IY5" i="7"/>
  <c r="IY6" i="7"/>
  <c r="IY7" i="7"/>
  <c r="IY8" i="7"/>
  <c r="IY9" i="7"/>
  <c r="IY10" i="7"/>
  <c r="IY11" i="7"/>
  <c r="IY12" i="7"/>
  <c r="IY13" i="7"/>
  <c r="IY14" i="7"/>
  <c r="IY15" i="7"/>
  <c r="IY16" i="7"/>
  <c r="IY17" i="7"/>
  <c r="IY18" i="7"/>
  <c r="IY19" i="7"/>
  <c r="IY20" i="7"/>
  <c r="IY21" i="7"/>
  <c r="IY22" i="7"/>
  <c r="IY23" i="7"/>
  <c r="IY24" i="7"/>
  <c r="IY25" i="7"/>
  <c r="IY26" i="7"/>
  <c r="IY27" i="7"/>
  <c r="IY28" i="7"/>
  <c r="IY29" i="7"/>
  <c r="IY30" i="7"/>
  <c r="IY31" i="7"/>
  <c r="IY32" i="7"/>
  <c r="IY33" i="7"/>
  <c r="IY4" i="7"/>
  <c r="IV5" i="7"/>
  <c r="IV6" i="7"/>
  <c r="IV7" i="7"/>
  <c r="IV8" i="7"/>
  <c r="IV9" i="7"/>
  <c r="IV10" i="7"/>
  <c r="IV11" i="7"/>
  <c r="IV12" i="7"/>
  <c r="IV13" i="7"/>
  <c r="IV14" i="7"/>
  <c r="IV15" i="7"/>
  <c r="IV16" i="7"/>
  <c r="IV17" i="7"/>
  <c r="IV18" i="7"/>
  <c r="IV19" i="7"/>
  <c r="IV20" i="7"/>
  <c r="IV21" i="7"/>
  <c r="IV22" i="7"/>
  <c r="IV23" i="7"/>
  <c r="IV24" i="7"/>
  <c r="IV25" i="7"/>
  <c r="IV26" i="7"/>
  <c r="IV27" i="7"/>
  <c r="IV28" i="7"/>
  <c r="IV29" i="7"/>
  <c r="IV30" i="7"/>
  <c r="IV31" i="7"/>
  <c r="IV32" i="7"/>
  <c r="IV33" i="7"/>
  <c r="IV4" i="7"/>
  <c r="IS5" i="7"/>
  <c r="IS6" i="7"/>
  <c r="IS7" i="7"/>
  <c r="IS8" i="7"/>
  <c r="IS9" i="7"/>
  <c r="IS10" i="7"/>
  <c r="IS11" i="7"/>
  <c r="IS12" i="7"/>
  <c r="IS13" i="7"/>
  <c r="IS14" i="7"/>
  <c r="IS15" i="7"/>
  <c r="IS16" i="7"/>
  <c r="IS17" i="7"/>
  <c r="IS18" i="7"/>
  <c r="IS19" i="7"/>
  <c r="IS20" i="7"/>
  <c r="IS21" i="7"/>
  <c r="IS22" i="7"/>
  <c r="IS23" i="7"/>
  <c r="IS24" i="7"/>
  <c r="IS25" i="7"/>
  <c r="IS26" i="7"/>
  <c r="IS27" i="7"/>
  <c r="IS28" i="7"/>
  <c r="IS29" i="7"/>
  <c r="IS30" i="7"/>
  <c r="IS31" i="7"/>
  <c r="IS32" i="7"/>
  <c r="IS33" i="7"/>
  <c r="IS4" i="7"/>
  <c r="IP5" i="7"/>
  <c r="IP6" i="7"/>
  <c r="IP7" i="7"/>
  <c r="IP8" i="7"/>
  <c r="IP9" i="7"/>
  <c r="IP10" i="7"/>
  <c r="IP11" i="7"/>
  <c r="IP12" i="7"/>
  <c r="IP13" i="7"/>
  <c r="IP14" i="7"/>
  <c r="IP15" i="7"/>
  <c r="IP16" i="7"/>
  <c r="IP17" i="7"/>
  <c r="IP18" i="7"/>
  <c r="IP19" i="7"/>
  <c r="IP20" i="7"/>
  <c r="IP21" i="7"/>
  <c r="IP22" i="7"/>
  <c r="IP23" i="7"/>
  <c r="IP24" i="7"/>
  <c r="IP25" i="7"/>
  <c r="IP26" i="7"/>
  <c r="IP27" i="7"/>
  <c r="IP28" i="7"/>
  <c r="IP29" i="7"/>
  <c r="IP30" i="7"/>
  <c r="IP31" i="7"/>
  <c r="IP32" i="7"/>
  <c r="IP33" i="7"/>
  <c r="IP4" i="7"/>
  <c r="IM5" i="7"/>
  <c r="IM6" i="7"/>
  <c r="IM7" i="7"/>
  <c r="IM8" i="7"/>
  <c r="IM9" i="7"/>
  <c r="IM10" i="7"/>
  <c r="IM11" i="7"/>
  <c r="IM12" i="7"/>
  <c r="IM13" i="7"/>
  <c r="IM14" i="7"/>
  <c r="IM15" i="7"/>
  <c r="IM16" i="7"/>
  <c r="IM17" i="7"/>
  <c r="IM18" i="7"/>
  <c r="IM19" i="7"/>
  <c r="IM20" i="7"/>
  <c r="IM21" i="7"/>
  <c r="IM22" i="7"/>
  <c r="IM23" i="7"/>
  <c r="IM24" i="7"/>
  <c r="IM25" i="7"/>
  <c r="IM26" i="7"/>
  <c r="IM27" i="7"/>
  <c r="IM28" i="7"/>
  <c r="IM29" i="7"/>
  <c r="IM30" i="7"/>
  <c r="IM31" i="7"/>
  <c r="IM32" i="7"/>
  <c r="IM33" i="7"/>
  <c r="IM4" i="7"/>
  <c r="IH5" i="7"/>
  <c r="IH6" i="7"/>
  <c r="IH7" i="7"/>
  <c r="IH8" i="7"/>
  <c r="IH9" i="7"/>
  <c r="IH10" i="7"/>
  <c r="IH11" i="7"/>
  <c r="IH12" i="7"/>
  <c r="IH13" i="7"/>
  <c r="IH14" i="7"/>
  <c r="IH15" i="7"/>
  <c r="IH16" i="7"/>
  <c r="IH17" i="7"/>
  <c r="IH18" i="7"/>
  <c r="IH19" i="7"/>
  <c r="IH20" i="7"/>
  <c r="IH21" i="7"/>
  <c r="IH22" i="7"/>
  <c r="IH23" i="7"/>
  <c r="IH24" i="7"/>
  <c r="IH25" i="7"/>
  <c r="IH26" i="7"/>
  <c r="IH27" i="7"/>
  <c r="IH28" i="7"/>
  <c r="IH29" i="7"/>
  <c r="IH30" i="7"/>
  <c r="IH31" i="7"/>
  <c r="IH32" i="7"/>
  <c r="IH33" i="7"/>
  <c r="IH4" i="7"/>
  <c r="IE5" i="7"/>
  <c r="IE6" i="7"/>
  <c r="IE7" i="7"/>
  <c r="IE8" i="7"/>
  <c r="IE9" i="7"/>
  <c r="IE10" i="7"/>
  <c r="IE11" i="7"/>
  <c r="IE12" i="7"/>
  <c r="IE13" i="7"/>
  <c r="IE14" i="7"/>
  <c r="IE15" i="7"/>
  <c r="IE16" i="7"/>
  <c r="IE17" i="7"/>
  <c r="IE18" i="7"/>
  <c r="IE19" i="7"/>
  <c r="IE20" i="7"/>
  <c r="IE21" i="7"/>
  <c r="IE22" i="7"/>
  <c r="IE23" i="7"/>
  <c r="IE24" i="7"/>
  <c r="IE25" i="7"/>
  <c r="IE26" i="7"/>
  <c r="IE27" i="7"/>
  <c r="IE28" i="7"/>
  <c r="IE29" i="7"/>
  <c r="IE30" i="7"/>
  <c r="IE31" i="7"/>
  <c r="IE32" i="7"/>
  <c r="IE33" i="7"/>
  <c r="IE4" i="7"/>
  <c r="IB5" i="7"/>
  <c r="IB6" i="7"/>
  <c r="IB7" i="7"/>
  <c r="IB8" i="7"/>
  <c r="IB9" i="7"/>
  <c r="IB10" i="7"/>
  <c r="IB11" i="7"/>
  <c r="IB12" i="7"/>
  <c r="IB13" i="7"/>
  <c r="IB14" i="7"/>
  <c r="IB15" i="7"/>
  <c r="IB16" i="7"/>
  <c r="IB17" i="7"/>
  <c r="IB18" i="7"/>
  <c r="IB19" i="7"/>
  <c r="IB20" i="7"/>
  <c r="IB21" i="7"/>
  <c r="IB22" i="7"/>
  <c r="IB23" i="7"/>
  <c r="IB24" i="7"/>
  <c r="IB25" i="7"/>
  <c r="IB26" i="7"/>
  <c r="IB27" i="7"/>
  <c r="IB28" i="7"/>
  <c r="IB29" i="7"/>
  <c r="IB30" i="7"/>
  <c r="IB31" i="7"/>
  <c r="IB32" i="7"/>
  <c r="IB33" i="7"/>
  <c r="IB4" i="7"/>
  <c r="HY5" i="7"/>
  <c r="HY6" i="7"/>
  <c r="HY7" i="7"/>
  <c r="HY8" i="7"/>
  <c r="HY9" i="7"/>
  <c r="HY10" i="7"/>
  <c r="HY11" i="7"/>
  <c r="HY12" i="7"/>
  <c r="HY13" i="7"/>
  <c r="HY14" i="7"/>
  <c r="HY15" i="7"/>
  <c r="HY16" i="7"/>
  <c r="HY17" i="7"/>
  <c r="HY18" i="7"/>
  <c r="HY19" i="7"/>
  <c r="HY20" i="7"/>
  <c r="HY21" i="7"/>
  <c r="HY22" i="7"/>
  <c r="HY23" i="7"/>
  <c r="HY24" i="7"/>
  <c r="HY25" i="7"/>
  <c r="HY26" i="7"/>
  <c r="HY27" i="7"/>
  <c r="HY28" i="7"/>
  <c r="HY29" i="7"/>
  <c r="HY30" i="7"/>
  <c r="HY31" i="7"/>
  <c r="HY32" i="7"/>
  <c r="HY33" i="7"/>
  <c r="HY4" i="7"/>
  <c r="HV5" i="7"/>
  <c r="HV6" i="7"/>
  <c r="HV7" i="7"/>
  <c r="HV8" i="7"/>
  <c r="HV9" i="7"/>
  <c r="HV10" i="7"/>
  <c r="HV11" i="7"/>
  <c r="HV12" i="7"/>
  <c r="HV13" i="7"/>
  <c r="HV14" i="7"/>
  <c r="HV15" i="7"/>
  <c r="HV16" i="7"/>
  <c r="HV17" i="7"/>
  <c r="HV18" i="7"/>
  <c r="HV19" i="7"/>
  <c r="HV20" i="7"/>
  <c r="HV21" i="7"/>
  <c r="HV22" i="7"/>
  <c r="HV23" i="7"/>
  <c r="HV24" i="7"/>
  <c r="HV25" i="7"/>
  <c r="HV26" i="7"/>
  <c r="HV27" i="7"/>
  <c r="HV28" i="7"/>
  <c r="HV29" i="7"/>
  <c r="HV30" i="7"/>
  <c r="HV31" i="7"/>
  <c r="HV32" i="7"/>
  <c r="HV33" i="7"/>
  <c r="HV4" i="7"/>
  <c r="HS5" i="7"/>
  <c r="HS6" i="7"/>
  <c r="HS7" i="7"/>
  <c r="HS8" i="7"/>
  <c r="HS9" i="7"/>
  <c r="HS10" i="7"/>
  <c r="HS11" i="7"/>
  <c r="HS12" i="7"/>
  <c r="HS13" i="7"/>
  <c r="HS14" i="7"/>
  <c r="HS15" i="7"/>
  <c r="HS16" i="7"/>
  <c r="HS17" i="7"/>
  <c r="HS18" i="7"/>
  <c r="HS19" i="7"/>
  <c r="HS20" i="7"/>
  <c r="HS21" i="7"/>
  <c r="HS22" i="7"/>
  <c r="HS23" i="7"/>
  <c r="HS24" i="7"/>
  <c r="HS25" i="7"/>
  <c r="HS26" i="7"/>
  <c r="HS27" i="7"/>
  <c r="HS28" i="7"/>
  <c r="HS29" i="7"/>
  <c r="HS30" i="7"/>
  <c r="HS31" i="7"/>
  <c r="HS32" i="7"/>
  <c r="HS33" i="7"/>
  <c r="HS4" i="7"/>
  <c r="GY5" i="7"/>
  <c r="GY6" i="7"/>
  <c r="GY7" i="7"/>
  <c r="GY8" i="7"/>
  <c r="GY9" i="7"/>
  <c r="GY10" i="7"/>
  <c r="GY11" i="7"/>
  <c r="GY12" i="7"/>
  <c r="GY13" i="7"/>
  <c r="GY14" i="7"/>
  <c r="GY15" i="7"/>
  <c r="GY16" i="7"/>
  <c r="GY17" i="7"/>
  <c r="GY18" i="7"/>
  <c r="GY19" i="7"/>
  <c r="GY20" i="7"/>
  <c r="GY21" i="7"/>
  <c r="GY22" i="7"/>
  <c r="GY23" i="7"/>
  <c r="GY24" i="7"/>
  <c r="GY25" i="7"/>
  <c r="GY26" i="7"/>
  <c r="GY27" i="7"/>
  <c r="GY28" i="7"/>
  <c r="GY29" i="7"/>
  <c r="GY30" i="7"/>
  <c r="GY31" i="7"/>
  <c r="GY32" i="7"/>
  <c r="GY33" i="7"/>
  <c r="GY4" i="7"/>
  <c r="HN5" i="7"/>
  <c r="HN6" i="7"/>
  <c r="HN7" i="7"/>
  <c r="HN8" i="7"/>
  <c r="HN9" i="7"/>
  <c r="HN10" i="7"/>
  <c r="HN11" i="7"/>
  <c r="HN12" i="7"/>
  <c r="HN13" i="7"/>
  <c r="HN14" i="7"/>
  <c r="HN15" i="7"/>
  <c r="HN16" i="7"/>
  <c r="HN17" i="7"/>
  <c r="HN18" i="7"/>
  <c r="HN19" i="7"/>
  <c r="HN20" i="7"/>
  <c r="HN21" i="7"/>
  <c r="HN22" i="7"/>
  <c r="HN23" i="7"/>
  <c r="HN24" i="7"/>
  <c r="HN25" i="7"/>
  <c r="HN26" i="7"/>
  <c r="HN27" i="7"/>
  <c r="HN28" i="7"/>
  <c r="HN29" i="7"/>
  <c r="HN30" i="7"/>
  <c r="HN31" i="7"/>
  <c r="HN32" i="7"/>
  <c r="HN33" i="7"/>
  <c r="HN4" i="7"/>
  <c r="HK5" i="7"/>
  <c r="HK6" i="7"/>
  <c r="HK7" i="7"/>
  <c r="HK8" i="7"/>
  <c r="HK9" i="7"/>
  <c r="HK10" i="7"/>
  <c r="HK11" i="7"/>
  <c r="HK12" i="7"/>
  <c r="HK13" i="7"/>
  <c r="HK14" i="7"/>
  <c r="HK15" i="7"/>
  <c r="HK16" i="7"/>
  <c r="HK17" i="7"/>
  <c r="HK18" i="7"/>
  <c r="HK19" i="7"/>
  <c r="HK20" i="7"/>
  <c r="HK21" i="7"/>
  <c r="HK22" i="7"/>
  <c r="HK23" i="7"/>
  <c r="HK24" i="7"/>
  <c r="HK25" i="7"/>
  <c r="HK26" i="7"/>
  <c r="HK27" i="7"/>
  <c r="HK28" i="7"/>
  <c r="HK29" i="7"/>
  <c r="HK30" i="7"/>
  <c r="HK31" i="7"/>
  <c r="HK32" i="7"/>
  <c r="HK33" i="7"/>
  <c r="HK4" i="7"/>
  <c r="HH5" i="7"/>
  <c r="HH6" i="7"/>
  <c r="HH7" i="7"/>
  <c r="HH8" i="7"/>
  <c r="HH9" i="7"/>
  <c r="HH10" i="7"/>
  <c r="HH11" i="7"/>
  <c r="HH12" i="7"/>
  <c r="HH13" i="7"/>
  <c r="HH14" i="7"/>
  <c r="HH15" i="7"/>
  <c r="HH16" i="7"/>
  <c r="HH17" i="7"/>
  <c r="HH18" i="7"/>
  <c r="HH19" i="7"/>
  <c r="HH20" i="7"/>
  <c r="HH21" i="7"/>
  <c r="HH22" i="7"/>
  <c r="HH23" i="7"/>
  <c r="HH24" i="7"/>
  <c r="HH25" i="7"/>
  <c r="HH26" i="7"/>
  <c r="HH27" i="7"/>
  <c r="HH28" i="7"/>
  <c r="HH29" i="7"/>
  <c r="HH30" i="7"/>
  <c r="HH31" i="7"/>
  <c r="HH32" i="7"/>
  <c r="HH33" i="7"/>
  <c r="HH4" i="7"/>
  <c r="HE5" i="7"/>
  <c r="HE6" i="7"/>
  <c r="HE7" i="7"/>
  <c r="HE8" i="7"/>
  <c r="HE9" i="7"/>
  <c r="HE10" i="7"/>
  <c r="HE11" i="7"/>
  <c r="HE12" i="7"/>
  <c r="HE13" i="7"/>
  <c r="HE14" i="7"/>
  <c r="HE15" i="7"/>
  <c r="HE16" i="7"/>
  <c r="HE17" i="7"/>
  <c r="HE18" i="7"/>
  <c r="HE19" i="7"/>
  <c r="HE20" i="7"/>
  <c r="HE21" i="7"/>
  <c r="HE22" i="7"/>
  <c r="HE23" i="7"/>
  <c r="HE24" i="7"/>
  <c r="HE25" i="7"/>
  <c r="HE26" i="7"/>
  <c r="HE27" i="7"/>
  <c r="HE28" i="7"/>
  <c r="HE29" i="7"/>
  <c r="HE30" i="7"/>
  <c r="HE31" i="7"/>
  <c r="HE32" i="7"/>
  <c r="HE33" i="7"/>
  <c r="HE4" i="7"/>
  <c r="HB5" i="7"/>
  <c r="HB6" i="7"/>
  <c r="HB7" i="7"/>
  <c r="HB8" i="7"/>
  <c r="HB9" i="7"/>
  <c r="HB10" i="7"/>
  <c r="HB11" i="7"/>
  <c r="HB12" i="7"/>
  <c r="HB13" i="7"/>
  <c r="HB14" i="7"/>
  <c r="HB15" i="7"/>
  <c r="HB16" i="7"/>
  <c r="HB17" i="7"/>
  <c r="HB18" i="7"/>
  <c r="HB19" i="7"/>
  <c r="HB20" i="7"/>
  <c r="HB21" i="7"/>
  <c r="HB22" i="7"/>
  <c r="HB23" i="7"/>
  <c r="HB24" i="7"/>
  <c r="HB25" i="7"/>
  <c r="HB26" i="7"/>
  <c r="HB27" i="7"/>
  <c r="HB28" i="7"/>
  <c r="HB29" i="7"/>
  <c r="HB30" i="7"/>
  <c r="HB31" i="7"/>
  <c r="HB32" i="7"/>
  <c r="HB33" i="7"/>
  <c r="HB4" i="7"/>
  <c r="GT5" i="7"/>
  <c r="GT6" i="7"/>
  <c r="GT7" i="7"/>
  <c r="GT8" i="7"/>
  <c r="GT9" i="7"/>
  <c r="GT10" i="7"/>
  <c r="GT11" i="7"/>
  <c r="GT12" i="7"/>
  <c r="GT13" i="7"/>
  <c r="GT14" i="7"/>
  <c r="GT15" i="7"/>
  <c r="GT16" i="7"/>
  <c r="GT17" i="7"/>
  <c r="GT18" i="7"/>
  <c r="GT19" i="7"/>
  <c r="GT20" i="7"/>
  <c r="GT21" i="7"/>
  <c r="GT22" i="7"/>
  <c r="GT23" i="7"/>
  <c r="GT24" i="7"/>
  <c r="GT25" i="7"/>
  <c r="GT26" i="7"/>
  <c r="GT27" i="7"/>
  <c r="GT28" i="7"/>
  <c r="GT29" i="7"/>
  <c r="GT30" i="7"/>
  <c r="GT31" i="7"/>
  <c r="GT32" i="7"/>
  <c r="GT33" i="7"/>
  <c r="GT4" i="7"/>
  <c r="GQ5" i="7"/>
  <c r="GQ6" i="7"/>
  <c r="GQ7" i="7"/>
  <c r="GQ8" i="7"/>
  <c r="GQ9" i="7"/>
  <c r="GQ10" i="7"/>
  <c r="GQ11" i="7"/>
  <c r="GQ12" i="7"/>
  <c r="GQ13" i="7"/>
  <c r="GQ14" i="7"/>
  <c r="GQ15" i="7"/>
  <c r="GQ16" i="7"/>
  <c r="GQ17" i="7"/>
  <c r="GQ18" i="7"/>
  <c r="GQ19" i="7"/>
  <c r="GQ20" i="7"/>
  <c r="GQ21" i="7"/>
  <c r="GQ22" i="7"/>
  <c r="GQ23" i="7"/>
  <c r="GQ24" i="7"/>
  <c r="GQ25" i="7"/>
  <c r="GQ26" i="7"/>
  <c r="GQ27" i="7"/>
  <c r="GQ28" i="7"/>
  <c r="GQ29" i="7"/>
  <c r="GQ30" i="7"/>
  <c r="GQ31" i="7"/>
  <c r="GQ32" i="7"/>
  <c r="GQ33" i="7"/>
  <c r="GQ4" i="7"/>
  <c r="GN5" i="7"/>
  <c r="GN6" i="7"/>
  <c r="GN7" i="7"/>
  <c r="GN8" i="7"/>
  <c r="GN9" i="7"/>
  <c r="GN10" i="7"/>
  <c r="GN11" i="7"/>
  <c r="GN12" i="7"/>
  <c r="GN13" i="7"/>
  <c r="GN14" i="7"/>
  <c r="GN15" i="7"/>
  <c r="GN16" i="7"/>
  <c r="GN17" i="7"/>
  <c r="GN18" i="7"/>
  <c r="GN19" i="7"/>
  <c r="GN20" i="7"/>
  <c r="GN21" i="7"/>
  <c r="GN22" i="7"/>
  <c r="GN23" i="7"/>
  <c r="GN24" i="7"/>
  <c r="GN25" i="7"/>
  <c r="GN26" i="7"/>
  <c r="GN27" i="7"/>
  <c r="GN28" i="7"/>
  <c r="GN29" i="7"/>
  <c r="GN30" i="7"/>
  <c r="GN31" i="7"/>
  <c r="GN32" i="7"/>
  <c r="GN33" i="7"/>
  <c r="GN4" i="7"/>
  <c r="GK33" i="7"/>
  <c r="GK5" i="7"/>
  <c r="GK6" i="7"/>
  <c r="GK7" i="7"/>
  <c r="GK8" i="7"/>
  <c r="GK9" i="7"/>
  <c r="GK10" i="7"/>
  <c r="GK11" i="7"/>
  <c r="GK12" i="7"/>
  <c r="GK13" i="7"/>
  <c r="GK14" i="7"/>
  <c r="GK15" i="7"/>
  <c r="GK16" i="7"/>
  <c r="GK17" i="7"/>
  <c r="GK18" i="7"/>
  <c r="GK19" i="7"/>
  <c r="GK20" i="7"/>
  <c r="GK21" i="7"/>
  <c r="GK22" i="7"/>
  <c r="GK23" i="7"/>
  <c r="GK24" i="7"/>
  <c r="GK25" i="7"/>
  <c r="GK26" i="7"/>
  <c r="GK27" i="7"/>
  <c r="GK28" i="7"/>
  <c r="GK29" i="7"/>
  <c r="GK30" i="7"/>
  <c r="GK31" i="7"/>
  <c r="GK32" i="7"/>
  <c r="GK4" i="7"/>
  <c r="GH5" i="7"/>
  <c r="GH6" i="7"/>
  <c r="GH7" i="7"/>
  <c r="GH8" i="7"/>
  <c r="GH9" i="7"/>
  <c r="GH10" i="7"/>
  <c r="GH11" i="7"/>
  <c r="GH12" i="7"/>
  <c r="GH13" i="7"/>
  <c r="GH14" i="7"/>
  <c r="GH15" i="7"/>
  <c r="GH16" i="7"/>
  <c r="GH17" i="7"/>
  <c r="GH18" i="7"/>
  <c r="GH19" i="7"/>
  <c r="GH20" i="7"/>
  <c r="GH21" i="7"/>
  <c r="GH22" i="7"/>
  <c r="GH23" i="7"/>
  <c r="GH24" i="7"/>
  <c r="GH25" i="7"/>
  <c r="GH26" i="7"/>
  <c r="GH27" i="7"/>
  <c r="GH28" i="7"/>
  <c r="GH29" i="7"/>
  <c r="GH30" i="7"/>
  <c r="GH31" i="7"/>
  <c r="GH32" i="7"/>
  <c r="GH33" i="7"/>
  <c r="GH4" i="7"/>
  <c r="GE5" i="7"/>
  <c r="GE6" i="7"/>
  <c r="GE7" i="7"/>
  <c r="GE8" i="7"/>
  <c r="GE9" i="7"/>
  <c r="GE10" i="7"/>
  <c r="GE11" i="7"/>
  <c r="GE12" i="7"/>
  <c r="GE13" i="7"/>
  <c r="GE14" i="7"/>
  <c r="GE15" i="7"/>
  <c r="GE16" i="7"/>
  <c r="GE17" i="7"/>
  <c r="GE18" i="7"/>
  <c r="GE19" i="7"/>
  <c r="GE20" i="7"/>
  <c r="GE21" i="7"/>
  <c r="GE22" i="7"/>
  <c r="GE23" i="7"/>
  <c r="GE24" i="7"/>
  <c r="GE25" i="7"/>
  <c r="GE26" i="7"/>
  <c r="GE27" i="7"/>
  <c r="GE28" i="7"/>
  <c r="GE29" i="7"/>
  <c r="GE30" i="7"/>
  <c r="GE31" i="7"/>
  <c r="GE32" i="7"/>
  <c r="GE33" i="7"/>
  <c r="GE4" i="7"/>
  <c r="FZ5" i="7"/>
  <c r="FZ6" i="7"/>
  <c r="FZ7" i="7"/>
  <c r="FZ8" i="7"/>
  <c r="FZ9" i="7"/>
  <c r="FZ10" i="7"/>
  <c r="FZ11" i="7"/>
  <c r="FZ12" i="7"/>
  <c r="FZ13" i="7"/>
  <c r="FZ14" i="7"/>
  <c r="FZ15" i="7"/>
  <c r="FZ16" i="7"/>
  <c r="FZ17" i="7"/>
  <c r="FZ18" i="7"/>
  <c r="FZ19" i="7"/>
  <c r="FZ20" i="7"/>
  <c r="FZ21" i="7"/>
  <c r="FZ22" i="7"/>
  <c r="FZ23" i="7"/>
  <c r="FZ24" i="7"/>
  <c r="FZ25" i="7"/>
  <c r="FZ26" i="7"/>
  <c r="FZ27" i="7"/>
  <c r="FZ28" i="7"/>
  <c r="FZ29" i="7"/>
  <c r="FZ30" i="7"/>
  <c r="FZ31" i="7"/>
  <c r="FZ32" i="7"/>
  <c r="FZ33" i="7"/>
  <c r="FZ4" i="7"/>
  <c r="FW5" i="7"/>
  <c r="FW6" i="7"/>
  <c r="FW7" i="7"/>
  <c r="FW8" i="7"/>
  <c r="FW9" i="7"/>
  <c r="FW10" i="7"/>
  <c r="FW11" i="7"/>
  <c r="FW12" i="7"/>
  <c r="FW13" i="7"/>
  <c r="FW14" i="7"/>
  <c r="FW15" i="7"/>
  <c r="FW16" i="7"/>
  <c r="FW17" i="7"/>
  <c r="FW18" i="7"/>
  <c r="FW19" i="7"/>
  <c r="FW20" i="7"/>
  <c r="FW21" i="7"/>
  <c r="FW22" i="7"/>
  <c r="FW23" i="7"/>
  <c r="FW24" i="7"/>
  <c r="FW25" i="7"/>
  <c r="FW26" i="7"/>
  <c r="FW27" i="7"/>
  <c r="FW28" i="7"/>
  <c r="FW29" i="7"/>
  <c r="FW30" i="7"/>
  <c r="FW31" i="7"/>
  <c r="FW32" i="7"/>
  <c r="FW33" i="7"/>
  <c r="FW4" i="7"/>
  <c r="FT5" i="7"/>
  <c r="FT6" i="7"/>
  <c r="FT7" i="7"/>
  <c r="FT8" i="7"/>
  <c r="FT9" i="7"/>
  <c r="FT10" i="7"/>
  <c r="FT11" i="7"/>
  <c r="FT12" i="7"/>
  <c r="FT13" i="7"/>
  <c r="FT14" i="7"/>
  <c r="FT15" i="7"/>
  <c r="FT16" i="7"/>
  <c r="FT17" i="7"/>
  <c r="FT18" i="7"/>
  <c r="FT19" i="7"/>
  <c r="FT20" i="7"/>
  <c r="FT21" i="7"/>
  <c r="FT22" i="7"/>
  <c r="FT23" i="7"/>
  <c r="FT24" i="7"/>
  <c r="FT25" i="7"/>
  <c r="FT26" i="7"/>
  <c r="FT27" i="7"/>
  <c r="FT28" i="7"/>
  <c r="FT29" i="7"/>
  <c r="FT30" i="7"/>
  <c r="FT31" i="7"/>
  <c r="FT32" i="7"/>
  <c r="FT33" i="7"/>
  <c r="FT4" i="7"/>
  <c r="FQ5" i="7"/>
  <c r="FQ6" i="7"/>
  <c r="FQ7" i="7"/>
  <c r="FQ8" i="7"/>
  <c r="FQ9" i="7"/>
  <c r="FQ10" i="7"/>
  <c r="FQ11" i="7"/>
  <c r="FQ12" i="7"/>
  <c r="FQ13" i="7"/>
  <c r="FQ14" i="7"/>
  <c r="FQ15" i="7"/>
  <c r="FQ16" i="7"/>
  <c r="FQ17" i="7"/>
  <c r="FQ18" i="7"/>
  <c r="FQ19" i="7"/>
  <c r="FQ20" i="7"/>
  <c r="FQ21" i="7"/>
  <c r="FQ22" i="7"/>
  <c r="FQ23" i="7"/>
  <c r="FQ24" i="7"/>
  <c r="FQ25" i="7"/>
  <c r="FQ26" i="7"/>
  <c r="FQ27" i="7"/>
  <c r="FQ28" i="7"/>
  <c r="FQ29" i="7"/>
  <c r="FQ30" i="7"/>
  <c r="FQ31" i="7"/>
  <c r="FQ32" i="7"/>
  <c r="FQ33" i="7"/>
  <c r="FQ4" i="7"/>
  <c r="FN33" i="7"/>
  <c r="FN5" i="7"/>
  <c r="FN6" i="7"/>
  <c r="FN7" i="7"/>
  <c r="FN8" i="7"/>
  <c r="FN9" i="7"/>
  <c r="FN10" i="7"/>
  <c r="FN11" i="7"/>
  <c r="FN12" i="7"/>
  <c r="FN13" i="7"/>
  <c r="FN14" i="7"/>
  <c r="FN15" i="7"/>
  <c r="FN16" i="7"/>
  <c r="FN17" i="7"/>
  <c r="FN18" i="7"/>
  <c r="FN19" i="7"/>
  <c r="FN20" i="7"/>
  <c r="FN21" i="7"/>
  <c r="FN22" i="7"/>
  <c r="FN23" i="7"/>
  <c r="FN24" i="7"/>
  <c r="FN25" i="7"/>
  <c r="FN26" i="7"/>
  <c r="FN27" i="7"/>
  <c r="FN28" i="7"/>
  <c r="FN29" i="7"/>
  <c r="FN30" i="7"/>
  <c r="FN31" i="7"/>
  <c r="FN32" i="7"/>
  <c r="FN4" i="7"/>
  <c r="FK5" i="7"/>
  <c r="FK6" i="7"/>
  <c r="FK7" i="7"/>
  <c r="FK8" i="7"/>
  <c r="FK9" i="7"/>
  <c r="FK10" i="7"/>
  <c r="FK11" i="7"/>
  <c r="FK12" i="7"/>
  <c r="FK13" i="7"/>
  <c r="FK14" i="7"/>
  <c r="FK15" i="7"/>
  <c r="FK16" i="7"/>
  <c r="FK17" i="7"/>
  <c r="FK18" i="7"/>
  <c r="FK19" i="7"/>
  <c r="FK20" i="7"/>
  <c r="FK21" i="7"/>
  <c r="FK22" i="7"/>
  <c r="FK23" i="7"/>
  <c r="FK24" i="7"/>
  <c r="FK25" i="7"/>
  <c r="FK26" i="7"/>
  <c r="FK27" i="7"/>
  <c r="FK28" i="7"/>
  <c r="FK29" i="7"/>
  <c r="FK30" i="7"/>
  <c r="FK31" i="7"/>
  <c r="FK32" i="7"/>
  <c r="FK33" i="7"/>
  <c r="FK4" i="7"/>
  <c r="FF5" i="7"/>
  <c r="FF6" i="7"/>
  <c r="FF7" i="7"/>
  <c r="FF8" i="7"/>
  <c r="FF9" i="7"/>
  <c r="FF10" i="7"/>
  <c r="FF11" i="7"/>
  <c r="FF12" i="7"/>
  <c r="FF13" i="7"/>
  <c r="FF14" i="7"/>
  <c r="FF15" i="7"/>
  <c r="FF16" i="7"/>
  <c r="FF17" i="7"/>
  <c r="FF18" i="7"/>
  <c r="FF19" i="7"/>
  <c r="FF20" i="7"/>
  <c r="FF21" i="7"/>
  <c r="FF22" i="7"/>
  <c r="FF23" i="7"/>
  <c r="FF24" i="7"/>
  <c r="FF25" i="7"/>
  <c r="FF26" i="7"/>
  <c r="FF27" i="7"/>
  <c r="FF28" i="7"/>
  <c r="FF29" i="7"/>
  <c r="FF30" i="7"/>
  <c r="FF31" i="7"/>
  <c r="FF32" i="7"/>
  <c r="FF33" i="7"/>
  <c r="FF4" i="7"/>
  <c r="FC5" i="7"/>
  <c r="FC6" i="7"/>
  <c r="FC7" i="7"/>
  <c r="FC8" i="7"/>
  <c r="FC9" i="7"/>
  <c r="FC10" i="7"/>
  <c r="FC11" i="7"/>
  <c r="FC12" i="7"/>
  <c r="FC13" i="7"/>
  <c r="FC14" i="7"/>
  <c r="FC15" i="7"/>
  <c r="FC16" i="7"/>
  <c r="FC17" i="7"/>
  <c r="FC18" i="7"/>
  <c r="FC19" i="7"/>
  <c r="FC20" i="7"/>
  <c r="FC21" i="7"/>
  <c r="FC22" i="7"/>
  <c r="FC23" i="7"/>
  <c r="FC24" i="7"/>
  <c r="FC25" i="7"/>
  <c r="FC26" i="7"/>
  <c r="FC27" i="7"/>
  <c r="FC28" i="7"/>
  <c r="FC29" i="7"/>
  <c r="FC30" i="7"/>
  <c r="FC31" i="7"/>
  <c r="FC32" i="7"/>
  <c r="FC33" i="7"/>
  <c r="FC4" i="7"/>
  <c r="EZ5" i="7"/>
  <c r="EZ6" i="7"/>
  <c r="EZ7" i="7"/>
  <c r="EZ8" i="7"/>
  <c r="EZ9" i="7"/>
  <c r="EZ10" i="7"/>
  <c r="EZ11" i="7"/>
  <c r="EZ12" i="7"/>
  <c r="EZ13" i="7"/>
  <c r="EZ14" i="7"/>
  <c r="EZ15" i="7"/>
  <c r="EZ16" i="7"/>
  <c r="EZ17" i="7"/>
  <c r="EZ18" i="7"/>
  <c r="EZ19" i="7"/>
  <c r="EZ20" i="7"/>
  <c r="EZ21" i="7"/>
  <c r="EZ22" i="7"/>
  <c r="EZ23" i="7"/>
  <c r="EZ24" i="7"/>
  <c r="EZ25" i="7"/>
  <c r="EZ26" i="7"/>
  <c r="EZ27" i="7"/>
  <c r="EZ28" i="7"/>
  <c r="EZ29" i="7"/>
  <c r="EZ30" i="7"/>
  <c r="EZ31" i="7"/>
  <c r="EZ32" i="7"/>
  <c r="EZ33" i="7"/>
  <c r="EZ4" i="7"/>
  <c r="EW5" i="7"/>
  <c r="EW6" i="7"/>
  <c r="EW7" i="7"/>
  <c r="EW8" i="7"/>
  <c r="EW9" i="7"/>
  <c r="EW10" i="7"/>
  <c r="EW11" i="7"/>
  <c r="EW12" i="7"/>
  <c r="EW13" i="7"/>
  <c r="EW14" i="7"/>
  <c r="EW15" i="7"/>
  <c r="EW16" i="7"/>
  <c r="EW17" i="7"/>
  <c r="EW18" i="7"/>
  <c r="EW19" i="7"/>
  <c r="EW20" i="7"/>
  <c r="EW21" i="7"/>
  <c r="EW22" i="7"/>
  <c r="EW23" i="7"/>
  <c r="EW24" i="7"/>
  <c r="EW25" i="7"/>
  <c r="EW26" i="7"/>
  <c r="EW27" i="7"/>
  <c r="EW28" i="7"/>
  <c r="EW29" i="7"/>
  <c r="EW30" i="7"/>
  <c r="EW31" i="7"/>
  <c r="EW32" i="7"/>
  <c r="EW33" i="7"/>
  <c r="EW4" i="7"/>
  <c r="ET20" i="7"/>
  <c r="ET21" i="7"/>
  <c r="ET22" i="7"/>
  <c r="ET23" i="7"/>
  <c r="ET24" i="7"/>
  <c r="ET25" i="7"/>
  <c r="ET26" i="7"/>
  <c r="ET27" i="7"/>
  <c r="ET28" i="7"/>
  <c r="ET29" i="7"/>
  <c r="ET30" i="7"/>
  <c r="ET31" i="7"/>
  <c r="ET32" i="7"/>
  <c r="ET33" i="7"/>
  <c r="ET5" i="7"/>
  <c r="ET6" i="7"/>
  <c r="ET7" i="7"/>
  <c r="ET8" i="7"/>
  <c r="ET9" i="7"/>
  <c r="ET10" i="7"/>
  <c r="ET11" i="7"/>
  <c r="ET12" i="7"/>
  <c r="ET13" i="7"/>
  <c r="ET14" i="7"/>
  <c r="ET15" i="7"/>
  <c r="ET16" i="7"/>
  <c r="ET17" i="7"/>
  <c r="ET18" i="7"/>
  <c r="ET19" i="7"/>
  <c r="ET4" i="7"/>
  <c r="EQ5" i="7"/>
  <c r="EQ6" i="7"/>
  <c r="EQ7" i="7"/>
  <c r="EQ8" i="7"/>
  <c r="EQ9" i="7"/>
  <c r="EQ10" i="7"/>
  <c r="EQ11" i="7"/>
  <c r="EQ12" i="7"/>
  <c r="EQ13" i="7"/>
  <c r="EQ14" i="7"/>
  <c r="EQ15" i="7"/>
  <c r="EQ16" i="7"/>
  <c r="EQ17" i="7"/>
  <c r="EQ18" i="7"/>
  <c r="EQ19" i="7"/>
  <c r="EQ20" i="7"/>
  <c r="EQ21" i="7"/>
  <c r="EQ22" i="7"/>
  <c r="EQ23" i="7"/>
  <c r="EQ24" i="7"/>
  <c r="EQ25" i="7"/>
  <c r="EQ26" i="7"/>
  <c r="EQ27" i="7"/>
  <c r="EQ28" i="7"/>
  <c r="EQ29" i="7"/>
  <c r="EQ30" i="7"/>
  <c r="EQ31" i="7"/>
  <c r="EQ32" i="7"/>
  <c r="EQ33" i="7"/>
  <c r="EQ4" i="7"/>
  <c r="EL5" i="7"/>
  <c r="EL6" i="7"/>
  <c r="EL7" i="7"/>
  <c r="EL8" i="7"/>
  <c r="EL9" i="7"/>
  <c r="EL10" i="7"/>
  <c r="EL11" i="7"/>
  <c r="EL12" i="7"/>
  <c r="EL13" i="7"/>
  <c r="EL14" i="7"/>
  <c r="EL15" i="7"/>
  <c r="EL16" i="7"/>
  <c r="EL17" i="7"/>
  <c r="EL18" i="7"/>
  <c r="EL19" i="7"/>
  <c r="EL20" i="7"/>
  <c r="EL21" i="7"/>
  <c r="EL22" i="7"/>
  <c r="EL23" i="7"/>
  <c r="EL24" i="7"/>
  <c r="EL25" i="7"/>
  <c r="EL26" i="7"/>
  <c r="EL27" i="7"/>
  <c r="EL28" i="7"/>
  <c r="EL29" i="7"/>
  <c r="EL30" i="7"/>
  <c r="EL31" i="7"/>
  <c r="EL32" i="7"/>
  <c r="EL33" i="7"/>
  <c r="EL4" i="7"/>
  <c r="EI5" i="7"/>
  <c r="EI6" i="7"/>
  <c r="EI7" i="7"/>
  <c r="EI8" i="7"/>
  <c r="EI9" i="7"/>
  <c r="EI10" i="7"/>
  <c r="EI11" i="7"/>
  <c r="EI12" i="7"/>
  <c r="EI13" i="7"/>
  <c r="EI14" i="7"/>
  <c r="EI15" i="7"/>
  <c r="EI16" i="7"/>
  <c r="EI17" i="7"/>
  <c r="EI18" i="7"/>
  <c r="EI19" i="7"/>
  <c r="EI20" i="7"/>
  <c r="EI21" i="7"/>
  <c r="EI22" i="7"/>
  <c r="EI23" i="7"/>
  <c r="EI24" i="7"/>
  <c r="EI25" i="7"/>
  <c r="EI26" i="7"/>
  <c r="EI27" i="7"/>
  <c r="EI28" i="7"/>
  <c r="EI29" i="7"/>
  <c r="EI30" i="7"/>
  <c r="EI31" i="7"/>
  <c r="EI32" i="7"/>
  <c r="EI33" i="7"/>
  <c r="EI4" i="7"/>
  <c r="EF5" i="7"/>
  <c r="EF6" i="7"/>
  <c r="EF7" i="7"/>
  <c r="EF8" i="7"/>
  <c r="EF9" i="7"/>
  <c r="EF10" i="7"/>
  <c r="EF11" i="7"/>
  <c r="EF12" i="7"/>
  <c r="EF13" i="7"/>
  <c r="EF14" i="7"/>
  <c r="EF15" i="7"/>
  <c r="EF16" i="7"/>
  <c r="EF17" i="7"/>
  <c r="EF18" i="7"/>
  <c r="EF19" i="7"/>
  <c r="EF20" i="7"/>
  <c r="EF21" i="7"/>
  <c r="EF22" i="7"/>
  <c r="EF23" i="7"/>
  <c r="EF24" i="7"/>
  <c r="EF25" i="7"/>
  <c r="EF26" i="7"/>
  <c r="EF27" i="7"/>
  <c r="EF28" i="7"/>
  <c r="EF29" i="7"/>
  <c r="EF30" i="7"/>
  <c r="EF31" i="7"/>
  <c r="EF32" i="7"/>
  <c r="EF33" i="7"/>
  <c r="EF4" i="7"/>
  <c r="EC5" i="7"/>
  <c r="EC6" i="7"/>
  <c r="EC7" i="7"/>
  <c r="EC8" i="7"/>
  <c r="EC9" i="7"/>
  <c r="EC10" i="7"/>
  <c r="EC11" i="7"/>
  <c r="EC12" i="7"/>
  <c r="EC13" i="7"/>
  <c r="EC14" i="7"/>
  <c r="EC15" i="7"/>
  <c r="EC16" i="7"/>
  <c r="EC17" i="7"/>
  <c r="EC18" i="7"/>
  <c r="EC19" i="7"/>
  <c r="EC20" i="7"/>
  <c r="EC21" i="7"/>
  <c r="EC22" i="7"/>
  <c r="EC23" i="7"/>
  <c r="EC24" i="7"/>
  <c r="EC25" i="7"/>
  <c r="EC26" i="7"/>
  <c r="EC27" i="7"/>
  <c r="EC28" i="7"/>
  <c r="EC29" i="7"/>
  <c r="EC30" i="7"/>
  <c r="EC31" i="7"/>
  <c r="EC32" i="7"/>
  <c r="EC33" i="7"/>
  <c r="EC4" i="7"/>
  <c r="DZ5" i="7"/>
  <c r="DZ6" i="7"/>
  <c r="DZ7" i="7"/>
  <c r="DZ8" i="7"/>
  <c r="DZ9" i="7"/>
  <c r="DZ10" i="7"/>
  <c r="DZ11" i="7"/>
  <c r="DZ12" i="7"/>
  <c r="DZ13" i="7"/>
  <c r="DZ14" i="7"/>
  <c r="DZ15" i="7"/>
  <c r="DZ16" i="7"/>
  <c r="DZ17" i="7"/>
  <c r="DZ18" i="7"/>
  <c r="DZ19" i="7"/>
  <c r="DZ20" i="7"/>
  <c r="DZ21" i="7"/>
  <c r="DZ22" i="7"/>
  <c r="DZ23" i="7"/>
  <c r="DZ24" i="7"/>
  <c r="DZ25" i="7"/>
  <c r="DZ26" i="7"/>
  <c r="DZ27" i="7"/>
  <c r="DZ28" i="7"/>
  <c r="DZ29" i="7"/>
  <c r="DZ30" i="7"/>
  <c r="DZ31" i="7"/>
  <c r="DZ32" i="7"/>
  <c r="DZ33" i="7"/>
  <c r="DZ4" i="7"/>
  <c r="DW5" i="7"/>
  <c r="DW6" i="7"/>
  <c r="DW7" i="7"/>
  <c r="DW8" i="7"/>
  <c r="DW9" i="7"/>
  <c r="DW10" i="7"/>
  <c r="DW11" i="7"/>
  <c r="DW12" i="7"/>
  <c r="DW13" i="7"/>
  <c r="DW14" i="7"/>
  <c r="DW15" i="7"/>
  <c r="DW16" i="7"/>
  <c r="DW17" i="7"/>
  <c r="DW18" i="7"/>
  <c r="DW19" i="7"/>
  <c r="DW20" i="7"/>
  <c r="DW21" i="7"/>
  <c r="DW22" i="7"/>
  <c r="DW23" i="7"/>
  <c r="DW24" i="7"/>
  <c r="DW25" i="7"/>
  <c r="DW26" i="7"/>
  <c r="DW27" i="7"/>
  <c r="DW28" i="7"/>
  <c r="DW29" i="7"/>
  <c r="DW30" i="7"/>
  <c r="DW31" i="7"/>
  <c r="DW32" i="7"/>
  <c r="DW33" i="7"/>
  <c r="DW4" i="7"/>
  <c r="DR6" i="7"/>
  <c r="DR7" i="7"/>
  <c r="DR8" i="7"/>
  <c r="DR9" i="7"/>
  <c r="DR10" i="7"/>
  <c r="DR11" i="7"/>
  <c r="DR12" i="7"/>
  <c r="DR13" i="7"/>
  <c r="DR14" i="7"/>
  <c r="DR15" i="7"/>
  <c r="DR16" i="7"/>
  <c r="DR17" i="7"/>
  <c r="DR18" i="7"/>
  <c r="DR19" i="7"/>
  <c r="DR20" i="7"/>
  <c r="DR21" i="7"/>
  <c r="DR22" i="7"/>
  <c r="DR23" i="7"/>
  <c r="DR24" i="7"/>
  <c r="DR25" i="7"/>
  <c r="DR26" i="7"/>
  <c r="DR27" i="7"/>
  <c r="DR28" i="7"/>
  <c r="DR29" i="7"/>
  <c r="DR30" i="7"/>
  <c r="DR31" i="7"/>
  <c r="DR32" i="7"/>
  <c r="DR33" i="7"/>
  <c r="DR5" i="7"/>
  <c r="DR4" i="7"/>
  <c r="DO5" i="7"/>
  <c r="DO6" i="7"/>
  <c r="DO7" i="7"/>
  <c r="DO8" i="7"/>
  <c r="DO9" i="7"/>
  <c r="DO10" i="7"/>
  <c r="DO11" i="7"/>
  <c r="DO12" i="7"/>
  <c r="DO13" i="7"/>
  <c r="DO14" i="7"/>
  <c r="DO15" i="7"/>
  <c r="DO16" i="7"/>
  <c r="DO17" i="7"/>
  <c r="DO18" i="7"/>
  <c r="DO19" i="7"/>
  <c r="DO20" i="7"/>
  <c r="DO21" i="7"/>
  <c r="DO22" i="7"/>
  <c r="DO23" i="7"/>
  <c r="DO24" i="7"/>
  <c r="DO25" i="7"/>
  <c r="DO26" i="7"/>
  <c r="DO27" i="7"/>
  <c r="DO28" i="7"/>
  <c r="DO29" i="7"/>
  <c r="DO30" i="7"/>
  <c r="DO31" i="7"/>
  <c r="DO32" i="7"/>
  <c r="DO33" i="7"/>
  <c r="DO4" i="7"/>
  <c r="DL33" i="7"/>
  <c r="DL5" i="7"/>
  <c r="DL6" i="7"/>
  <c r="DL7" i="7"/>
  <c r="DL8" i="7"/>
  <c r="DL9" i="7"/>
  <c r="DL10" i="7"/>
  <c r="DL11" i="7"/>
  <c r="DL12" i="7"/>
  <c r="DL13" i="7"/>
  <c r="DL14" i="7"/>
  <c r="DL15" i="7"/>
  <c r="DL16" i="7"/>
  <c r="DL17" i="7"/>
  <c r="DL18" i="7"/>
  <c r="DL19" i="7"/>
  <c r="DL20" i="7"/>
  <c r="DL21" i="7"/>
  <c r="DL22" i="7"/>
  <c r="DL23" i="7"/>
  <c r="DL24" i="7"/>
  <c r="DL25" i="7"/>
  <c r="DL26" i="7"/>
  <c r="DL27" i="7"/>
  <c r="DL28" i="7"/>
  <c r="DL29" i="7"/>
  <c r="DL30" i="7"/>
  <c r="DL31" i="7"/>
  <c r="DL32" i="7"/>
  <c r="DL4" i="7"/>
  <c r="DI5" i="7"/>
  <c r="DI6" i="7"/>
  <c r="DI7" i="7"/>
  <c r="DI8" i="7"/>
  <c r="DI9" i="7"/>
  <c r="DI10" i="7"/>
  <c r="DI11" i="7"/>
  <c r="DI12" i="7"/>
  <c r="DI13" i="7"/>
  <c r="DI14" i="7"/>
  <c r="DI15" i="7"/>
  <c r="DI16" i="7"/>
  <c r="DI17" i="7"/>
  <c r="DI18" i="7"/>
  <c r="DI19" i="7"/>
  <c r="DI20" i="7"/>
  <c r="DI21" i="7"/>
  <c r="DI22" i="7"/>
  <c r="DI23" i="7"/>
  <c r="DI24" i="7"/>
  <c r="DI25" i="7"/>
  <c r="DI26" i="7"/>
  <c r="DI27" i="7"/>
  <c r="DI28" i="7"/>
  <c r="DI29" i="7"/>
  <c r="DI30" i="7"/>
  <c r="DI31" i="7"/>
  <c r="DI32" i="7"/>
  <c r="DI33" i="7"/>
  <c r="DI4" i="7"/>
  <c r="DF5" i="7"/>
  <c r="DF6" i="7"/>
  <c r="DF7" i="7"/>
  <c r="DF8" i="7"/>
  <c r="DF9" i="7"/>
  <c r="DF10" i="7"/>
  <c r="DF11" i="7"/>
  <c r="DF12" i="7"/>
  <c r="DF13" i="7"/>
  <c r="DF14" i="7"/>
  <c r="DF15" i="7"/>
  <c r="DF16" i="7"/>
  <c r="DF17" i="7"/>
  <c r="DF18" i="7"/>
  <c r="DF19" i="7"/>
  <c r="DF20" i="7"/>
  <c r="DF21" i="7"/>
  <c r="DF22" i="7"/>
  <c r="DF23" i="7"/>
  <c r="DF24" i="7"/>
  <c r="DF25" i="7"/>
  <c r="DF26" i="7"/>
  <c r="DF27" i="7"/>
  <c r="DF28" i="7"/>
  <c r="DF29" i="7"/>
  <c r="DF30" i="7"/>
  <c r="DF31" i="7"/>
  <c r="DF32" i="7"/>
  <c r="DF33" i="7"/>
  <c r="DF4" i="7"/>
  <c r="DC5" i="7"/>
  <c r="DC6" i="7"/>
  <c r="DC7" i="7"/>
  <c r="DC8" i="7"/>
  <c r="DC9" i="7"/>
  <c r="DC10" i="7"/>
  <c r="DC11" i="7"/>
  <c r="DC12" i="7"/>
  <c r="DC13" i="7"/>
  <c r="DC14" i="7"/>
  <c r="DC15" i="7"/>
  <c r="DC16" i="7"/>
  <c r="DC17" i="7"/>
  <c r="DC18" i="7"/>
  <c r="DC19" i="7"/>
  <c r="DC20" i="7"/>
  <c r="DC21" i="7"/>
  <c r="DC22" i="7"/>
  <c r="DC23" i="7"/>
  <c r="DC24" i="7"/>
  <c r="DC25" i="7"/>
  <c r="DC26" i="7"/>
  <c r="DC27" i="7"/>
  <c r="DC28" i="7"/>
  <c r="DC29" i="7"/>
  <c r="DC30" i="7"/>
  <c r="DC31" i="7"/>
  <c r="DC32" i="7"/>
  <c r="DC33" i="7"/>
  <c r="DC4" i="7"/>
  <c r="CI5" i="7"/>
  <c r="CI6" i="7"/>
  <c r="CI7" i="7"/>
  <c r="CI8" i="7"/>
  <c r="CI9" i="7"/>
  <c r="CI10" i="7"/>
  <c r="CI11" i="7"/>
  <c r="CI12" i="7"/>
  <c r="CI13" i="7"/>
  <c r="CI14" i="7"/>
  <c r="CI15" i="7"/>
  <c r="CI16" i="7"/>
  <c r="CI17" i="7"/>
  <c r="CI18" i="7"/>
  <c r="CI19" i="7"/>
  <c r="CI20" i="7"/>
  <c r="CI21" i="7"/>
  <c r="CI22" i="7"/>
  <c r="CI23" i="7"/>
  <c r="CI24" i="7"/>
  <c r="CI25" i="7"/>
  <c r="CI26" i="7"/>
  <c r="CI27" i="7"/>
  <c r="CI28" i="7"/>
  <c r="CI29" i="7"/>
  <c r="CI30" i="7"/>
  <c r="CI31" i="7"/>
  <c r="CI32" i="7"/>
  <c r="CI33" i="7"/>
  <c r="CI4" i="7"/>
  <c r="CX5" i="7"/>
  <c r="CX6" i="7"/>
  <c r="CX7" i="7"/>
  <c r="CX8" i="7"/>
  <c r="CX9" i="7"/>
  <c r="CX10" i="7"/>
  <c r="CX11" i="7"/>
  <c r="CX12" i="7"/>
  <c r="CX13" i="7"/>
  <c r="CX14" i="7"/>
  <c r="CX15" i="7"/>
  <c r="CX16" i="7"/>
  <c r="CX17" i="7"/>
  <c r="CX18" i="7"/>
  <c r="CX19" i="7"/>
  <c r="CX20" i="7"/>
  <c r="CX21" i="7"/>
  <c r="CX22" i="7"/>
  <c r="CX23" i="7"/>
  <c r="CX24" i="7"/>
  <c r="CX25" i="7"/>
  <c r="CX26" i="7"/>
  <c r="CX27" i="7"/>
  <c r="CX28" i="7"/>
  <c r="CX29" i="7"/>
  <c r="CX30" i="7"/>
  <c r="CX31" i="7"/>
  <c r="CX32" i="7"/>
  <c r="CX33" i="7"/>
  <c r="CX4" i="7"/>
  <c r="CU5" i="7"/>
  <c r="CU6" i="7"/>
  <c r="CU7" i="7"/>
  <c r="CU8" i="7"/>
  <c r="CU9" i="7"/>
  <c r="CU10" i="7"/>
  <c r="CU11" i="7"/>
  <c r="CU12" i="7"/>
  <c r="CU13" i="7"/>
  <c r="CU14" i="7"/>
  <c r="CU15" i="7"/>
  <c r="CU16" i="7"/>
  <c r="CU17" i="7"/>
  <c r="CU18" i="7"/>
  <c r="CU19" i="7"/>
  <c r="CU20" i="7"/>
  <c r="CU21" i="7"/>
  <c r="CU22" i="7"/>
  <c r="CU23" i="7"/>
  <c r="CU24" i="7"/>
  <c r="CU25" i="7"/>
  <c r="CU26" i="7"/>
  <c r="CU27" i="7"/>
  <c r="CU28" i="7"/>
  <c r="CU29" i="7"/>
  <c r="CU30" i="7"/>
  <c r="CU31" i="7"/>
  <c r="CU32" i="7"/>
  <c r="CU33" i="7"/>
  <c r="CU4" i="7"/>
  <c r="CR5" i="7"/>
  <c r="CR6" i="7"/>
  <c r="CR7" i="7"/>
  <c r="CR8" i="7"/>
  <c r="CR9" i="7"/>
  <c r="CR10" i="7"/>
  <c r="CR11" i="7"/>
  <c r="CR12" i="7"/>
  <c r="CR13" i="7"/>
  <c r="CR14" i="7"/>
  <c r="CR15" i="7"/>
  <c r="CR16" i="7"/>
  <c r="CR17" i="7"/>
  <c r="CR18" i="7"/>
  <c r="CR19" i="7"/>
  <c r="CR20" i="7"/>
  <c r="CR21" i="7"/>
  <c r="CR22" i="7"/>
  <c r="CR23" i="7"/>
  <c r="CR24" i="7"/>
  <c r="CR25" i="7"/>
  <c r="CR26" i="7"/>
  <c r="CR27" i="7"/>
  <c r="CR28" i="7"/>
  <c r="CR29" i="7"/>
  <c r="CR30" i="7"/>
  <c r="CR31" i="7"/>
  <c r="CR32" i="7"/>
  <c r="CR33" i="7"/>
  <c r="CR4" i="7"/>
  <c r="CO5" i="7"/>
  <c r="CO6" i="7"/>
  <c r="CO7" i="7"/>
  <c r="CO8" i="7"/>
  <c r="CO9" i="7"/>
  <c r="CO10" i="7"/>
  <c r="CO11" i="7"/>
  <c r="CO12" i="7"/>
  <c r="CO13" i="7"/>
  <c r="CO14" i="7"/>
  <c r="CO15" i="7"/>
  <c r="CO16" i="7"/>
  <c r="CO17" i="7"/>
  <c r="CO18" i="7"/>
  <c r="CO19" i="7"/>
  <c r="CO20" i="7"/>
  <c r="CO21" i="7"/>
  <c r="CO22" i="7"/>
  <c r="CO23" i="7"/>
  <c r="CO24" i="7"/>
  <c r="CO25" i="7"/>
  <c r="CO26" i="7"/>
  <c r="CO27" i="7"/>
  <c r="CO28" i="7"/>
  <c r="CO29" i="7"/>
  <c r="CO30" i="7"/>
  <c r="CO31" i="7"/>
  <c r="CO32" i="7"/>
  <c r="CO33" i="7"/>
  <c r="CO4" i="7"/>
  <c r="CL5" i="7"/>
  <c r="CL6" i="7"/>
  <c r="CL7" i="7"/>
  <c r="CL8" i="7"/>
  <c r="CL9" i="7"/>
  <c r="CL10" i="7"/>
  <c r="CL11" i="7"/>
  <c r="CL12" i="7"/>
  <c r="CL13" i="7"/>
  <c r="CL14" i="7"/>
  <c r="CL15" i="7"/>
  <c r="CL16" i="7"/>
  <c r="CL17" i="7"/>
  <c r="CL18" i="7"/>
  <c r="CL19" i="7"/>
  <c r="CL20" i="7"/>
  <c r="CL21" i="7"/>
  <c r="CL22" i="7"/>
  <c r="CL23" i="7"/>
  <c r="CL24" i="7"/>
  <c r="CL25" i="7"/>
  <c r="CL26" i="7"/>
  <c r="CL27" i="7"/>
  <c r="CL28" i="7"/>
  <c r="CL29" i="7"/>
  <c r="CL30" i="7"/>
  <c r="CL31" i="7"/>
  <c r="CL32" i="7"/>
  <c r="CL33" i="7"/>
  <c r="CL4" i="7"/>
  <c r="CD5" i="7"/>
  <c r="CD6" i="7"/>
  <c r="CD7" i="7"/>
  <c r="CD8" i="7"/>
  <c r="CD9" i="7"/>
  <c r="CD10" i="7"/>
  <c r="CD11" i="7"/>
  <c r="CD12" i="7"/>
  <c r="CD13" i="7"/>
  <c r="CD14" i="7"/>
  <c r="CD15" i="7"/>
  <c r="CD16" i="7"/>
  <c r="CD17" i="7"/>
  <c r="CD18" i="7"/>
  <c r="CD19" i="7"/>
  <c r="CD20" i="7"/>
  <c r="CD21" i="7"/>
  <c r="CD22" i="7"/>
  <c r="CD23" i="7"/>
  <c r="CD24" i="7"/>
  <c r="CD25" i="7"/>
  <c r="CD26" i="7"/>
  <c r="CD27" i="7"/>
  <c r="CD28" i="7"/>
  <c r="CD29" i="7"/>
  <c r="CD30" i="7"/>
  <c r="CD31" i="7"/>
  <c r="CD32" i="7"/>
  <c r="CD33" i="7"/>
  <c r="CD4" i="7"/>
  <c r="CA5" i="7"/>
  <c r="CA6" i="7"/>
  <c r="CA7" i="7"/>
  <c r="CA8" i="7"/>
  <c r="CA9" i="7"/>
  <c r="CA10" i="7"/>
  <c r="CA11" i="7"/>
  <c r="CA12" i="7"/>
  <c r="CA13" i="7"/>
  <c r="CA14" i="7"/>
  <c r="CA15" i="7"/>
  <c r="CA16" i="7"/>
  <c r="CA17" i="7"/>
  <c r="CA18" i="7"/>
  <c r="CA19" i="7"/>
  <c r="CA20" i="7"/>
  <c r="CA21" i="7"/>
  <c r="CA22" i="7"/>
  <c r="CA23" i="7"/>
  <c r="CA24" i="7"/>
  <c r="CA25" i="7"/>
  <c r="CA26" i="7"/>
  <c r="CA27" i="7"/>
  <c r="CA28" i="7"/>
  <c r="CA29" i="7"/>
  <c r="CA30" i="7"/>
  <c r="CA31" i="7"/>
  <c r="CA32" i="7"/>
  <c r="CA33" i="7"/>
  <c r="CA4" i="7"/>
  <c r="BX5" i="7"/>
  <c r="BX6" i="7"/>
  <c r="BX7" i="7"/>
  <c r="BX8" i="7"/>
  <c r="BX9" i="7"/>
  <c r="BX10" i="7"/>
  <c r="BX11" i="7"/>
  <c r="BX12" i="7"/>
  <c r="BX13" i="7"/>
  <c r="BX14" i="7"/>
  <c r="BX15" i="7"/>
  <c r="BX16" i="7"/>
  <c r="BX17" i="7"/>
  <c r="BX18" i="7"/>
  <c r="BX19" i="7"/>
  <c r="BX20" i="7"/>
  <c r="BX21" i="7"/>
  <c r="BX22" i="7"/>
  <c r="BX23" i="7"/>
  <c r="BX24" i="7"/>
  <c r="BX25" i="7"/>
  <c r="BX26" i="7"/>
  <c r="BX27" i="7"/>
  <c r="BX28" i="7"/>
  <c r="BX29" i="7"/>
  <c r="BX30" i="7"/>
  <c r="BX31" i="7"/>
  <c r="BX32" i="7"/>
  <c r="BX33" i="7"/>
  <c r="BX4" i="7"/>
  <c r="BU5" i="7"/>
  <c r="BU6" i="7"/>
  <c r="BU7" i="7"/>
  <c r="BU8" i="7"/>
  <c r="BU9" i="7"/>
  <c r="BU10" i="7"/>
  <c r="BU11" i="7"/>
  <c r="BU12" i="7"/>
  <c r="BU13" i="7"/>
  <c r="BU14" i="7"/>
  <c r="BU15" i="7"/>
  <c r="BU16" i="7"/>
  <c r="BU17" i="7"/>
  <c r="BU18" i="7"/>
  <c r="BU19" i="7"/>
  <c r="BU20" i="7"/>
  <c r="BU21" i="7"/>
  <c r="BU22" i="7"/>
  <c r="BU23" i="7"/>
  <c r="BU24" i="7"/>
  <c r="BU25" i="7"/>
  <c r="BU26" i="7"/>
  <c r="BU27" i="7"/>
  <c r="BU28" i="7"/>
  <c r="BU29" i="7"/>
  <c r="BU30" i="7"/>
  <c r="BU31" i="7"/>
  <c r="BU32" i="7"/>
  <c r="BU33" i="7"/>
  <c r="BU4" i="7"/>
  <c r="BR5" i="7"/>
  <c r="BR6" i="7"/>
  <c r="BR7" i="7"/>
  <c r="BR8" i="7"/>
  <c r="BR9" i="7"/>
  <c r="BR10" i="7"/>
  <c r="BR11" i="7"/>
  <c r="BR12" i="7"/>
  <c r="BR13" i="7"/>
  <c r="BR14" i="7"/>
  <c r="BR15" i="7"/>
  <c r="BR16" i="7"/>
  <c r="BR17" i="7"/>
  <c r="BR18" i="7"/>
  <c r="BR19" i="7"/>
  <c r="BR20" i="7"/>
  <c r="BR21" i="7"/>
  <c r="BR22" i="7"/>
  <c r="BR23" i="7"/>
  <c r="BR24" i="7"/>
  <c r="BR25" i="7"/>
  <c r="BR26" i="7"/>
  <c r="BR27" i="7"/>
  <c r="BR28" i="7"/>
  <c r="BR29" i="7"/>
  <c r="BR30" i="7"/>
  <c r="BR31" i="7"/>
  <c r="BR32" i="7"/>
  <c r="BR33" i="7"/>
  <c r="BR4" i="7"/>
  <c r="BO5" i="7"/>
  <c r="BO6" i="7"/>
  <c r="BO7" i="7"/>
  <c r="BO8" i="7"/>
  <c r="BO9" i="7"/>
  <c r="BO10" i="7"/>
  <c r="BO11" i="7"/>
  <c r="BO12" i="7"/>
  <c r="BO13" i="7"/>
  <c r="BO14" i="7"/>
  <c r="BO15" i="7"/>
  <c r="BO16" i="7"/>
  <c r="BO17" i="7"/>
  <c r="BO18" i="7"/>
  <c r="BO19" i="7"/>
  <c r="BO20" i="7"/>
  <c r="BO21" i="7"/>
  <c r="BO22" i="7"/>
  <c r="BO23" i="7"/>
  <c r="BO24" i="7"/>
  <c r="BO25" i="7"/>
  <c r="BO26" i="7"/>
  <c r="BO27" i="7"/>
  <c r="BO28" i="7"/>
  <c r="BO29" i="7"/>
  <c r="BO30" i="7"/>
  <c r="BO31" i="7"/>
  <c r="BO32" i="7"/>
  <c r="BO33" i="7"/>
  <c r="BO4" i="7"/>
  <c r="AU5" i="7"/>
  <c r="AU6" i="7"/>
  <c r="AU7" i="7"/>
  <c r="AU8" i="7"/>
  <c r="AU9" i="7"/>
  <c r="AU10" i="7"/>
  <c r="AU11" i="7"/>
  <c r="AU12" i="7"/>
  <c r="AU13" i="7"/>
  <c r="AU14" i="7"/>
  <c r="AU15" i="7"/>
  <c r="AU16" i="7"/>
  <c r="AU17" i="7"/>
  <c r="AU18" i="7"/>
  <c r="AU19" i="7"/>
  <c r="AU20" i="7"/>
  <c r="AU21" i="7"/>
  <c r="AU22" i="7"/>
  <c r="AU23" i="7"/>
  <c r="AU24" i="7"/>
  <c r="AU25" i="7"/>
  <c r="AU26" i="7"/>
  <c r="AU27" i="7"/>
  <c r="AU28" i="7"/>
  <c r="AU29" i="7"/>
  <c r="AU30" i="7"/>
  <c r="AU31" i="7"/>
  <c r="AU32" i="7"/>
  <c r="AU33" i="7"/>
  <c r="AU4" i="7"/>
  <c r="BJ5" i="7"/>
  <c r="BJ6" i="7"/>
  <c r="BJ7" i="7"/>
  <c r="BJ8" i="7"/>
  <c r="BJ9" i="7"/>
  <c r="BJ10" i="7"/>
  <c r="BJ11" i="7"/>
  <c r="BJ12" i="7"/>
  <c r="BJ13" i="7"/>
  <c r="BJ14" i="7"/>
  <c r="BJ15" i="7"/>
  <c r="BJ16" i="7"/>
  <c r="BJ17" i="7"/>
  <c r="BJ18" i="7"/>
  <c r="BJ19" i="7"/>
  <c r="BJ20" i="7"/>
  <c r="BJ21" i="7"/>
  <c r="BJ22" i="7"/>
  <c r="BJ23" i="7"/>
  <c r="BJ24" i="7"/>
  <c r="BJ25" i="7"/>
  <c r="BJ26" i="7"/>
  <c r="BJ27" i="7"/>
  <c r="BJ28" i="7"/>
  <c r="BJ29" i="7"/>
  <c r="BJ30" i="7"/>
  <c r="BJ31" i="7"/>
  <c r="BJ32" i="7"/>
  <c r="BJ33" i="7"/>
  <c r="BJ4" i="7"/>
  <c r="BG5" i="7"/>
  <c r="BG6" i="7"/>
  <c r="BG7" i="7"/>
  <c r="BG8" i="7"/>
  <c r="BG9" i="7"/>
  <c r="BG10" i="7"/>
  <c r="BG11" i="7"/>
  <c r="BG12" i="7"/>
  <c r="BG13" i="7"/>
  <c r="BG14" i="7"/>
  <c r="BG15" i="7"/>
  <c r="BG16" i="7"/>
  <c r="BG17" i="7"/>
  <c r="BG18" i="7"/>
  <c r="BG19" i="7"/>
  <c r="BG20" i="7"/>
  <c r="BG21" i="7"/>
  <c r="BG22" i="7"/>
  <c r="BG23" i="7"/>
  <c r="BG24" i="7"/>
  <c r="BG25" i="7"/>
  <c r="BG26" i="7"/>
  <c r="BG27" i="7"/>
  <c r="BG28" i="7"/>
  <c r="BG29" i="7"/>
  <c r="BG30" i="7"/>
  <c r="BG31" i="7"/>
  <c r="BG32" i="7"/>
  <c r="BG33" i="7"/>
  <c r="BG4" i="7"/>
  <c r="BD5" i="7"/>
  <c r="BD6" i="7"/>
  <c r="BD7" i="7"/>
  <c r="BD8" i="7"/>
  <c r="BD9" i="7"/>
  <c r="BD10" i="7"/>
  <c r="BD11" i="7"/>
  <c r="BD12" i="7"/>
  <c r="BD13" i="7"/>
  <c r="BD14" i="7"/>
  <c r="BD15" i="7"/>
  <c r="BD16" i="7"/>
  <c r="BD17" i="7"/>
  <c r="BD18" i="7"/>
  <c r="BD19" i="7"/>
  <c r="BD20" i="7"/>
  <c r="BD21" i="7"/>
  <c r="BD22" i="7"/>
  <c r="BD23" i="7"/>
  <c r="BD24" i="7"/>
  <c r="BD25" i="7"/>
  <c r="BD26" i="7"/>
  <c r="BD27" i="7"/>
  <c r="BD28" i="7"/>
  <c r="BD29" i="7"/>
  <c r="BD30" i="7"/>
  <c r="BD31" i="7"/>
  <c r="BD32" i="7"/>
  <c r="BD33" i="7"/>
  <c r="BD4" i="7"/>
  <c r="BA33" i="7"/>
  <c r="BA5" i="7"/>
  <c r="BA6" i="7"/>
  <c r="BA7" i="7"/>
  <c r="BA8" i="7"/>
  <c r="BA9" i="7"/>
  <c r="BA10" i="7"/>
  <c r="BA11" i="7"/>
  <c r="BA12" i="7"/>
  <c r="BA13" i="7"/>
  <c r="BA14" i="7"/>
  <c r="BA15" i="7"/>
  <c r="BA16" i="7"/>
  <c r="BA17" i="7"/>
  <c r="BA18" i="7"/>
  <c r="BA19" i="7"/>
  <c r="BA20" i="7"/>
  <c r="BA21" i="7"/>
  <c r="BA22" i="7"/>
  <c r="BA23" i="7"/>
  <c r="BA24" i="7"/>
  <c r="BA25" i="7"/>
  <c r="BA26" i="7"/>
  <c r="BA27" i="7"/>
  <c r="BA28" i="7"/>
  <c r="BA29" i="7"/>
  <c r="BA30" i="7"/>
  <c r="BA31" i="7"/>
  <c r="BA32" i="7"/>
  <c r="BA4" i="7"/>
  <c r="AX5" i="7"/>
  <c r="AX6" i="7"/>
  <c r="AX7" i="7"/>
  <c r="AX8" i="7"/>
  <c r="AX9" i="7"/>
  <c r="AX10" i="7"/>
  <c r="AX11" i="7"/>
  <c r="AX12" i="7"/>
  <c r="AX13" i="7"/>
  <c r="AX14" i="7"/>
  <c r="AX15" i="7"/>
  <c r="AX16" i="7"/>
  <c r="AX17" i="7"/>
  <c r="AX18" i="7"/>
  <c r="AX19" i="7"/>
  <c r="AX20" i="7"/>
  <c r="AX21" i="7"/>
  <c r="AX22" i="7"/>
  <c r="AX23" i="7"/>
  <c r="AX24" i="7"/>
  <c r="AX25" i="7"/>
  <c r="AX26" i="7"/>
  <c r="AX27" i="7"/>
  <c r="AX28" i="7"/>
  <c r="AX29" i="7"/>
  <c r="AX30" i="7"/>
  <c r="AX31" i="7"/>
  <c r="AX32" i="7"/>
  <c r="AX33" i="7"/>
  <c r="AX4" i="7"/>
  <c r="BI5" i="9"/>
  <c r="BI6" i="9"/>
  <c r="BI7" i="9"/>
  <c r="BI8" i="9"/>
  <c r="BI9" i="9"/>
  <c r="BI10" i="9"/>
  <c r="BI11" i="9"/>
  <c r="BI12" i="9"/>
  <c r="BI13" i="9"/>
  <c r="BI14" i="9"/>
  <c r="BI15" i="9"/>
  <c r="BI16" i="9"/>
  <c r="BI17" i="9"/>
  <c r="BI18" i="9"/>
  <c r="BI19" i="9"/>
  <c r="BI20" i="9"/>
  <c r="BI21" i="9"/>
  <c r="BI22" i="9"/>
  <c r="BI23" i="9"/>
  <c r="BI24" i="9"/>
  <c r="BI25" i="9"/>
  <c r="BI26" i="9"/>
  <c r="BI27" i="9"/>
  <c r="BI28" i="9"/>
  <c r="BI29" i="9"/>
  <c r="BI30" i="9"/>
  <c r="BI31" i="9"/>
  <c r="BI32" i="9"/>
  <c r="BI33" i="9"/>
  <c r="BI4" i="9"/>
  <c r="BF5" i="9"/>
  <c r="BF6" i="9"/>
  <c r="BF7" i="9"/>
  <c r="BF8" i="9"/>
  <c r="BF9" i="9"/>
  <c r="BF10" i="9"/>
  <c r="BF11" i="9"/>
  <c r="BF12" i="9"/>
  <c r="BF13" i="9"/>
  <c r="BF14" i="9"/>
  <c r="BF15" i="9"/>
  <c r="BF16" i="9"/>
  <c r="BF17" i="9"/>
  <c r="BF18" i="9"/>
  <c r="BF19" i="9"/>
  <c r="BF20" i="9"/>
  <c r="BF21" i="9"/>
  <c r="BF22" i="9"/>
  <c r="BF23" i="9"/>
  <c r="BF24" i="9"/>
  <c r="BF25" i="9"/>
  <c r="BF26" i="9"/>
  <c r="BF27" i="9"/>
  <c r="BF28" i="9"/>
  <c r="BF29" i="9"/>
  <c r="BF30" i="9"/>
  <c r="BF31" i="9"/>
  <c r="BF32" i="9"/>
  <c r="BF33" i="9"/>
  <c r="BF4" i="9"/>
  <c r="BC5" i="9"/>
  <c r="BC6" i="9"/>
  <c r="BC7" i="9"/>
  <c r="BC8" i="9"/>
  <c r="BC9" i="9"/>
  <c r="BC10" i="9"/>
  <c r="BC11" i="9"/>
  <c r="BC12" i="9"/>
  <c r="BC13" i="9"/>
  <c r="BC14" i="9"/>
  <c r="BC15" i="9"/>
  <c r="BC16" i="9"/>
  <c r="BC17" i="9"/>
  <c r="BC18" i="9"/>
  <c r="BC19" i="9"/>
  <c r="BC20" i="9"/>
  <c r="BC21" i="9"/>
  <c r="BC22" i="9"/>
  <c r="BC23" i="9"/>
  <c r="BC24" i="9"/>
  <c r="BC25" i="9"/>
  <c r="BC26" i="9"/>
  <c r="BC27" i="9"/>
  <c r="BC28" i="9"/>
  <c r="BC29" i="9"/>
  <c r="BC30" i="9"/>
  <c r="BC31" i="9"/>
  <c r="BC32" i="9"/>
  <c r="BC33" i="9"/>
  <c r="BC4" i="9"/>
  <c r="AZ5" i="9"/>
  <c r="AZ6" i="9"/>
  <c r="AZ7" i="9"/>
  <c r="AZ8" i="9"/>
  <c r="AZ9" i="9"/>
  <c r="AZ10" i="9"/>
  <c r="AZ11" i="9"/>
  <c r="AZ12" i="9"/>
  <c r="AZ13" i="9"/>
  <c r="AZ14" i="9"/>
  <c r="AZ15" i="9"/>
  <c r="AZ16" i="9"/>
  <c r="AZ17" i="9"/>
  <c r="AZ18" i="9"/>
  <c r="AZ19" i="9"/>
  <c r="AZ20" i="9"/>
  <c r="AZ21" i="9"/>
  <c r="AZ22" i="9"/>
  <c r="AZ23" i="9"/>
  <c r="AZ24" i="9"/>
  <c r="AZ25" i="9"/>
  <c r="AZ26" i="9"/>
  <c r="AZ27" i="9"/>
  <c r="AZ28" i="9"/>
  <c r="AZ29" i="9"/>
  <c r="AZ30" i="9"/>
  <c r="AZ31" i="9"/>
  <c r="AZ32" i="9"/>
  <c r="AZ33" i="9"/>
  <c r="AZ4" i="9"/>
  <c r="AW5" i="9"/>
  <c r="AW6" i="9"/>
  <c r="AW7" i="9"/>
  <c r="AW8" i="9"/>
  <c r="AW9" i="9"/>
  <c r="AW10" i="9"/>
  <c r="AW11" i="9"/>
  <c r="AW12" i="9"/>
  <c r="AW13" i="9"/>
  <c r="AW14" i="9"/>
  <c r="AW15" i="9"/>
  <c r="AW16" i="9"/>
  <c r="AW17" i="9"/>
  <c r="AW18" i="9"/>
  <c r="AW19" i="9"/>
  <c r="AW20" i="9"/>
  <c r="AW21" i="9"/>
  <c r="AW22" i="9"/>
  <c r="AW23" i="9"/>
  <c r="AW24" i="9"/>
  <c r="AW25" i="9"/>
  <c r="AW26" i="9"/>
  <c r="AW27" i="9"/>
  <c r="AW28" i="9"/>
  <c r="AW29" i="9"/>
  <c r="AW30" i="9"/>
  <c r="AW31" i="9"/>
  <c r="AW32" i="9"/>
  <c r="AW33" i="9"/>
  <c r="AW4" i="9"/>
  <c r="AT5" i="9"/>
  <c r="AT6" i="9"/>
  <c r="AT7" i="9"/>
  <c r="AT8" i="9"/>
  <c r="AT9" i="9"/>
  <c r="AT10" i="9"/>
  <c r="AT11" i="9"/>
  <c r="AT12" i="9"/>
  <c r="AT13" i="9"/>
  <c r="AT14" i="9"/>
  <c r="AT15" i="9"/>
  <c r="AT16" i="9"/>
  <c r="AT17" i="9"/>
  <c r="AT18" i="9"/>
  <c r="AT19" i="9"/>
  <c r="AT20" i="9"/>
  <c r="AT21" i="9"/>
  <c r="AT22" i="9"/>
  <c r="AT23" i="9"/>
  <c r="AT24" i="9"/>
  <c r="AT25" i="9"/>
  <c r="AT26" i="9"/>
  <c r="AT27" i="9"/>
  <c r="AT28" i="9"/>
  <c r="AT29" i="9"/>
  <c r="AT30" i="9"/>
  <c r="AT31" i="9"/>
  <c r="AT32" i="9"/>
  <c r="AT33" i="9"/>
  <c r="AT4" i="9"/>
  <c r="AQ5" i="9"/>
  <c r="AQ6" i="9"/>
  <c r="AQ7" i="9"/>
  <c r="AQ8" i="9"/>
  <c r="AQ9" i="9"/>
  <c r="AQ10" i="9"/>
  <c r="AQ11" i="9"/>
  <c r="AQ12" i="9"/>
  <c r="AQ13" i="9"/>
  <c r="AQ14" i="9"/>
  <c r="AQ15" i="9"/>
  <c r="AQ16" i="9"/>
  <c r="AQ17" i="9"/>
  <c r="AQ18" i="9"/>
  <c r="AQ19" i="9"/>
  <c r="AQ20" i="9"/>
  <c r="AQ21" i="9"/>
  <c r="AQ22" i="9"/>
  <c r="AQ23" i="9"/>
  <c r="AQ24" i="9"/>
  <c r="AQ25" i="9"/>
  <c r="AQ26" i="9"/>
  <c r="AQ27" i="9"/>
  <c r="AQ28" i="9"/>
  <c r="AQ29" i="9"/>
  <c r="AQ30" i="9"/>
  <c r="AQ31" i="9"/>
  <c r="AQ32" i="9"/>
  <c r="AQ33" i="9"/>
  <c r="AQ4" i="9"/>
  <c r="AN5" i="9"/>
  <c r="AN6" i="9"/>
  <c r="AN7" i="9"/>
  <c r="AN8" i="9"/>
  <c r="AN9" i="9"/>
  <c r="AN10" i="9"/>
  <c r="AN11" i="9"/>
  <c r="AN12" i="9"/>
  <c r="AN13" i="9"/>
  <c r="AN14" i="9"/>
  <c r="AN15" i="9"/>
  <c r="AN16" i="9"/>
  <c r="AN17" i="9"/>
  <c r="AN18" i="9"/>
  <c r="AN19" i="9"/>
  <c r="AN20" i="9"/>
  <c r="AN21" i="9"/>
  <c r="AN22" i="9"/>
  <c r="AN23" i="9"/>
  <c r="AN24" i="9"/>
  <c r="AN25" i="9"/>
  <c r="AN26" i="9"/>
  <c r="AN27" i="9"/>
  <c r="AN28" i="9"/>
  <c r="AN29" i="9"/>
  <c r="AN30" i="9"/>
  <c r="AN31" i="9"/>
  <c r="AN32" i="9"/>
  <c r="AN33" i="9"/>
  <c r="AN4" i="9"/>
  <c r="AK5" i="9"/>
  <c r="AK6" i="9"/>
  <c r="AK7" i="9"/>
  <c r="AK8" i="9"/>
  <c r="AK9" i="9"/>
  <c r="AK10" i="9"/>
  <c r="AK11" i="9"/>
  <c r="AK12" i="9"/>
  <c r="AK13" i="9"/>
  <c r="AK14" i="9"/>
  <c r="AK15" i="9"/>
  <c r="AK16" i="9"/>
  <c r="AK17" i="9"/>
  <c r="AK18" i="9"/>
  <c r="AK19" i="9"/>
  <c r="AK20" i="9"/>
  <c r="AK21" i="9"/>
  <c r="AK22" i="9"/>
  <c r="AK23" i="9"/>
  <c r="AK24" i="9"/>
  <c r="AK25" i="9"/>
  <c r="AK26" i="9"/>
  <c r="AK27" i="9"/>
  <c r="AK28" i="9"/>
  <c r="AK29" i="9"/>
  <c r="AK30" i="9"/>
  <c r="AK31" i="9"/>
  <c r="AK32" i="9"/>
  <c r="AK33" i="9"/>
  <c r="AK4" i="9"/>
  <c r="AH5" i="9"/>
  <c r="AH6" i="9"/>
  <c r="AH7" i="9"/>
  <c r="AH8" i="9"/>
  <c r="AH9" i="9"/>
  <c r="AH10" i="9"/>
  <c r="AH11" i="9"/>
  <c r="AH12" i="9"/>
  <c r="AH13" i="9"/>
  <c r="AH14" i="9"/>
  <c r="AH15" i="9"/>
  <c r="AH16" i="9"/>
  <c r="AH17" i="9"/>
  <c r="AH18" i="9"/>
  <c r="AH19" i="9"/>
  <c r="AH20" i="9"/>
  <c r="AH21" i="9"/>
  <c r="AH22" i="9"/>
  <c r="AH23" i="9"/>
  <c r="AH24" i="9"/>
  <c r="AH25" i="9"/>
  <c r="AH26" i="9"/>
  <c r="AH27" i="9"/>
  <c r="AH28" i="9"/>
  <c r="AH29" i="9"/>
  <c r="AH30" i="9"/>
  <c r="AH31" i="9"/>
  <c r="AH32" i="9"/>
  <c r="AH33" i="9"/>
  <c r="AH4" i="9"/>
  <c r="AE5" i="9"/>
  <c r="AE6" i="9"/>
  <c r="AE7" i="9"/>
  <c r="AE8" i="9"/>
  <c r="AE9" i="9"/>
  <c r="AE10" i="9"/>
  <c r="AE11" i="9"/>
  <c r="AE12" i="9"/>
  <c r="AE13" i="9"/>
  <c r="AE14" i="9"/>
  <c r="AE15" i="9"/>
  <c r="AE16" i="9"/>
  <c r="AE17" i="9"/>
  <c r="AE18" i="9"/>
  <c r="AE19" i="9"/>
  <c r="AE20" i="9"/>
  <c r="AE21" i="9"/>
  <c r="AE22" i="9"/>
  <c r="AE23" i="9"/>
  <c r="AE24" i="9"/>
  <c r="AE25" i="9"/>
  <c r="AE26" i="9"/>
  <c r="AE27" i="9"/>
  <c r="AE28" i="9"/>
  <c r="AE29" i="9"/>
  <c r="AE30" i="9"/>
  <c r="AE31" i="9"/>
  <c r="AE32" i="9"/>
  <c r="AE33" i="9"/>
  <c r="AE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4" i="9"/>
  <c r="Y5" i="9"/>
  <c r="Y6" i="9"/>
  <c r="Y7" i="9"/>
  <c r="Y8" i="9"/>
  <c r="Y9" i="9"/>
  <c r="Y10" i="9"/>
  <c r="Y11" i="9"/>
  <c r="Y12" i="9"/>
  <c r="Y13" i="9"/>
  <c r="Y14" i="9"/>
  <c r="Y15" i="9"/>
  <c r="Y16" i="9"/>
  <c r="Y17" i="9"/>
  <c r="Y18" i="9"/>
  <c r="Y19" i="9"/>
  <c r="Y20" i="9"/>
  <c r="Y21" i="9"/>
  <c r="Y22" i="9"/>
  <c r="Y23" i="9"/>
  <c r="Y24" i="9"/>
  <c r="Y25" i="9"/>
  <c r="Y26" i="9"/>
  <c r="Y27" i="9"/>
  <c r="Y28" i="9"/>
  <c r="Y29" i="9"/>
  <c r="Y30" i="9"/>
  <c r="Y31" i="9"/>
  <c r="Y32" i="9"/>
  <c r="Y33" i="9"/>
  <c r="Y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4" i="9"/>
  <c r="S5" i="9"/>
  <c r="S6" i="9"/>
  <c r="S7" i="9"/>
  <c r="S8" i="9"/>
  <c r="S9" i="9"/>
  <c r="S10" i="9"/>
  <c r="S11" i="9"/>
  <c r="S12" i="9"/>
  <c r="S13" i="9"/>
  <c r="S14" i="9"/>
  <c r="S15" i="9"/>
  <c r="S16" i="9"/>
  <c r="S17" i="9"/>
  <c r="S18" i="9"/>
  <c r="S19" i="9"/>
  <c r="S20" i="9"/>
  <c r="S21" i="9"/>
  <c r="S22" i="9"/>
  <c r="S23" i="9"/>
  <c r="S24" i="9"/>
  <c r="S25" i="9"/>
  <c r="S26" i="9"/>
  <c r="S27" i="9"/>
  <c r="S28" i="9"/>
  <c r="S29" i="9"/>
  <c r="S30" i="9"/>
  <c r="S31" i="9"/>
  <c r="S32" i="9"/>
  <c r="S33" i="9"/>
  <c r="S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4" i="9"/>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4" i="8"/>
  <c r="U5" i="8"/>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4" i="8"/>
  <c r="U26" i="6"/>
  <c r="U27" i="6"/>
  <c r="U28" i="6"/>
  <c r="U29" i="6"/>
  <c r="U30" i="6"/>
  <c r="U31" i="6"/>
  <c r="U32" i="6"/>
  <c r="U33" i="6"/>
  <c r="R28" i="6"/>
  <c r="R29" i="6"/>
  <c r="R30" i="6"/>
  <c r="R31" i="6"/>
  <c r="R32" i="6"/>
  <c r="R33" i="6"/>
  <c r="O27" i="6"/>
  <c r="O28" i="6"/>
  <c r="O29" i="6"/>
  <c r="O30" i="6"/>
  <c r="O31" i="6"/>
  <c r="O32" i="6"/>
  <c r="O33" i="6"/>
  <c r="L28" i="6"/>
  <c r="L29" i="6"/>
  <c r="L30" i="6"/>
  <c r="L31" i="6"/>
  <c r="L32" i="6"/>
  <c r="L33" i="6"/>
  <c r="I28" i="6"/>
  <c r="I29" i="6"/>
  <c r="I30" i="6"/>
  <c r="I31" i="6"/>
  <c r="I32" i="6"/>
  <c r="I33" i="6"/>
  <c r="F28" i="6"/>
  <c r="F29" i="6"/>
  <c r="F30" i="6"/>
  <c r="F31" i="6"/>
  <c r="F32" i="6"/>
  <c r="F33" i="6"/>
  <c r="F33"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4" i="8"/>
  <c r="AP33" i="7"/>
  <c r="AP5" i="7"/>
  <c r="AP6" i="7"/>
  <c r="AP7" i="7"/>
  <c r="AP8" i="7"/>
  <c r="AP9" i="7"/>
  <c r="AP10" i="7"/>
  <c r="AP11" i="7"/>
  <c r="AP12" i="7"/>
  <c r="AP13" i="7"/>
  <c r="AP14" i="7"/>
  <c r="AP15" i="7"/>
  <c r="AP16" i="7"/>
  <c r="AP17" i="7"/>
  <c r="AP18" i="7"/>
  <c r="AP19" i="7"/>
  <c r="AP20" i="7"/>
  <c r="AP21" i="7"/>
  <c r="AP22" i="7"/>
  <c r="AP23" i="7"/>
  <c r="AP24" i="7"/>
  <c r="AP25" i="7"/>
  <c r="AP26" i="7"/>
  <c r="AP27" i="7"/>
  <c r="AP28" i="7"/>
  <c r="AP29" i="7"/>
  <c r="AP30" i="7"/>
  <c r="AP31" i="7"/>
  <c r="AP32" i="7"/>
  <c r="AP4" i="7"/>
  <c r="AM5" i="7"/>
  <c r="AM6" i="7"/>
  <c r="AM7" i="7"/>
  <c r="AM8" i="7"/>
  <c r="AM9" i="7"/>
  <c r="AM10" i="7"/>
  <c r="AM11" i="7"/>
  <c r="AM12" i="7"/>
  <c r="AM13" i="7"/>
  <c r="AM14" i="7"/>
  <c r="AM15" i="7"/>
  <c r="AM16" i="7"/>
  <c r="AM17" i="7"/>
  <c r="AM18" i="7"/>
  <c r="AM19" i="7"/>
  <c r="AM20" i="7"/>
  <c r="AM21" i="7"/>
  <c r="AM22" i="7"/>
  <c r="AM23" i="7"/>
  <c r="AM24" i="7"/>
  <c r="AM25" i="7"/>
  <c r="AM26" i="7"/>
  <c r="AM27" i="7"/>
  <c r="AM28" i="7"/>
  <c r="AM29" i="7"/>
  <c r="AM30" i="7"/>
  <c r="AM31" i="7"/>
  <c r="AM32" i="7"/>
  <c r="AM33" i="7"/>
  <c r="AM4" i="7"/>
  <c r="AJ5" i="7"/>
  <c r="AJ6" i="7"/>
  <c r="AJ7" i="7"/>
  <c r="AJ8" i="7"/>
  <c r="AJ9" i="7"/>
  <c r="AJ10" i="7"/>
  <c r="AJ11" i="7"/>
  <c r="AJ12" i="7"/>
  <c r="AJ13" i="7"/>
  <c r="AJ14" i="7"/>
  <c r="AJ15" i="7"/>
  <c r="AJ16" i="7"/>
  <c r="AJ17" i="7"/>
  <c r="AJ18" i="7"/>
  <c r="AJ19" i="7"/>
  <c r="AJ20" i="7"/>
  <c r="AJ21" i="7"/>
  <c r="AJ22" i="7"/>
  <c r="AJ23" i="7"/>
  <c r="AJ24" i="7"/>
  <c r="AJ25" i="7"/>
  <c r="AJ26" i="7"/>
  <c r="AJ27" i="7"/>
  <c r="AJ28" i="7"/>
  <c r="AJ29" i="7"/>
  <c r="AJ30" i="7"/>
  <c r="AJ31" i="7"/>
  <c r="AJ32" i="7"/>
  <c r="AJ33" i="7"/>
  <c r="AJ4" i="7"/>
  <c r="AG5" i="7"/>
  <c r="AG6" i="7"/>
  <c r="AG7" i="7"/>
  <c r="AG8" i="7"/>
  <c r="AG9" i="7"/>
  <c r="AG10" i="7"/>
  <c r="AG11" i="7"/>
  <c r="AG12" i="7"/>
  <c r="AG13" i="7"/>
  <c r="AG14" i="7"/>
  <c r="AG15" i="7"/>
  <c r="AG16" i="7"/>
  <c r="AG17" i="7"/>
  <c r="AG18" i="7"/>
  <c r="AG19" i="7"/>
  <c r="AG20" i="7"/>
  <c r="AG21" i="7"/>
  <c r="AG22" i="7"/>
  <c r="AG23" i="7"/>
  <c r="AG24" i="7"/>
  <c r="AG25" i="7"/>
  <c r="AG26" i="7"/>
  <c r="AG27" i="7"/>
  <c r="AG28" i="7"/>
  <c r="AG29" i="7"/>
  <c r="AG30" i="7"/>
  <c r="AG31" i="7"/>
  <c r="AG32" i="7"/>
  <c r="AG33" i="7"/>
  <c r="AG4" i="7"/>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4" i="7"/>
  <c r="S33" i="7"/>
  <c r="P32" i="7"/>
  <c r="P33" i="7"/>
  <c r="M33" i="7"/>
  <c r="J31" i="7"/>
  <c r="J32" i="7"/>
  <c r="J33" i="7"/>
  <c r="G32" i="7"/>
  <c r="G33"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4" i="7"/>
  <c r="P5" i="7"/>
  <c r="P6" i="7"/>
  <c r="P7" i="7"/>
  <c r="P8" i="7"/>
  <c r="P9" i="7"/>
  <c r="P10" i="7"/>
  <c r="P11" i="7"/>
  <c r="P12" i="7"/>
  <c r="P13" i="7"/>
  <c r="P14" i="7"/>
  <c r="P15" i="7"/>
  <c r="P16" i="7"/>
  <c r="P17" i="7"/>
  <c r="P18" i="7"/>
  <c r="P19" i="7"/>
  <c r="P20" i="7"/>
  <c r="P21" i="7"/>
  <c r="P22" i="7"/>
  <c r="P23" i="7"/>
  <c r="P24" i="7"/>
  <c r="P25" i="7"/>
  <c r="P26" i="7"/>
  <c r="P27" i="7"/>
  <c r="P28" i="7"/>
  <c r="P29" i="7"/>
  <c r="P30" i="7"/>
  <c r="P31" i="7"/>
  <c r="P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4" i="7"/>
  <c r="J5" i="7"/>
  <c r="J6" i="7"/>
  <c r="J7" i="7"/>
  <c r="J8" i="7"/>
  <c r="J9" i="7"/>
  <c r="J10" i="7"/>
  <c r="J11" i="7"/>
  <c r="J12" i="7"/>
  <c r="J13" i="7"/>
  <c r="J14" i="7"/>
  <c r="J15" i="7"/>
  <c r="J16" i="7"/>
  <c r="J17" i="7"/>
  <c r="J18" i="7"/>
  <c r="J19" i="7"/>
  <c r="J20" i="7"/>
  <c r="J21" i="7"/>
  <c r="J22" i="7"/>
  <c r="J23" i="7"/>
  <c r="J24" i="7"/>
  <c r="J25" i="7"/>
  <c r="J26" i="7"/>
  <c r="J27" i="7"/>
  <c r="J28" i="7"/>
  <c r="J29" i="7"/>
  <c r="J30" i="7"/>
  <c r="J4" i="7"/>
  <c r="G5" i="7"/>
  <c r="G6" i="7"/>
  <c r="G7" i="7"/>
  <c r="G8" i="7"/>
  <c r="G9" i="7"/>
  <c r="G10" i="7"/>
  <c r="G11" i="7"/>
  <c r="G12" i="7"/>
  <c r="G13" i="7"/>
  <c r="G14" i="7"/>
  <c r="G15" i="7"/>
  <c r="G16" i="7"/>
  <c r="G17" i="7"/>
  <c r="G18" i="7"/>
  <c r="G19" i="7"/>
  <c r="G20" i="7"/>
  <c r="G21" i="7"/>
  <c r="G22" i="7"/>
  <c r="G23" i="7"/>
  <c r="G24" i="7"/>
  <c r="G25" i="7"/>
  <c r="G26" i="7"/>
  <c r="G27" i="7"/>
  <c r="G28" i="7"/>
  <c r="G29" i="7"/>
  <c r="G30" i="7"/>
  <c r="G31" i="7"/>
  <c r="G4" i="7"/>
  <c r="U5" i="6"/>
  <c r="U6" i="6"/>
  <c r="U7" i="6"/>
  <c r="U8" i="6"/>
  <c r="U9" i="6"/>
  <c r="U10" i="6"/>
  <c r="U11" i="6"/>
  <c r="U12" i="6"/>
  <c r="U13" i="6"/>
  <c r="U14" i="6"/>
  <c r="U15" i="6"/>
  <c r="U16" i="6"/>
  <c r="U17" i="6"/>
  <c r="U18" i="6"/>
  <c r="U19" i="6"/>
  <c r="U20" i="6"/>
  <c r="U21" i="6"/>
  <c r="U22" i="6"/>
  <c r="U23" i="6"/>
  <c r="U24" i="6"/>
  <c r="U25" i="6"/>
  <c r="U4" i="6"/>
  <c r="R5" i="6"/>
  <c r="R6" i="6"/>
  <c r="R7" i="6"/>
  <c r="R8" i="6"/>
  <c r="R9" i="6"/>
  <c r="R10" i="6"/>
  <c r="R11" i="6"/>
  <c r="R12" i="6"/>
  <c r="R13" i="6"/>
  <c r="R14" i="6"/>
  <c r="R15" i="6"/>
  <c r="R16" i="6"/>
  <c r="R17" i="6"/>
  <c r="R18" i="6"/>
  <c r="R19" i="6"/>
  <c r="R20" i="6"/>
  <c r="R21" i="6"/>
  <c r="R22" i="6"/>
  <c r="R23" i="6"/>
  <c r="R24" i="6"/>
  <c r="R25" i="6"/>
  <c r="R26" i="6"/>
  <c r="R27" i="6"/>
  <c r="R4" i="6"/>
  <c r="O5" i="6"/>
  <c r="O6" i="6"/>
  <c r="O7" i="6"/>
  <c r="O8" i="6"/>
  <c r="O9" i="6"/>
  <c r="O10" i="6"/>
  <c r="O11" i="6"/>
  <c r="O12" i="6"/>
  <c r="O13" i="6"/>
  <c r="O14" i="6"/>
  <c r="O15" i="6"/>
  <c r="O16" i="6"/>
  <c r="O17" i="6"/>
  <c r="O18" i="6"/>
  <c r="O19" i="6"/>
  <c r="O20" i="6"/>
  <c r="O21" i="6"/>
  <c r="O22" i="6"/>
  <c r="O23" i="6"/>
  <c r="O24" i="6"/>
  <c r="O25" i="6"/>
  <c r="O26" i="6"/>
  <c r="O4" i="6"/>
  <c r="L5" i="6"/>
  <c r="L6" i="6"/>
  <c r="L7" i="6"/>
  <c r="L8" i="6"/>
  <c r="L9" i="6"/>
  <c r="L10" i="6"/>
  <c r="L11" i="6"/>
  <c r="L12" i="6"/>
  <c r="L13" i="6"/>
  <c r="L14" i="6"/>
  <c r="L15" i="6"/>
  <c r="L16" i="6"/>
  <c r="L17" i="6"/>
  <c r="L18" i="6"/>
  <c r="L19" i="6"/>
  <c r="L20" i="6"/>
  <c r="L21" i="6"/>
  <c r="L22" i="6"/>
  <c r="L23" i="6"/>
  <c r="L24" i="6"/>
  <c r="L25" i="6"/>
  <c r="L26" i="6"/>
  <c r="L27" i="6"/>
  <c r="L4" i="6"/>
  <c r="I5" i="6"/>
  <c r="I6" i="6"/>
  <c r="I7" i="6"/>
  <c r="I8" i="6"/>
  <c r="I9" i="6"/>
  <c r="I10" i="6"/>
  <c r="I11" i="6"/>
  <c r="I12" i="6"/>
  <c r="I13" i="6"/>
  <c r="I14" i="6"/>
  <c r="I15" i="6"/>
  <c r="I16" i="6"/>
  <c r="I17" i="6"/>
  <c r="I18" i="6"/>
  <c r="I19" i="6"/>
  <c r="I20" i="6"/>
  <c r="I21" i="6"/>
  <c r="I22" i="6"/>
  <c r="I23" i="6"/>
  <c r="I24" i="6"/>
  <c r="I25" i="6"/>
  <c r="I26" i="6"/>
  <c r="I27" i="6"/>
  <c r="I4" i="6"/>
  <c r="F5" i="6"/>
  <c r="F6" i="6"/>
  <c r="F7" i="6"/>
  <c r="F8" i="6"/>
  <c r="F9" i="6"/>
  <c r="F10" i="6"/>
  <c r="F11" i="6"/>
  <c r="F12" i="6"/>
  <c r="F13" i="6"/>
  <c r="F14" i="6"/>
  <c r="F15" i="6"/>
  <c r="F16" i="6"/>
  <c r="F17" i="6"/>
  <c r="F18" i="6"/>
  <c r="F19" i="6"/>
  <c r="F20" i="6"/>
  <c r="F21" i="6"/>
  <c r="F22" i="6"/>
  <c r="F23" i="6"/>
  <c r="F24" i="6"/>
  <c r="F25" i="6"/>
  <c r="F26" i="6"/>
  <c r="F27" i="6"/>
  <c r="F4" i="6"/>
  <c r="U138" i="2"/>
  <c r="V138" i="2"/>
  <c r="W138" i="2"/>
  <c r="X138" i="2"/>
  <c r="Y138" i="2"/>
  <c r="Z138" i="2"/>
  <c r="AA138" i="2"/>
  <c r="AB138" i="2"/>
  <c r="AC138" i="2"/>
  <c r="AD138" i="2"/>
  <c r="AE138" i="2"/>
  <c r="AF138" i="2"/>
  <c r="AG138" i="2"/>
  <c r="T138" i="2"/>
  <c r="R138" i="2"/>
  <c r="R139" i="2" s="1"/>
  <c r="AJ138" i="2"/>
  <c r="AK138" i="2"/>
  <c r="AL138" i="2"/>
  <c r="AM138" i="2"/>
  <c r="AN138" i="2"/>
  <c r="AO138" i="2"/>
  <c r="AP138" i="2"/>
  <c r="AQ138" i="2"/>
  <c r="AR138" i="2"/>
  <c r="AS138" i="2"/>
  <c r="AT138" i="2"/>
  <c r="AU138" i="2"/>
  <c r="AV138" i="2"/>
  <c r="AW138" i="2"/>
  <c r="AX138" i="2"/>
  <c r="AY138" i="2"/>
  <c r="AZ138" i="2"/>
  <c r="BA138" i="2"/>
  <c r="BB138" i="2"/>
  <c r="BC138" i="2"/>
  <c r="BD138" i="2"/>
  <c r="BE138" i="2"/>
  <c r="BF138" i="2"/>
  <c r="BG138" i="2"/>
  <c r="BH138" i="2"/>
  <c r="BI138" i="2"/>
  <c r="BJ138" i="2"/>
  <c r="BK138" i="2"/>
  <c r="BL138" i="2"/>
  <c r="BM138" i="2"/>
  <c r="BN138" i="2"/>
  <c r="BO138" i="2"/>
  <c r="BP138" i="2"/>
  <c r="BQ138" i="2"/>
  <c r="BR138" i="2"/>
  <c r="BS138" i="2"/>
  <c r="BT138" i="2"/>
  <c r="BU138" i="2"/>
  <c r="BV138" i="2"/>
  <c r="BW138" i="2"/>
  <c r="BX138" i="2"/>
  <c r="BY138" i="2"/>
  <c r="BZ138" i="2"/>
  <c r="CA138" i="2"/>
  <c r="CB138" i="2"/>
  <c r="CC138" i="2"/>
  <c r="CD138" i="2"/>
  <c r="CE138" i="2"/>
  <c r="CF138" i="2"/>
  <c r="CG138" i="2"/>
  <c r="CH138" i="2"/>
  <c r="CI138" i="2"/>
  <c r="CJ138" i="2"/>
  <c r="CK138" i="2"/>
  <c r="CL138" i="2"/>
  <c r="CM138" i="2"/>
  <c r="CN138" i="2"/>
  <c r="CO138" i="2"/>
  <c r="CP138" i="2"/>
  <c r="CQ138" i="2"/>
  <c r="CR138" i="2"/>
  <c r="CS138" i="2"/>
  <c r="CT138" i="2"/>
  <c r="CU138" i="2"/>
  <c r="CV138" i="2"/>
  <c r="CW138" i="2"/>
  <c r="CX138" i="2"/>
  <c r="CY138" i="2"/>
  <c r="CZ138" i="2"/>
  <c r="DA138" i="2"/>
  <c r="DB138" i="2"/>
  <c r="DC138" i="2"/>
  <c r="DD138" i="2"/>
  <c r="DE138" i="2"/>
  <c r="DF138" i="2"/>
  <c r="DG138" i="2"/>
  <c r="DH138" i="2"/>
  <c r="DI138" i="2"/>
  <c r="DJ138" i="2"/>
  <c r="DK138" i="2"/>
  <c r="DL138" i="2"/>
  <c r="DM138" i="2"/>
  <c r="DN138" i="2"/>
  <c r="DO138" i="2"/>
  <c r="DP138" i="2"/>
  <c r="DQ138" i="2"/>
  <c r="DR138" i="2"/>
  <c r="DS138" i="2"/>
  <c r="DT138" i="2"/>
  <c r="DU138" i="2"/>
  <c r="DV138" i="2"/>
  <c r="DW138" i="2"/>
  <c r="DX138" i="2"/>
  <c r="DY138" i="2"/>
  <c r="DZ138" i="2"/>
  <c r="EA138" i="2"/>
  <c r="EB138" i="2"/>
  <c r="EC138" i="2"/>
  <c r="ED138" i="2"/>
  <c r="EE138" i="2"/>
  <c r="EF138" i="2"/>
  <c r="EG138" i="2"/>
  <c r="EH138" i="2"/>
  <c r="EI138" i="2"/>
  <c r="EJ138" i="2"/>
  <c r="EK138" i="2"/>
  <c r="EL138" i="2"/>
  <c r="EM138" i="2"/>
  <c r="EN138" i="2"/>
  <c r="EO138" i="2"/>
  <c r="EP138" i="2"/>
  <c r="EQ138" i="2"/>
  <c r="ER138" i="2"/>
  <c r="ES138" i="2"/>
  <c r="ET138" i="2"/>
  <c r="EU138" i="2"/>
  <c r="EV138" i="2"/>
  <c r="AI138" i="2"/>
  <c r="W139" i="2"/>
  <c r="EU139" i="2" l="1"/>
  <c r="EQ139" i="2"/>
  <c r="EM139" i="2"/>
  <c r="EI139" i="2"/>
  <c r="EE139" i="2"/>
  <c r="EA139" i="2"/>
  <c r="DW139" i="2"/>
  <c r="DS139" i="2"/>
  <c r="DO139" i="2"/>
  <c r="DK139" i="2"/>
  <c r="DG139" i="2"/>
  <c r="DC139" i="2"/>
  <c r="CY139" i="2"/>
  <c r="CU139" i="2"/>
  <c r="CQ139" i="2"/>
  <c r="CM139" i="2"/>
  <c r="CI139" i="2"/>
  <c r="CE139" i="2"/>
  <c r="CA139" i="2"/>
  <c r="BW139" i="2"/>
  <c r="BS139" i="2"/>
  <c r="BO139" i="2"/>
  <c r="BK139" i="2"/>
  <c r="BG139" i="2"/>
  <c r="BC139" i="2"/>
  <c r="AY139" i="2"/>
  <c r="AU139" i="2"/>
  <c r="AQ139" i="2"/>
  <c r="AM139" i="2"/>
  <c r="T139" i="2"/>
  <c r="AD139" i="2"/>
  <c r="Z139" i="2"/>
  <c r="V139" i="2"/>
  <c r="ET139" i="2"/>
  <c r="EP139" i="2"/>
  <c r="EL139" i="2"/>
  <c r="EH139" i="2"/>
  <c r="ED139" i="2"/>
  <c r="DZ139" i="2"/>
  <c r="DV139" i="2"/>
  <c r="DR139" i="2"/>
  <c r="DN139" i="2"/>
  <c r="DJ139" i="2"/>
  <c r="DF139" i="2"/>
  <c r="DB139" i="2"/>
  <c r="CX139" i="2"/>
  <c r="CT139" i="2"/>
  <c r="CP139" i="2"/>
  <c r="CL139" i="2"/>
  <c r="CH139" i="2"/>
  <c r="CD139" i="2"/>
  <c r="BZ139" i="2"/>
  <c r="BV139" i="2"/>
  <c r="BR139" i="2"/>
  <c r="BN139" i="2"/>
  <c r="BJ139" i="2"/>
  <c r="BF139" i="2"/>
  <c r="BB139" i="2"/>
  <c r="AX139" i="2"/>
  <c r="AT139" i="2"/>
  <c r="AP139" i="2"/>
  <c r="AL139" i="2"/>
  <c r="AG139" i="2"/>
  <c r="AC139" i="2"/>
  <c r="Y139" i="2"/>
  <c r="U139" i="2"/>
  <c r="AI139" i="2"/>
  <c r="ES139" i="2"/>
  <c r="EO139" i="2"/>
  <c r="EK139" i="2"/>
  <c r="EG139" i="2"/>
  <c r="EC139" i="2"/>
  <c r="DY139" i="2"/>
  <c r="DU139" i="2"/>
  <c r="DQ139" i="2"/>
  <c r="DM139" i="2"/>
  <c r="DI139" i="2"/>
  <c r="DE139" i="2"/>
  <c r="DA139" i="2"/>
  <c r="CW139" i="2"/>
  <c r="CS139" i="2"/>
  <c r="CO139" i="2"/>
  <c r="CK139" i="2"/>
  <c r="CG139" i="2"/>
  <c r="CC139" i="2"/>
  <c r="BY139" i="2"/>
  <c r="BU139" i="2"/>
  <c r="BQ139" i="2"/>
  <c r="BM139" i="2"/>
  <c r="BI139" i="2"/>
  <c r="BE139" i="2"/>
  <c r="BA139" i="2"/>
  <c r="AW139" i="2"/>
  <c r="AS139" i="2"/>
  <c r="AO139" i="2"/>
  <c r="AK139" i="2"/>
  <c r="AF139" i="2"/>
  <c r="AB139" i="2"/>
  <c r="X139" i="2"/>
  <c r="EV139" i="2"/>
  <c r="ER139" i="2"/>
  <c r="EN139" i="2"/>
  <c r="EJ139" i="2"/>
  <c r="EF139" i="2"/>
  <c r="EB139" i="2"/>
  <c r="DX139" i="2"/>
  <c r="DT139" i="2"/>
  <c r="DP139" i="2"/>
  <c r="DL139" i="2"/>
  <c r="DH139" i="2"/>
  <c r="DD139" i="2"/>
  <c r="CZ139" i="2"/>
  <c r="CV139" i="2"/>
  <c r="CR139" i="2"/>
  <c r="CN139" i="2"/>
  <c r="CJ139" i="2"/>
  <c r="CF139" i="2"/>
  <c r="CB139" i="2"/>
  <c r="BX139" i="2"/>
  <c r="BT139" i="2"/>
  <c r="BP139" i="2"/>
  <c r="BL139" i="2"/>
  <c r="BH139" i="2"/>
  <c r="BD139" i="2"/>
  <c r="AZ139" i="2"/>
  <c r="AV139" i="2"/>
  <c r="AR139" i="2"/>
  <c r="AN139" i="2"/>
  <c r="AJ139" i="2"/>
  <c r="AE139" i="2"/>
  <c r="AA13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3" authorId="0" shapeId="0" xr:uid="{B7BB5311-6FDD-0B43-87C2-B9E7B2241501}">
      <text>
        <r>
          <rPr>
            <b/>
            <sz val="10"/>
            <color rgb="FF000000"/>
            <rFont val="Tahoma"/>
            <family val="2"/>
          </rPr>
          <t>Microsoft Office User:</t>
        </r>
        <r>
          <rPr>
            <sz val="10"/>
            <color rgb="FF000000"/>
            <rFont val="Tahoma"/>
            <family val="2"/>
          </rPr>
          <t xml:space="preserve">
</t>
        </r>
        <r>
          <rPr>
            <sz val="10"/>
            <color rgb="FF000000"/>
            <rFont val="Tahoma"/>
            <family val="2"/>
          </rPr>
          <t>È stato preso in consideranzione il fatturato, e per le banche il margine di intermediazione</t>
        </r>
      </text>
    </comment>
    <comment ref="E3" authorId="0" shapeId="0" xr:uid="{9B98473D-7456-B74A-93DA-75EFA7D8D91D}">
      <text>
        <r>
          <rPr>
            <b/>
            <sz val="10"/>
            <color rgb="FF000000"/>
            <rFont val="Tahoma"/>
            <family val="2"/>
          </rPr>
          <t>Microsoft Office User:</t>
        </r>
        <r>
          <rPr>
            <sz val="10"/>
            <color rgb="FF000000"/>
            <rFont val="Tahoma"/>
            <family val="2"/>
          </rPr>
          <t xml:space="preserve">
</t>
        </r>
        <r>
          <rPr>
            <sz val="10"/>
            <color rgb="FF000000"/>
            <rFont val="Tahoma"/>
            <family val="2"/>
          </rPr>
          <t>È stato preso in considerazione il totale delle attività</t>
        </r>
      </text>
    </comment>
    <comment ref="R13" authorId="0" shapeId="0" xr:uid="{1350CEF6-3C4F-6B4A-B07C-0EA0C1D33B6A}">
      <text>
        <r>
          <rPr>
            <b/>
            <sz val="10"/>
            <color rgb="FF000000"/>
            <rFont val="Tahoma"/>
            <family val="2"/>
          </rPr>
          <t>Microsoft Office User:</t>
        </r>
        <r>
          <rPr>
            <sz val="10"/>
            <color rgb="FF000000"/>
            <rFont val="Tahoma"/>
            <family val="2"/>
          </rPr>
          <t xml:space="preserve">
</t>
        </r>
        <r>
          <rPr>
            <sz val="10"/>
            <color rgb="FF000000"/>
            <rFont val="Tahoma"/>
            <family val="2"/>
          </rPr>
          <t>Topic non posizionati sulla matrice</t>
        </r>
      </text>
    </comment>
    <comment ref="R14" authorId="0" shapeId="0" xr:uid="{AC092174-FB4E-C643-AF96-D3D36016B0B9}">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E26" authorId="0" shapeId="0" xr:uid="{4907A1B3-6DF3-1842-97D8-C78CCD328ED4}">
      <text>
        <r>
          <rPr>
            <b/>
            <sz val="10"/>
            <color rgb="FF000000"/>
            <rFont val="Tahoma"/>
            <family val="2"/>
          </rPr>
          <t>Microsoft Office User:</t>
        </r>
        <r>
          <rPr>
            <sz val="10"/>
            <color rgb="FF000000"/>
            <rFont val="Tahoma"/>
            <family val="2"/>
          </rPr>
          <t xml:space="preserve">
</t>
        </r>
        <r>
          <rPr>
            <sz val="10"/>
            <color rgb="FF000000"/>
            <rFont val="Tahoma"/>
            <family val="2"/>
          </rPr>
          <t>No Bilancio in rete</t>
        </r>
      </text>
    </comment>
    <comment ref="D27" authorId="0" shapeId="0" xr:uid="{76BBFC6B-9867-7745-988B-0D6B34CE36F1}">
      <text>
        <r>
          <rPr>
            <b/>
            <sz val="10"/>
            <color rgb="FF000000"/>
            <rFont val="Tahoma"/>
            <family val="2"/>
          </rPr>
          <t>Microsoft Office User:</t>
        </r>
        <r>
          <rPr>
            <sz val="10"/>
            <color rgb="FF000000"/>
            <rFont val="Tahoma"/>
            <family val="2"/>
          </rPr>
          <t xml:space="preserve">
</t>
        </r>
        <r>
          <rPr>
            <sz val="10"/>
            <color rgb="FF000000"/>
            <rFont val="Tahoma"/>
            <family val="2"/>
          </rPr>
          <t>Coldiretti non ha un bilancio</t>
        </r>
      </text>
    </comment>
    <comment ref="R27" authorId="0" shapeId="0" xr:uid="{9E8D276A-8008-944D-BB6C-B3C12F014047}">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E28" authorId="0" shapeId="0" xr:uid="{FECFACF8-59FC-0F47-BD1D-83DCA0DD03FC}">
      <text>
        <r>
          <rPr>
            <b/>
            <sz val="10"/>
            <color rgb="FF000000"/>
            <rFont val="Tahoma"/>
            <family val="2"/>
          </rPr>
          <t>Microsoft Office User:</t>
        </r>
        <r>
          <rPr>
            <sz val="10"/>
            <color rgb="FF000000"/>
            <rFont val="Tahoma"/>
            <family val="2"/>
          </rPr>
          <t xml:space="preserve">
</t>
        </r>
        <r>
          <rPr>
            <sz val="10"/>
            <color rgb="FF000000"/>
            <rFont val="Tahoma"/>
            <family val="2"/>
          </rPr>
          <t>Non è presente un bilancio</t>
        </r>
      </text>
    </comment>
    <comment ref="C29" authorId="0" shapeId="0" xr:uid="{A2979963-AF8B-2642-A5C8-2941F45AE49D}">
      <text>
        <r>
          <rPr>
            <b/>
            <sz val="10"/>
            <color rgb="FF000000"/>
            <rFont val="Tahoma"/>
            <family val="2"/>
          </rPr>
          <t>Microsoft Office User:</t>
        </r>
        <r>
          <rPr>
            <sz val="10"/>
            <color rgb="FF000000"/>
            <rFont val="Tahoma"/>
            <family val="2"/>
          </rPr>
          <t xml:space="preserve">
</t>
        </r>
        <r>
          <rPr>
            <sz val="10"/>
            <color rgb="FF000000"/>
            <rFont val="Tahoma"/>
            <family val="2"/>
          </rPr>
          <t>La CSR3 è una start up benefit, quindi non ci sono informazioni sul web. da quello che trovato, mi sembra una piccola impresa, quindi ho optato per Micro.</t>
        </r>
      </text>
    </comment>
    <comment ref="T31" authorId="0" shapeId="0" xr:uid="{4E3346AD-CCEE-2B49-8B6D-2A291BF1E980}">
      <text>
        <r>
          <rPr>
            <b/>
            <sz val="10"/>
            <color rgb="FF000000"/>
            <rFont val="Tahoma"/>
            <family val="2"/>
          </rPr>
          <t>Microsoft Office User:</t>
        </r>
        <r>
          <rPr>
            <sz val="10"/>
            <color rgb="FF000000"/>
            <rFont val="Tahoma"/>
            <family val="2"/>
          </rPr>
          <t xml:space="preserve">
</t>
        </r>
        <r>
          <rPr>
            <sz val="10"/>
            <color rgb="FF000000"/>
            <rFont val="Tahoma"/>
            <family val="2"/>
          </rPr>
          <t>Non era presente una lista di stakeholder, sono stati scelti quelli presi in considerazione per la matrice di materialità</t>
        </r>
      </text>
    </comment>
    <comment ref="R34" authorId="0" shapeId="0" xr:uid="{8A0B99DF-EDF8-244D-8E3A-D07FD150A412}">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51" authorId="0" shapeId="0" xr:uid="{05EE0F10-15B5-674E-BBC2-3A6888EF8984}">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59" authorId="0" shapeId="0" xr:uid="{A01B2D79-B8E6-494A-8C52-3DD31AA59DEB}">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62" authorId="0" shapeId="0" xr:uid="{90D0E6C4-556E-BA44-9D3C-AFAF9A680305}">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65" authorId="0" shapeId="0" xr:uid="{01883201-30ED-824A-BF7A-D7D72B666021}">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67" authorId="0" shapeId="0" xr:uid="{DC3D579A-580B-8D42-AC50-103A03416106}">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71" authorId="0" shapeId="0" xr:uid="{28186DA2-99DF-CD41-9E58-DA69666BB103}">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72" authorId="0" shapeId="0" xr:uid="{1F3231A4-F6C2-864A-B1F4-25BD6F26E4FC}">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83" authorId="0" shapeId="0" xr:uid="{3AFDA52D-382D-7F45-9BAB-97A8769D628B}">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84" authorId="0" shapeId="0" xr:uid="{FE5A2123-2E20-444C-87C7-65D71A82E528}">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105" authorId="0" shapeId="0" xr:uid="{5A436437-6CA8-7E4A-98DA-F8233C46526A}">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107" authorId="0" shapeId="0" xr:uid="{CB9B3275-0AE8-6A4B-8722-062065E40E1E}">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112" authorId="0" shapeId="0" xr:uid="{466E3BE5-CFBA-B442-ABDF-5AC1C0947A0E}">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113" authorId="0" shapeId="0" xr:uid="{06B2E60D-1583-C543-9650-AA015FCA62AE}">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122" authorId="0" shapeId="0" xr:uid="{97AE6C70-92C9-E84A-B853-CDE4508C3BEB}">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C130" authorId="0" shapeId="0" xr:uid="{9D655DF1-D6E2-A740-B6EF-1E0E68BF33ED}">
      <text>
        <r>
          <rPr>
            <b/>
            <sz val="10"/>
            <color rgb="FF000000"/>
            <rFont val="Tahoma"/>
            <family val="2"/>
          </rPr>
          <t>Microsoft Office User:</t>
        </r>
        <r>
          <rPr>
            <sz val="10"/>
            <color rgb="FF000000"/>
            <rFont val="Tahoma"/>
            <family val="2"/>
          </rPr>
          <t xml:space="preserve">
</t>
        </r>
        <r>
          <rPr>
            <sz val="10"/>
            <color rgb="FF000000"/>
            <rFont val="Tahoma"/>
            <family val="2"/>
          </rPr>
          <t>Probabilmente si riferisce a Toscana Aeroporti, ma cliccando sul link apre il report di sostenbilità della Sea, l'impresa che si occupa degli aeroporti milanesi</t>
        </r>
      </text>
    </comment>
    <comment ref="R131" authorId="0" shapeId="0" xr:uid="{1A781BFF-100F-374E-A8B1-91DAE2F8A5CB}">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 ref="R133" authorId="0" shapeId="0" xr:uid="{A44E9637-A9DB-8E4E-9DBE-A37E76916206}">
      <text>
        <r>
          <rPr>
            <b/>
            <sz val="10"/>
            <color rgb="FF000000"/>
            <rFont val="Tahoma"/>
            <family val="2"/>
          </rPr>
          <t>Microsoft Office User:</t>
        </r>
        <r>
          <rPr>
            <sz val="10"/>
            <color rgb="FF000000"/>
            <rFont val="Tahoma"/>
            <family val="2"/>
          </rPr>
          <t xml:space="preserve">
</t>
        </r>
        <r>
          <rPr>
            <sz val="10"/>
            <color rgb="FF000000"/>
            <rFont val="Tahoma"/>
            <family val="2"/>
          </rPr>
          <t>Comunque indicati i topic materiali</t>
        </r>
      </text>
    </comment>
  </commentList>
</comments>
</file>

<file path=xl/sharedStrings.xml><?xml version="1.0" encoding="utf-8"?>
<sst xmlns="http://schemas.openxmlformats.org/spreadsheetml/2006/main" count="23687" uniqueCount="774">
  <si>
    <t xml:space="preserve">Organization name </t>
  </si>
  <si>
    <t>Sector</t>
  </si>
  <si>
    <t>Country</t>
  </si>
  <si>
    <t>Region</t>
  </si>
  <si>
    <t>Date</t>
  </si>
  <si>
    <t>Title</t>
  </si>
  <si>
    <t xml:space="preserve">Year </t>
  </si>
  <si>
    <t>Link</t>
  </si>
  <si>
    <t xml:space="preserve">Language </t>
  </si>
  <si>
    <t xml:space="preserve">Materiality matrix </t>
  </si>
  <si>
    <t>Investors/shareholders/members</t>
  </si>
  <si>
    <t>Customers and potential customers</t>
  </si>
  <si>
    <t>Suppliers/business partners</t>
  </si>
  <si>
    <t>Employees</t>
  </si>
  <si>
    <t>Government and regulators</t>
  </si>
  <si>
    <t>The media</t>
  </si>
  <si>
    <t>Trade unions</t>
  </si>
  <si>
    <t>Host communities</t>
  </si>
  <si>
    <t>Competitors/peers</t>
  </si>
  <si>
    <t>Opinion leaders</t>
  </si>
  <si>
    <t>Academia and the scientific community</t>
  </si>
  <si>
    <t>Supranational institutions</t>
  </si>
  <si>
    <t>Others</t>
  </si>
  <si>
    <t>Economic performance (201)</t>
  </si>
  <si>
    <t>Market presence (202)</t>
  </si>
  <si>
    <t>Indirect economic impacts (203)</t>
  </si>
  <si>
    <t>Procurement practices (204)</t>
  </si>
  <si>
    <t>Anti corruption (205)</t>
  </si>
  <si>
    <t>Anti competitive behavior (206)</t>
  </si>
  <si>
    <t>Materials (301)</t>
  </si>
  <si>
    <t>Energy (302)</t>
  </si>
  <si>
    <t>Water (303)</t>
  </si>
  <si>
    <t>Biodiversity (304)</t>
  </si>
  <si>
    <t>Emissions (305)</t>
  </si>
  <si>
    <t>Effluentes and waste (306)</t>
  </si>
  <si>
    <t>Environmental compliance (307)</t>
  </si>
  <si>
    <t>Supplier environmental assessment (308)</t>
  </si>
  <si>
    <t>Employment (401)</t>
  </si>
  <si>
    <t>Labor management relations (402)</t>
  </si>
  <si>
    <t>Occupational health and safety (403)</t>
  </si>
  <si>
    <t>Training and education (404)</t>
  </si>
  <si>
    <t>Diversity and equal opportunities (405)</t>
  </si>
  <si>
    <t>Non discrimination (406)</t>
  </si>
  <si>
    <t>Freedom of association and collective bargaining (407)</t>
  </si>
  <si>
    <t>Child labor (408)</t>
  </si>
  <si>
    <t>Forced or compulsory labor (409)</t>
  </si>
  <si>
    <t>Security practises (410)</t>
  </si>
  <si>
    <t>Rights of indigenous peoples (411)</t>
  </si>
  <si>
    <t>Local communities (413)</t>
  </si>
  <si>
    <t>Supplier social assessment (414)</t>
  </si>
  <si>
    <t>Public policy (415)</t>
  </si>
  <si>
    <t>Customer health and safety (416)</t>
  </si>
  <si>
    <t>Marketing and labeling (417)</t>
  </si>
  <si>
    <t>Customer privacy (418)</t>
  </si>
  <si>
    <t>Socioeconomic compliance (419)</t>
  </si>
  <si>
    <t>Human rights assessment (412)</t>
  </si>
  <si>
    <t>1. GENERAL INFORMATIONS</t>
  </si>
  <si>
    <t>2. STAKEHOLDERS</t>
  </si>
  <si>
    <t>3. ECONOMIC TOPIC-SPECIFIC STANDARDS (GRI200)</t>
  </si>
  <si>
    <t>4. ENVIRONMENTAL TOPIC-SPECIFIC STANDARDS (GRI300)</t>
  </si>
  <si>
    <t>5. SOCIAL TOPIC-SPECIFIC STANDARDS (GRI400)</t>
  </si>
  <si>
    <t>Stakeholders names in the Report</t>
  </si>
  <si>
    <t>Document</t>
  </si>
  <si>
    <t>PDF</t>
  </si>
  <si>
    <t>201-1</t>
  </si>
  <si>
    <t>201-2</t>
  </si>
  <si>
    <t>201-3</t>
  </si>
  <si>
    <t>201-4</t>
  </si>
  <si>
    <t>202-1</t>
  </si>
  <si>
    <t>202-2</t>
  </si>
  <si>
    <t>203-1</t>
  </si>
  <si>
    <t>203-2</t>
  </si>
  <si>
    <t>204-1</t>
  </si>
  <si>
    <t>205-1</t>
  </si>
  <si>
    <t>205-2</t>
  </si>
  <si>
    <t>205-3</t>
  </si>
  <si>
    <t>206-1</t>
  </si>
  <si>
    <t>301-1</t>
  </si>
  <si>
    <t>301-2</t>
  </si>
  <si>
    <t>301-3</t>
  </si>
  <si>
    <t>302-1</t>
  </si>
  <si>
    <t>302-2</t>
  </si>
  <si>
    <t>302-3</t>
  </si>
  <si>
    <t>302-4</t>
  </si>
  <si>
    <t>302-5</t>
  </si>
  <si>
    <t>303-1</t>
  </si>
  <si>
    <t>303-2</t>
  </si>
  <si>
    <t>303-3</t>
  </si>
  <si>
    <t>303-4</t>
  </si>
  <si>
    <t>303-5</t>
  </si>
  <si>
    <t>304-1</t>
  </si>
  <si>
    <t>304-2</t>
  </si>
  <si>
    <t>304-3</t>
  </si>
  <si>
    <t>304-4</t>
  </si>
  <si>
    <t>305-1</t>
  </si>
  <si>
    <t>305-2</t>
  </si>
  <si>
    <t>305-3</t>
  </si>
  <si>
    <t>305-4</t>
  </si>
  <si>
    <t>305-5</t>
  </si>
  <si>
    <t>305-6</t>
  </si>
  <si>
    <t>305-7</t>
  </si>
  <si>
    <t>306-1</t>
  </si>
  <si>
    <t>306-2</t>
  </si>
  <si>
    <t>306-3</t>
  </si>
  <si>
    <t>306-4</t>
  </si>
  <si>
    <t>306-5</t>
  </si>
  <si>
    <t>307-1</t>
  </si>
  <si>
    <t>308-1</t>
  </si>
  <si>
    <t>308-2</t>
  </si>
  <si>
    <t>401-1</t>
  </si>
  <si>
    <t>401-2</t>
  </si>
  <si>
    <t>401-3</t>
  </si>
  <si>
    <t>402-1</t>
  </si>
  <si>
    <t>403-1</t>
  </si>
  <si>
    <t>403-2</t>
  </si>
  <si>
    <t>403-3</t>
  </si>
  <si>
    <t>403-4</t>
  </si>
  <si>
    <t>403-5</t>
  </si>
  <si>
    <t>403-6</t>
  </si>
  <si>
    <t>403-7</t>
  </si>
  <si>
    <t>403-8</t>
  </si>
  <si>
    <t>403-9</t>
  </si>
  <si>
    <t>403-10</t>
  </si>
  <si>
    <t>404-1</t>
  </si>
  <si>
    <t>404-2</t>
  </si>
  <si>
    <t>404-3</t>
  </si>
  <si>
    <t>405-1</t>
  </si>
  <si>
    <t>405-2</t>
  </si>
  <si>
    <t>406-1</t>
  </si>
  <si>
    <t>407-1</t>
  </si>
  <si>
    <t>408-1</t>
  </si>
  <si>
    <t>409-1</t>
  </si>
  <si>
    <t>410-1</t>
  </si>
  <si>
    <t>411-1</t>
  </si>
  <si>
    <t>412-1</t>
  </si>
  <si>
    <t>412-2</t>
  </si>
  <si>
    <t>412-3</t>
  </si>
  <si>
    <t>413-1</t>
  </si>
  <si>
    <t>413-2</t>
  </si>
  <si>
    <t>414-1</t>
  </si>
  <si>
    <t>414-2</t>
  </si>
  <si>
    <t>415-1</t>
  </si>
  <si>
    <t>416-1</t>
  </si>
  <si>
    <t>416-2</t>
  </si>
  <si>
    <t>417-1</t>
  </si>
  <si>
    <t>417-2</t>
  </si>
  <si>
    <t>417-3</t>
  </si>
  <si>
    <t>418-1</t>
  </si>
  <si>
    <t>419-1</t>
  </si>
  <si>
    <t>3. Economic Disclosures</t>
  </si>
  <si>
    <t>4. Environmental Disclosures</t>
  </si>
  <si>
    <t>5. Social Disclosures</t>
  </si>
  <si>
    <t>Disclosures</t>
  </si>
  <si>
    <t>EUROPE</t>
  </si>
  <si>
    <t>yes</t>
  </si>
  <si>
    <t>no</t>
  </si>
  <si>
    <t>n° of employees*</t>
  </si>
  <si>
    <t>Report n° *</t>
  </si>
  <si>
    <t>ID</t>
  </si>
  <si>
    <t>11 196</t>
  </si>
  <si>
    <t>Large</t>
  </si>
  <si>
    <t>ENERGY UTILITIES</t>
  </si>
  <si>
    <t>ITALY</t>
  </si>
  <si>
    <t>https://database.globalreporting.org/reports/64605/</t>
  </si>
  <si>
    <t>ITALIAN</t>
  </si>
  <si>
    <t>Comunità locale, cittadini, azionisti, investitori, associazioni ambientalistiche, sindacati, media, scuole, dipendenti, fornitori, clienti, istituzioni, associazioni di categoria, ordini professionali, associazioni consumatori, enti regolatori</t>
  </si>
  <si>
    <t>ACEA</t>
  </si>
  <si>
    <t>Bilancio di Sostenibilità Gruppo ACEA</t>
  </si>
  <si>
    <t>https://database.globalreporting.org/reports/78092/</t>
  </si>
  <si>
    <t>Comprehensive</t>
  </si>
  <si>
    <t xml:space="preserve">NGOs and pressure groups </t>
  </si>
  <si>
    <t>Clienti, collettività, istituzioni, impresa, azionisti, finanziatori, fornitori, dipendenti, ambiente</t>
  </si>
  <si>
    <t>WATER UTILITIES</t>
  </si>
  <si>
    <t>Bilancio di Sostenibilità 2017 - DNF</t>
  </si>
  <si>
    <t>https://database.globalreporting.org/reports/75124/</t>
  </si>
  <si>
    <t>Core</t>
  </si>
  <si>
    <t>Soci, personale, clienti, fornitori, finanziatori, pubblica amministrazione, comunità locali e territorio, ambiente</t>
  </si>
  <si>
    <t>Aeroporto di Bologna</t>
  </si>
  <si>
    <t>AVIATION</t>
  </si>
  <si>
    <t>Consolidate Disclosure of Non-Financial Information 2019</t>
  </si>
  <si>
    <t>https://database.globalreporting.org/reports/78577/</t>
  </si>
  <si>
    <t>ENGLISH</t>
  </si>
  <si>
    <t>Passengers, carriers, sub-concessionaires, operators, airport community, roadway partners, local businesses, accomodation/turism, neighbours, suppliers, shareholders, investors, regulatory bodies, state bodies, local bodies, trade associations</t>
  </si>
  <si>
    <t xml:space="preserve">no </t>
  </si>
  <si>
    <t>Annual Turnover*</t>
  </si>
  <si>
    <t>Annual Balance Sheet Total*</t>
  </si>
  <si>
    <t>Size*</t>
  </si>
  <si>
    <t>Size from report</t>
  </si>
  <si>
    <t>Alperia</t>
  </si>
  <si>
    <t>Sustainability Report 2019</t>
  </si>
  <si>
    <t>https://database.globalreporting.org/reports/79861/</t>
  </si>
  <si>
    <t>shareholders, investors, customers, employees, the riparian municipalities and other municipalities in whose region plants are located, suppliers, research institutes, environmental, business and fishing associations, trade unions, consumer associations</t>
  </si>
  <si>
    <t>AMIU Genova</t>
  </si>
  <si>
    <t>WASTE MANAGEMENT</t>
  </si>
  <si>
    <t>Bilancio Sostenibilità 2019</t>
  </si>
  <si>
    <t>https://database.globalreporting.org/reports/80763/</t>
  </si>
  <si>
    <t>Amministratori di condominio, associazioni, associazioni sul territorio e di categoria, banche, cittadini, comitati di quartiere, dipendenti, enti locali, fornitori, forze dell'ordine, media, imprese di filiera, mondo accademico e ricerca, pubblica amministrazione</t>
  </si>
  <si>
    <t>MNE</t>
  </si>
  <si>
    <t>RETAILERS</t>
  </si>
  <si>
    <t>Integrated Report 2019</t>
  </si>
  <si>
    <t>https://database.globalreporting.org/reports/80539/</t>
  </si>
  <si>
    <t>Management, customers, franchises, suppliers, employees, banks, representative associations, competitors, public administration and community, universities</t>
  </si>
  <si>
    <t>ATM</t>
  </si>
  <si>
    <t>LOGISTICS</t>
  </si>
  <si>
    <t>Dichiarazione Consolidata di Carattere Non Finanziario</t>
  </si>
  <si>
    <t>https://database.globalreporting.org/reports/75125/</t>
  </si>
  <si>
    <t>Dipendenti e le loro famiglie, comune di Milano e altre istituzioni della pubblica amministrazione, investitori, fornitori e partner commerciali, territorio, comunità locali, ONG, clienti, centri di ricerca e università, media, rappresentanze sindacali</t>
  </si>
  <si>
    <t>OTHER</t>
  </si>
  <si>
    <t>Bilancio di Sostenibilità 2017 2018</t>
  </si>
  <si>
    <t>https://database.globalreporting.org/reports/75947/</t>
  </si>
  <si>
    <t>Stakeholder interni, utenti e fornitori, politica e istituzioni, comunità e territorio</t>
  </si>
  <si>
    <t>Banca di Asti</t>
  </si>
  <si>
    <t>SME</t>
  </si>
  <si>
    <t>FINANCIAL SERVICES</t>
  </si>
  <si>
    <t>Dichiarazione Consolidata di Carattere Non Finanziario 2019</t>
  </si>
  <si>
    <t>Integrated Report 2018</t>
  </si>
  <si>
    <t>https://database.globalreporting.org/reports/78099/</t>
  </si>
  <si>
    <t>dipendenti, soci o azionisti, clienti, fornitori, organizzazioni sindacali, enti di controllo e vigilanza, associazioni di settore, legislatori, comunità ed enti locali, organi di informazione, scuole ed università</t>
  </si>
  <si>
    <t>Banca Intermobiliare di Investimenti e Gestioni</t>
  </si>
  <si>
    <t>Dichiarazione Consolidata di Carattere Non Finanziario 2017</t>
  </si>
  <si>
    <t>https://database.globalreporting.org/reports/75105/</t>
  </si>
  <si>
    <t>Media, clienti, dipendenti e private banker, istituzioni ed enti regolatori, azionisti e comunità finanziaria, fornitori e partner commerciali, associazioni di categoria, collettività</t>
  </si>
  <si>
    <t>Banca La Valsabbina</t>
  </si>
  <si>
    <t>Dichiarazione non finanziaria al 31/12/2017</t>
  </si>
  <si>
    <t>https://database.globalreporting.org/reports/75057/</t>
  </si>
  <si>
    <t>Fornitori, dipendenti, azionisti, clienti, pubblica amministrazione centrale e locale, collettività</t>
  </si>
  <si>
    <t>Consolidate Non Financial Statement 2018</t>
  </si>
  <si>
    <t>https://database.globalreporting.org/reports/64309/</t>
  </si>
  <si>
    <t>Clienti, dipendenti, azionisti e comunità finanziaria, rete di family banker, media, associazioni di categoria, istituzioni e regolatori, fornitori, collettività</t>
  </si>
  <si>
    <t xml:space="preserve">Comprehensive/Core/Referenced </t>
  </si>
  <si>
    <t>Referenced</t>
  </si>
  <si>
    <t>3A - 3B</t>
  </si>
  <si>
    <t>1A - 1B -2A - 2B</t>
  </si>
  <si>
    <t>2A</t>
  </si>
  <si>
    <t>1A - 1B</t>
  </si>
  <si>
    <t>1A - 2B</t>
  </si>
  <si>
    <t>2B - 3B</t>
  </si>
  <si>
    <t>1B - 2A</t>
  </si>
  <si>
    <t>1A - 1B - 2A</t>
  </si>
  <si>
    <t>1A - 2A - 3A - 3B</t>
  </si>
  <si>
    <t>1B</t>
  </si>
  <si>
    <t xml:space="preserve">1A - 1B </t>
  </si>
  <si>
    <t>1B - 3A</t>
  </si>
  <si>
    <t>3A</t>
  </si>
  <si>
    <t xml:space="preserve">1A - 3A </t>
  </si>
  <si>
    <t>1B - 2A - 3A</t>
  </si>
  <si>
    <t>3A - 1B</t>
  </si>
  <si>
    <t>2A - 3A</t>
  </si>
  <si>
    <t>1B -2A - 3B</t>
  </si>
  <si>
    <t>1A - 2A - 2B</t>
  </si>
  <si>
    <t>2A - 3A - 3B</t>
  </si>
  <si>
    <t>1A</t>
  </si>
  <si>
    <t>1B - 2A - 2B</t>
  </si>
  <si>
    <t>Banca Monte dei Paschi di Siena</t>
  </si>
  <si>
    <t>Dichiarazione non Finanziaria Consolidata 2019</t>
  </si>
  <si>
    <t>https://database.globalreporting.org/reports/80659/</t>
  </si>
  <si>
    <t>Clienti, azionisti, dipendenti, istituzioni, associazioni di categoria, rappresentanti del mondo accademico, fornitori, analisti, investitori, rappresentanti dei media</t>
  </si>
  <si>
    <t>Banco Desio</t>
  </si>
  <si>
    <t>Bilancio di Sostenibilità 2019</t>
  </si>
  <si>
    <t>https://database.globalreporting.org/reports/80559/</t>
  </si>
  <si>
    <t>Investitori, collaboratori, nuove generazioni, territorio, fornitori, istituzioni, clienti</t>
  </si>
  <si>
    <t>BCP - Banca di Credito Popolare</t>
  </si>
  <si>
    <t>Report di Sostenibilità 2017 - DNF</t>
  </si>
  <si>
    <t>https://database.globalreporting.org/reports/74884/</t>
  </si>
  <si>
    <t>Soci, dipendenti, pubblica amministrazione, clienti, fornitori, collettività, la Banca stessa</t>
  </si>
  <si>
    <t>2B</t>
  </si>
  <si>
    <t>Biesse Group</t>
  </si>
  <si>
    <t>Biesse Group Sustainability Report 2019</t>
  </si>
  <si>
    <t>https://database.globalreporting.org/reports/78103/</t>
  </si>
  <si>
    <t>1B -2A - 3A</t>
  </si>
  <si>
    <t>2A - 2B - 3A</t>
  </si>
  <si>
    <t>1B - 2A - 2B - 3A</t>
  </si>
  <si>
    <t>trade associations, shareholders and investors, customers, financial community, employees and their families, suppliers and trade partners, sector-specific media and magazines, trade fair organisers, PA, government entities and control bodies, trade unions, locality, local communities, NGOs, universities and research centres</t>
  </si>
  <si>
    <t>BPP</t>
  </si>
  <si>
    <t>Dichiarazione consolidata di carattere non finanziario 2019</t>
  </si>
  <si>
    <t>https://database.globalreporting.org/reports/79644/</t>
  </si>
  <si>
    <t>Dipendenti e collaboratori, clienti, soci/azionisti, stato, istituzioni e comunità locale, fornitori</t>
  </si>
  <si>
    <t>Brunello Cucinelli</t>
  </si>
  <si>
    <t>Dichiarazione Consolidata di Carattere non Finanziario2017</t>
  </si>
  <si>
    <t>https://database.globalreporting.org/reports/75107/</t>
  </si>
  <si>
    <t>Clienti, umane risorse, territorio</t>
  </si>
  <si>
    <t>Cementir Holding</t>
  </si>
  <si>
    <t>CONSTRUCTION MATERIALS</t>
  </si>
  <si>
    <t>Sustainability Report - Non Financial Statements 2019</t>
  </si>
  <si>
    <t>https://database.globalreporting.org/reports/78098/</t>
  </si>
  <si>
    <t>Personel, institutions and authorities, shareholders, trade unions, local communities and local committees, customers, suppliers and contractors, associations of environmentalist, financiers</t>
  </si>
  <si>
    <t>Cerved Group</t>
  </si>
  <si>
    <t>Cerved Group Sustainability Report 2019</t>
  </si>
  <si>
    <t>https://database.globalreporting.org/reports/78572/</t>
  </si>
  <si>
    <t>2B - 3A</t>
  </si>
  <si>
    <t>Employees, customers, institutions and organisations, local communities, financial community, suppliers</t>
  </si>
  <si>
    <t>Cerved Information Solutions</t>
  </si>
  <si>
    <t>Bilancio di Sostenibilità 2017</t>
  </si>
  <si>
    <t>https://database.globalreporting.org/reports/75128/</t>
  </si>
  <si>
    <t>Clienti, persone del gruppo, istituzioni, analisti e investitori, fornitori e partner commerciali</t>
  </si>
  <si>
    <t xml:space="preserve">Chiesi Group </t>
  </si>
  <si>
    <t>HEALTHCARE PRODUCTS</t>
  </si>
  <si>
    <t>The way we act - Sustainability Report 2019</t>
  </si>
  <si>
    <t>https://database.globalreporting.org/reports/80463/</t>
  </si>
  <si>
    <t>-</t>
  </si>
  <si>
    <t>3B</t>
  </si>
  <si>
    <t>2A - 3B</t>
  </si>
  <si>
    <t>1B - 3B</t>
  </si>
  <si>
    <t>Employees, patients and caregivers, suppliers, universities and scientific community, institutions and public administration, healthcare service providers, media, local communities</t>
  </si>
  <si>
    <t>%</t>
  </si>
  <si>
    <t>TOT</t>
  </si>
  <si>
    <t>Coldiretti Verona</t>
  </si>
  <si>
    <t>AGRICULTURE</t>
  </si>
  <si>
    <t>Report di Sostenibilità 2018</t>
  </si>
  <si>
    <t>https://database.globalreporting.org/reports/79827/</t>
  </si>
  <si>
    <t>Medium</t>
  </si>
  <si>
    <t>Soci, enti e istituzioni, dipendenti, cittadini e comunità locale, consumatori, stampa, ambiente e territorio</t>
  </si>
  <si>
    <t>Sustainability Report 2017</t>
  </si>
  <si>
    <t>https://database.globalreporting.org/reports/57648/</t>
  </si>
  <si>
    <t>Shareholders, competitors, lenders, clients, close suppliers, management, media, labor union, employees, neighbors, suppliers, NGOs, public sector entities, associations and organizations</t>
  </si>
  <si>
    <t>Corporate Social Responsability 3 Srl SB</t>
  </si>
  <si>
    <t>NON-PROFIT / SERVICES</t>
  </si>
  <si>
    <t>https://database.globalreporting.org/reports/65476/</t>
  </si>
  <si>
    <t>Relazione Annuale 2018 - Concernente il perseguimento del beneficio comune</t>
  </si>
  <si>
    <t>Studente / neo laureato, inoccupato / in cerca di occupazione, ente pubblico, studioso della materia, cliente, fornitore di beni e servizi, lavoratore dipendente, lavoratore autonomo e/o professionista</t>
  </si>
  <si>
    <t>Micro</t>
  </si>
  <si>
    <t>Credem</t>
  </si>
  <si>
    <t>Dichiarazione Consolidata di Carattere Non Finanziario 2018</t>
  </si>
  <si>
    <t>https://database.globalreporting.org/reports/65302/</t>
  </si>
  <si>
    <t>1A - 2A - 3A</t>
  </si>
  <si>
    <t>Azionisti, clienti, persone, agenti e distributori, fornitori, comunità</t>
  </si>
  <si>
    <t>Credito Valtellinese</t>
  </si>
  <si>
    <t>Dichiarazione consolidata di carattere non finanziario</t>
  </si>
  <si>
    <t>https://database.globalreporting.org/reports/78159/</t>
  </si>
  <si>
    <t>dipendenti, clienti, fornitori, giornalisti, associazioni sul territorio, professori universitari</t>
  </si>
  <si>
    <t>Per mano, insieme sulla via della sostenibilità</t>
  </si>
  <si>
    <t>https://database.globalreporting.org/reports/75372/</t>
  </si>
  <si>
    <t>1A - 1B - 2A - 2B - 3A</t>
  </si>
  <si>
    <t>1A - 2A</t>
  </si>
  <si>
    <t>1A - 1B - 3A</t>
  </si>
  <si>
    <t>1A -1B - 2A - 3A</t>
  </si>
  <si>
    <t>Lavoratori, clienti, fornitori, azionisti e finanziatori, comunità locale e società civile, pubblica amministrazione</t>
  </si>
  <si>
    <t>Do Bank</t>
  </si>
  <si>
    <t>Dichiarazione Consolidata non Finanziaria - 2017</t>
  </si>
  <si>
    <t>https://database.globalreporting.org/reports/74979/</t>
  </si>
  <si>
    <t>Comunità finanziaria - mercato, clienti, dipendenti, collettività e debitori, i legali esterni incaricati del recupero dei crediti</t>
  </si>
  <si>
    <t>Edison</t>
  </si>
  <si>
    <t>ENERGY</t>
  </si>
  <si>
    <t>https://database.globalreporting.org/reports/74929/</t>
  </si>
  <si>
    <t>Clienti, top management, comunità, personale</t>
  </si>
  <si>
    <t>TELECOMMUNICATIONS</t>
  </si>
  <si>
    <t>Sustainability Report 2018</t>
  </si>
  <si>
    <t>https://database.globalreporting.org/reports/64838/</t>
  </si>
  <si>
    <t>Dipendenti e collaboratori, azionisti, finanziatori, investitori, fornitori, appaltatori, business partner, PA, enti governativi e di controllo, comunità locali e collettività, scuola, università, centri di ricerca, clienti</t>
  </si>
  <si>
    <t>Consolidated Non-Financial Statement 2018</t>
  </si>
  <si>
    <t>https://database.globalreporting.org/reports/65238/</t>
  </si>
  <si>
    <t>1B - 2A - 2B - 3B</t>
  </si>
  <si>
    <t>Human resources, universities and research centers, clients, customers, local communities, institutions and regulatory bodies, suppliers, shareholders and investors, agents and distributors</t>
  </si>
  <si>
    <t>METALS PRODUCTS</t>
  </si>
  <si>
    <t>Corporate Social Responsibility 2019</t>
  </si>
  <si>
    <t>https://database.globalreporting.org/reports/80876/</t>
  </si>
  <si>
    <t>The company, government and control bodies, employees, customers, suppliers, defence organisations, the world of research, the credit sector, representative bodies, external controllers, public institutions, the world of colture, territorial context, media</t>
  </si>
  <si>
    <t>Dichiarazione Consolidata di Carattere non Finanziario 2017</t>
  </si>
  <si>
    <t>https://database.globalreporting.org/reports/75096/</t>
  </si>
  <si>
    <t>1B - 2B</t>
  </si>
  <si>
    <t>1B - 2B - 3A - 3B</t>
  </si>
  <si>
    <t>Dipendenti e collaboratori, università e centri di ricerca, clienti, consumatori, collettività, istituzioni ed enti regolatori, fornitori, shareholders e investitori</t>
  </si>
  <si>
    <t>Enel</t>
  </si>
  <si>
    <t>Open Power for a Brighter Future, Open Power for a Brighter Future: Sustainability Report 2019</t>
  </si>
  <si>
    <t>https://database.globalreporting.org/reports/79224/</t>
  </si>
  <si>
    <t>Financial community, suppliers and contractors, civil society and local communities, our people, institutions, business community, customers, media</t>
  </si>
  <si>
    <t>1A - 1B - 2A - 2B</t>
  </si>
  <si>
    <t>Eni</t>
  </si>
  <si>
    <t>Eni For 2019 - A Just Transition</t>
  </si>
  <si>
    <t>https://database.globalreporting.org/reports/78486/</t>
  </si>
  <si>
    <t>2A - 2B</t>
  </si>
  <si>
    <t>1B - 2A - 3B</t>
  </si>
  <si>
    <t>1B - 2B - 3A</t>
  </si>
  <si>
    <t>Eni's people and national and international trade unions, financial community, local communities and community based organizations, suppliers and commercial partners, customers and consumers, national, european and internationals institutions,universities and research centres, volunteer organization and category associations, organizations for cooperation and development</t>
  </si>
  <si>
    <t>Esprinet</t>
  </si>
  <si>
    <t>https://database.globalreporting.org/reports/80718/</t>
  </si>
  <si>
    <t>Fornitori, clienti, persone, azionisti, comunità</t>
  </si>
  <si>
    <t>Eurosuole</t>
  </si>
  <si>
    <t>TEXTILES AND APPAREL</t>
  </si>
  <si>
    <t>https://database.globalreporting.org/reports/73493/</t>
  </si>
  <si>
    <t>Shareholders, employees, managers, foundations, customers, providers, banks and insurance companies, associations, community, municipalities, provinces and regions</t>
  </si>
  <si>
    <t>Fastweb</t>
  </si>
  <si>
    <t>https://database.globalreporting.org/reports/75707/</t>
  </si>
  <si>
    <t>1B- 2A</t>
  </si>
  <si>
    <t>Employees, swisscom group, customers, suppliers, communities, public authorities and supervisory authorities, media</t>
  </si>
  <si>
    <t>Ferrari</t>
  </si>
  <si>
    <t>AUTOMOTIVE</t>
  </si>
  <si>
    <t>https://database.globalreporting.org/reports/79821/</t>
  </si>
  <si>
    <t>Enthusiast, environment, clients, business and licensing partners, government, regulators and sport institutions, employees and trade unions, sponsors, community and university, media and influencers, suppliers, investors and shareholders, dealers</t>
  </si>
  <si>
    <t>Fiat Chrysler Automobiles (FCA)</t>
  </si>
  <si>
    <t>FCA 2018 Sustainability Report</t>
  </si>
  <si>
    <t>https://database.globalreporting.org/reports/64007/</t>
  </si>
  <si>
    <t>Employees, youth, supply chain, investors, associations, institutuions</t>
  </si>
  <si>
    <t>Fideuram</t>
  </si>
  <si>
    <t>None</t>
  </si>
  <si>
    <t>Annual Report Integrato 2019</t>
  </si>
  <si>
    <t>https://database.globalreporting.org/reports/80703/</t>
  </si>
  <si>
    <t>Clienti, azionista, collaboratori, fornitori, comunità, ambiente</t>
  </si>
  <si>
    <t>1.084.643.000 €</t>
  </si>
  <si>
    <t>Fila Group</t>
  </si>
  <si>
    <t>https://database.globalreporting.org/reports/74997/</t>
  </si>
  <si>
    <t>Persone, mercato, ambiente, governance,comunità</t>
  </si>
  <si>
    <t>Fincantieri</t>
  </si>
  <si>
    <t>https://database.globalreporting.org/reports/78012/</t>
  </si>
  <si>
    <t>Acquevenete</t>
  </si>
  <si>
    <t>A2A</t>
  </si>
  <si>
    <t>Aspiag Service Despar Nordest</t>
  </si>
  <si>
    <t>Autostrada del Brennero</t>
  </si>
  <si>
    <t>Banca Mediolanum</t>
  </si>
  <si>
    <t>Contship Italia</t>
  </si>
  <si>
    <t>Deco</t>
  </si>
  <si>
    <t>El.En.</t>
  </si>
  <si>
    <t>EI Towers</t>
  </si>
  <si>
    <t>Elettronica</t>
  </si>
  <si>
    <t>Emak</t>
  </si>
  <si>
    <t>Environment, financial community, customers, human resources, institutions and public administration, labour unions, suppliers and partners, community</t>
  </si>
  <si>
    <t>Fondazione EY Italia Onlus</t>
  </si>
  <si>
    <t>Il Valore dell'Armonia - Rapporto di Missione 2019</t>
  </si>
  <si>
    <t>https://database.globalreporting.org/reports/75868/</t>
  </si>
  <si>
    <t>Small</t>
  </si>
  <si>
    <t>Soci fondatori, dipendenti, Young Talents Orchestra, beneficiari, istituzioni, EY Global, partner,Global Shared Services, fornitori</t>
  </si>
  <si>
    <t>Gedi</t>
  </si>
  <si>
    <t>MEDIA</t>
  </si>
  <si>
    <t>https://database.globalreporting.org/reports/65707/</t>
  </si>
  <si>
    <t>Public, suppliers and business partners, community, opinion leaders, personnel, advertisers, business clients,regulatory institutions and bodies, market and financial community</t>
  </si>
  <si>
    <t>Generali Group</t>
  </si>
  <si>
    <t>Annual Integrated Report and Consolidated Financial Statement 2018</t>
  </si>
  <si>
    <t>https://database.globalreporting.org/reports/65289/</t>
  </si>
  <si>
    <t>Employees, clients, agents and distributors, contractual partners, financial community, community, environment</t>
  </si>
  <si>
    <t>Gruppo Avio</t>
  </si>
  <si>
    <t>https://database.globalreporting.org/reports/74933/</t>
  </si>
  <si>
    <t>Dipendenti e sindacati, azionisti, istituzioni governative, autorità di vigilanza e controllo, clienti e business partners, fornitori e subfornitori, media, mondo accademico, comunità locali</t>
  </si>
  <si>
    <t>Gruppo Banca Carige</t>
  </si>
  <si>
    <t>Dichiarazione Non Finanziaria 2018 Gruppo Banca Carige</t>
  </si>
  <si>
    <t>https://database.globalreporting.org/reports/63116/</t>
  </si>
  <si>
    <t>Comunità finanziaria, collaboratori &amp; dipendenti, territorio &amp; comunità, clienti, Pa, istituzioni &amp; enti regolatori, media, fornitori, azionisti, associazioni di categoria</t>
  </si>
  <si>
    <t>Gruppo Bancario Cooperativo Iccrea</t>
  </si>
  <si>
    <t>Dichiarazione Consolidata di carattere non finanziario 2019</t>
  </si>
  <si>
    <t>https://database.globalreporting.org/reports/80368/</t>
  </si>
  <si>
    <t>Banche di credito cooperativo, soci delle bcc, clienti, persone del gruppo bancario cooperativo iccrea, fornitori, comunitò locali e territorio, ambiente</t>
  </si>
  <si>
    <t>Gruppo Banca Sella</t>
  </si>
  <si>
    <t>Dichiarazione non Finanziaria Consolidata - Esercizio 2017</t>
  </si>
  <si>
    <t>https://database.globalreporting.org/reports/75069/</t>
  </si>
  <si>
    <t>Clienti, comunità finanziaria e azionisti, dipendenti, P.A., enti regolatori e di controllo, territorio e comunità, fornitori e partner commerciali, scuole e università, media</t>
  </si>
  <si>
    <t>Gruppo Banco Desio</t>
  </si>
  <si>
    <t>https://database.globalreporting.org/reports/74990/</t>
  </si>
  <si>
    <t>Investitori, collaboratori, territorio, fornitori, istituzioni, clienti</t>
  </si>
  <si>
    <t>Gruppo Campari</t>
  </si>
  <si>
    <t>FOOD AND BEVERAGE PRODUCTS</t>
  </si>
  <si>
    <t>https://database.globalreporting.org/reports/74897/</t>
  </si>
  <si>
    <t>Relazione sulla Sostenibilità 2017 - DNF</t>
  </si>
  <si>
    <t>3B - 2A</t>
  </si>
  <si>
    <t>Consumatori, bartender, comunità locali, stampa, camparisti, fornitori, distributori e partner commerciali, competitor, azionisti, investitori, analisti, associazioni di categoria, sindacati, istituizioni, scuole e università</t>
  </si>
  <si>
    <t>Gruppo CAP</t>
  </si>
  <si>
    <t>Non-Financial Disclosure 2019</t>
  </si>
  <si>
    <t>https://database.globalreporting.org/reports/79057/</t>
  </si>
  <si>
    <t>Ambiente, clienti, collaboratori, mercato, comunità, fornitori, soci, territorio servito e partnership</t>
  </si>
  <si>
    <t>Gruppo Cariparma</t>
  </si>
  <si>
    <t>https://database.globalreporting.org/reports/75139/</t>
  </si>
  <si>
    <t>Clienti, dipendenti, fornitori, comunità, territori, sistema economico</t>
  </si>
  <si>
    <t>Gruppo Creditizio Banca Popolare di Bari</t>
  </si>
  <si>
    <t>Bilancio 2017</t>
  </si>
  <si>
    <t>https://database.globalreporting.org/reports/75091/</t>
  </si>
  <si>
    <t>1A - 1B - 2B</t>
  </si>
  <si>
    <t>Risorse umane, clienti, soci ed azionisti, fornitori e partner, regulators e PA, collettività e ambiente</t>
  </si>
  <si>
    <t>Gruppo El.En.</t>
  </si>
  <si>
    <t>https://database.globalreporting.org/reports/80704/</t>
  </si>
  <si>
    <t>Gruppo Fiera Milano</t>
  </si>
  <si>
    <t>https://database.globalreporting.org/reports/75115/</t>
  </si>
  <si>
    <t>Istituzioni, organizzatori, espositori, visitatori, persone, fornitori e partner commerciali, azionisti, fondazione Fiera Milano, operatori economici locali</t>
  </si>
  <si>
    <t>Gruppo FNM</t>
  </si>
  <si>
    <t>RAILROAD</t>
  </si>
  <si>
    <t>Bilancio di Sostenibilità 2017 (DNF)</t>
  </si>
  <si>
    <t>https://database.globalreporting.org/reports/58150/</t>
  </si>
  <si>
    <t>Regione Lombardia, fornitori, azionisti, dipendenti, sindacati, enti pubblici e regionali, partner strategici, clienti viaggiatori, comunità locali</t>
  </si>
  <si>
    <t>Gruppo Geox - Respira</t>
  </si>
  <si>
    <t>https://database.globalreporting.org/reports/75025/</t>
  </si>
  <si>
    <t>1A - 1B - 2A - 3B</t>
  </si>
  <si>
    <t>Persone, organizzazioni sindacali, rappresentanti dei lavoratori, clienti finali e wholesale, fornitori, laboratori e partner commerciali, investitori e analisti, media, enti e istituzioni, collettività e generazioni future</t>
  </si>
  <si>
    <t>Gruppo Hera</t>
  </si>
  <si>
    <t>Sustainability report 2018</t>
  </si>
  <si>
    <t>https://database.globalreporting.org/reports/66752/</t>
  </si>
  <si>
    <t>Workforce, customers, shareholders, financial institutions, suppliers, public administration, local community, environment and future generations</t>
  </si>
  <si>
    <t>Gruppo Mezzacorona</t>
  </si>
  <si>
    <t>https://database.globalreporting.org/reports/70157/</t>
  </si>
  <si>
    <t>Soci, società controllate, staff, media, fornitori, comunità scientifica, concorrenti, consumatori, clienti, associazioni di settore, aziende distribuite, enti pubblici, estero</t>
  </si>
  <si>
    <t>Gruppo Pininfarina</t>
  </si>
  <si>
    <t>Dichiarazione Consolidata di carattere Non Finanziario al 31 dicembre 2017</t>
  </si>
  <si>
    <t>https://database.globalreporting.org/reports/74889/</t>
  </si>
  <si>
    <t>//</t>
  </si>
  <si>
    <t>Gruppo RAI Radiotelevisione Italiana</t>
  </si>
  <si>
    <t>https://database.globalreporting.org/reports/75015/</t>
  </si>
  <si>
    <t>Stato italiano, azionisti, componenti degli organi statutari, dipendenti, sindacati, collaboratori, clienti, partner, fornitori, agenti, associazioni, comunità, concessionari, utenti, autorità nazionali e internazionali</t>
  </si>
  <si>
    <t>Gruppo Saes</t>
  </si>
  <si>
    <t>Dichiarazione consolidata di carattere non finanziario 2016</t>
  </si>
  <si>
    <t>https://database.globalreporting.org/reports/74943/</t>
  </si>
  <si>
    <t>Dipendenti, clienti, fornitori, istituzioni pubbliche, università e centri di ricerca, comunità locali, azionisti, business partner</t>
  </si>
  <si>
    <t>Gruppo SGR</t>
  </si>
  <si>
    <t>https://database.globalreporting.org/reports/79817/</t>
  </si>
  <si>
    <t>1A - 2A - 2B - 3B</t>
  </si>
  <si>
    <t>Finanziatori privati e istituti bancari, azionisti, fornitori di beni e servizi, lavoratori, collaboratori e stagisti, rappresentanze sindacali, famiglie e imprese, associazioni dei consumatori, pubblica amministrazione, associazioni ambientaliste, tecnici ed esperti di settore, rappresentanti di enti ed istituzioni, cittadini, enti locali e mondo no profit, autorità di settore e istituzioni pubbliche, media, associazioni locali e di categoria, generazioni future, scuole e università</t>
  </si>
  <si>
    <t>Gruppo Snaitech</t>
  </si>
  <si>
    <t>TECHNOLOGY HARDWARE</t>
  </si>
  <si>
    <t>https://database.globalreporting.org/reports/75142/</t>
  </si>
  <si>
    <t>Dipendenti, clienti, azionisti, finanziatori, distribuzione e operatori del settore, media, fornitori, comunità, enti regolatori e istituzioni, organizzazioni di rappresentanza</t>
  </si>
  <si>
    <t>Gruppo Sol</t>
  </si>
  <si>
    <t>2017 Sustainability Report SOL Group</t>
  </si>
  <si>
    <t>https://database.globalreporting.org/reports/78506/</t>
  </si>
  <si>
    <t>Associations, Environmental associations, authorities and public bodies, shareholders, investors and financial institutions, patients, customers, the community, employees, suppliers and partners</t>
  </si>
  <si>
    <t>Gruppo Stefanel</t>
  </si>
  <si>
    <t>Dichiarazione Consolidata di Carattere non Finanziario</t>
  </si>
  <si>
    <t>https://database.globalreporting.org/reports/75137/</t>
  </si>
  <si>
    <t>Investitori e analisti, istituzioni finanziarie, clienti finali e wholesale, persone, organizzazioni sindacali, rappresentanti dei lavoratori, fornitori e partner commerciali, media, enti e istituzioni, collettività e generazioni future</t>
  </si>
  <si>
    <t>ICAM</t>
  </si>
  <si>
    <t>https://database.globalreporting.org/reports/80340/</t>
  </si>
  <si>
    <t>ENGLISH - ITALIAN</t>
  </si>
  <si>
    <t>Human resources, suppliers, cocoa producers, clients, consumers, public institutions, financiers, civil society and NGOs, regulatory and certification bodies, media, local communities, education and research, competitors</t>
  </si>
  <si>
    <t>Impresa Pizzarotti e C.</t>
  </si>
  <si>
    <t>https://database.globalreporting.org/reports/74909/</t>
  </si>
  <si>
    <t>Azionisti, dipendenti e collaboratori, clienti, fornitori, partner e associazioni di categoria, comunità locale, istituzioni ed enti regolatori, ambiente e generazioni future</t>
  </si>
  <si>
    <t>Intercos</t>
  </si>
  <si>
    <t>CHEMICALS</t>
  </si>
  <si>
    <t>Consolidated disclosure of non financial information 2019</t>
  </si>
  <si>
    <t>https://database.globalreporting.org/reports/76445/</t>
  </si>
  <si>
    <t>2A - 2B - 3B</t>
  </si>
  <si>
    <t>Shareholders, capital provides and financial community, public administration and authorities, local communities, NGOs and multistakeholder associations, suppliers, trade unions, universities and research centers, workforce, public opinion, competitors, environment, clients and final consumers</t>
  </si>
  <si>
    <t>Interpump Group</t>
  </si>
  <si>
    <t>https://database.globalreporting.org/reports/75013/</t>
  </si>
  <si>
    <t>Intesa Sanpaolo</t>
  </si>
  <si>
    <t xml:space="preserve">2019 Consolidated non-Financial Statement in accordance with legislative decree No. 254 of 2016 </t>
  </si>
  <si>
    <t>https://database.globalreporting.org/reports/79226/</t>
  </si>
  <si>
    <t>Employees, customers, shareholders, suppliers, environment, community</t>
  </si>
  <si>
    <t>Iren</t>
  </si>
  <si>
    <t>https://database.globalreporting.org/reports/57254/</t>
  </si>
  <si>
    <t>1B -2A - 2B - 3B</t>
  </si>
  <si>
    <t>1B - 2A - 3A - 3B</t>
  </si>
  <si>
    <t>Personale, clienti, fornitori, azionisti e finanziatori, comunità, istituzioni e territorio, ambiente, generazioni future</t>
  </si>
  <si>
    <t>Isagro</t>
  </si>
  <si>
    <t>Dichiarazione non finanziaria 2016</t>
  </si>
  <si>
    <t>https://database.globalreporting.org/reports/75079/</t>
  </si>
  <si>
    <t>Clients, employees, supply and business partners, university and research centers, NGOs, local communities, shareholders and lenders, public administration, distributors, farmers and agricultural businesses</t>
  </si>
  <si>
    <t>Isap Packaging</t>
  </si>
  <si>
    <t>Isap Packaging Report di Sostenibilità 2018</t>
  </si>
  <si>
    <t>https://database.globalreporting.org/reports/76741/</t>
  </si>
  <si>
    <t>Comunità economica, dipendenti, territorio e generazioni future, sindacati, clienti e consumatori, fornitori, mezzi di comunicazione, istituzioni e associazioni di categoria</t>
  </si>
  <si>
    <t>Italchimica</t>
  </si>
  <si>
    <t>HOUSEHOLD AND PERSONAL PRODUCTS</t>
  </si>
  <si>
    <t>https://database.globalreporting.org/reports/79765/</t>
  </si>
  <si>
    <t>Dipendenti, agenti, consociate, fornitori di materiale, finanziatori e banche, clienti</t>
  </si>
  <si>
    <t>Italgas</t>
  </si>
  <si>
    <t>Dichiarazione non Finanziaria Consolidata 2017</t>
  </si>
  <si>
    <t>https://database.globalreporting.org/reports/75006/</t>
  </si>
  <si>
    <t>Comunità e territorio, investitori e finanziatori, fornitori, clienti e società di vendita, autorità e istituzioni, persone</t>
  </si>
  <si>
    <t>Italiaonline</t>
  </si>
  <si>
    <t>Dichiarazione consolidata di carattere non finanziario 2017</t>
  </si>
  <si>
    <t>https://database.globalreporting.org/reports/74898/</t>
  </si>
  <si>
    <t>Clienti, fornitori, utenti, comunità, ambiente, enti e istituzioni</t>
  </si>
  <si>
    <t>Italmobiliare Investment Holding</t>
  </si>
  <si>
    <t>https://database.globalreporting.org/reports/79989/</t>
  </si>
  <si>
    <t>Shareholders, regulatory bodies, financial analysts, employees, media, portfolio companies</t>
  </si>
  <si>
    <t>Italpreziosi</t>
  </si>
  <si>
    <t>https://database.globalreporting.org/reports/79931/</t>
  </si>
  <si>
    <t>1A - 1B - 2A - 3A</t>
  </si>
  <si>
    <t>Shareholders, board of directors, management, personnel, clients and suppliers, national and international institutions and authorities, local communities, voluntary organisations and professional associations, competitors, public services, universities and institutes, press</t>
  </si>
  <si>
    <t>Lamberti Group</t>
  </si>
  <si>
    <t>https://database.globalreporting.org/reports/80486/</t>
  </si>
  <si>
    <t>Financial community, associations, authorities, clients, media, suppliers, communities, competitors, shareholders, trade associations, consumers and their families, scientific community / universities, consumers</t>
  </si>
  <si>
    <t>Lidl Italia</t>
  </si>
  <si>
    <t>Report di sostenibilità 2017 &amp; 2018</t>
  </si>
  <si>
    <t>https://database.globalreporting.org/reports/73447/</t>
  </si>
  <si>
    <t>Clienti, collaboratori, media, pubblica amministrazione e sindacati, organizzazioni non governative</t>
  </si>
  <si>
    <t>Lottomatica</t>
  </si>
  <si>
    <t>Rapporto di Comunità 2018</t>
  </si>
  <si>
    <t>https://database.globalreporting.org/reports/65306/</t>
  </si>
  <si>
    <t>HTML</t>
  </si>
  <si>
    <t>Manni Group</t>
  </si>
  <si>
    <t>Building a Sustainable Future. Sustainability Report 2019</t>
  </si>
  <si>
    <t>https://database.globalreporting.org/reports/79794/</t>
  </si>
  <si>
    <t>Customers, shareholders, employees, suppliers, institutions and environment</t>
  </si>
  <si>
    <t>Mediaset Group</t>
  </si>
  <si>
    <t>https://database.globalreporting.org/reports/80473/</t>
  </si>
  <si>
    <t>Investors, shareholders and financial community, usersand customers, employees, suppliers, subcontractors, artistic resources, business partners, content suppliers, PA, government and control bodies, trade unions, sectoral organizations, university and research centers, local community, media and opinion leaders</t>
  </si>
  <si>
    <t>Mediobanca - Banca di Credito Finanziario</t>
  </si>
  <si>
    <t>Consolidated Non-Financial Statement 2019-2020</t>
  </si>
  <si>
    <t>https://database.globalreporting.org/reports/80811/</t>
  </si>
  <si>
    <t>Shareholders and investors, clients, staff, trade union organizations, entities and institutions, community, suppliers and partners, agents and promoters</t>
  </si>
  <si>
    <t>Miami Ristoro</t>
  </si>
  <si>
    <t>https://database.globalreporting.org/reports/73596/</t>
  </si>
  <si>
    <t>Clienti, fornitori, dipendenti, comunità, associazioni di categoria, ambiente</t>
  </si>
  <si>
    <t>Monrif Group</t>
  </si>
  <si>
    <t>Dichiarazione consolidata di carattere non finanziario (Bilancio di Sostenibilità)</t>
  </si>
  <si>
    <t>https://database.globalreporting.org/reports/78756/</t>
  </si>
  <si>
    <t>Collaboratori e risorse umane, sindacati, azionisti, finanziatori, istituzioni e regolatori, investitori pubblicitari, collettività, fornitori, ambiente, clienti e audience</t>
  </si>
  <si>
    <t xml:space="preserve"> </t>
  </si>
  <si>
    <t>NDT</t>
  </si>
  <si>
    <t>NeoDecorTech: Sustainability Report 2017</t>
  </si>
  <si>
    <t>https://database.globalreporting.org/reports/62331/</t>
  </si>
  <si>
    <t>Competitors, clients and prospects, environment, public administration and institutions, local community and territory, human resources, financial market, suppliers</t>
  </si>
  <si>
    <t>Nova Coop</t>
  </si>
  <si>
    <t>COMMERCIAL SERVICES</t>
  </si>
  <si>
    <t>Bilancio di Condivisione 2017</t>
  </si>
  <si>
    <t>https://database.globalreporting.org/reports/78882/</t>
  </si>
  <si>
    <t>Clienti, soci, lavoratori, comunità locali, fornitori, movimento cooperativo</t>
  </si>
  <si>
    <t>Oberalp</t>
  </si>
  <si>
    <t>Contribute - Oberal Sustainability Report 2018</t>
  </si>
  <si>
    <t>https://database.globalreporting.org/reports/65255/</t>
  </si>
  <si>
    <t xml:space="preserve">Consumers, athletes, owners, employees, NGOs, industry associations, local communities, other brands, media, authorities, sustainability professional and experts </t>
  </si>
  <si>
    <t>OLT Offshore LNG Toscana</t>
  </si>
  <si>
    <t>Rapporto Integrato 2019 - Sicurezza, Ambiente, Territorio</t>
  </si>
  <si>
    <t>https://database.globalreporting.org/reports/78249/</t>
  </si>
  <si>
    <t>Investitori, personale OLT, outsourcer ECOS, clienti, fornitori, outsourcer, autorità e istituzioni, banche ed istituti di credito, media, associazioni, comunità locale ed enti terzi</t>
  </si>
  <si>
    <t>OpenJob Metis - Agenzia per il lavoro</t>
  </si>
  <si>
    <t>https://database.globalreporting.org/reports/75095/</t>
  </si>
  <si>
    <t>Dipendenti, sindacati, organizzazioni non governative, fornitori, istituzioni, lavoratori somministrati, investitori e azionisti, clienti, comunità, associazioni di categoria</t>
  </si>
  <si>
    <t>Ordine dei Dottori Commercialisti e degli Esperti Contabili di Roma</t>
  </si>
  <si>
    <t>PUBLIC AGENCY</t>
  </si>
  <si>
    <t>Bilancio di Sostenibilità 2019 - Report di Informativa Non Finanziaria basato sullo Standard GRI</t>
  </si>
  <si>
    <t>https://database.globalreporting.org/reports/79837/</t>
  </si>
  <si>
    <t>Beneficiari diretti, risorse, enti terzi, comunità, fornitori</t>
  </si>
  <si>
    <t>Orsero</t>
  </si>
  <si>
    <t>Sustainability report</t>
  </si>
  <si>
    <t>https://database.globalreporting.org/reports/78309/</t>
  </si>
  <si>
    <t>1A - 1B - 3B</t>
  </si>
  <si>
    <t>Clients, customers, suppliers, employees and labour unions, shareholders and financial community, media, institutions and governments, NGOs and local community</t>
  </si>
  <si>
    <t>Palladio Group</t>
  </si>
  <si>
    <t>https://database.globalreporting.org/reports/64861/</t>
  </si>
  <si>
    <t>Azionisti, dipendenti, collaboratori, clienti, fornitori, partner d'affari, comunità locali, associazioni ambientaliste, generazioni future, organizzazioni e istituzioni</t>
  </si>
  <si>
    <t>Panaria Group</t>
  </si>
  <si>
    <t>CONSTRUCTION</t>
  </si>
  <si>
    <t>https://database.globalreporting.org/reports/75077/</t>
  </si>
  <si>
    <t xml:space="preserve">Azionisti, finanziatori e investitori, consumatori, istituzioni pubbliche, clienti, fornitori, dipendenti e sindacati, associazioni di rappresentanza/categoria, comunità locali, progettisti, architetti e interior designer </t>
  </si>
  <si>
    <t>Parmalat</t>
  </si>
  <si>
    <t>Dichiarazione consolidata di carattere non finanziario - 2017</t>
  </si>
  <si>
    <t>https://database.globalreporting.org/reports/74974/</t>
  </si>
  <si>
    <t>Associazioni di categoria, autorità, governi locali ed enti di controllo, business partner, clienti, comunità locali, consumatori, dipendenti e sindacati, fornitori, organizzazioni locali e NGO, shareholders e investitori</t>
  </si>
  <si>
    <t>Pegaso</t>
  </si>
  <si>
    <t>Sustainability Report 2019 - Here's another way to wellbeing</t>
  </si>
  <si>
    <t>https://database.globalreporting.org/reports/77301/</t>
  </si>
  <si>
    <t>BoD, employees, external collaborators, agents and medical representatives, suppliers, clients and physicians, final consumers, training centres, trade associations, local communities - bodies</t>
  </si>
  <si>
    <t>Piquadro</t>
  </si>
  <si>
    <t>Sustainability report at 31 March 2019</t>
  </si>
  <si>
    <t>https://database.globalreporting.org/reports/73474/</t>
  </si>
  <si>
    <t>Employees, customers, suppliers, institutions and regulatory bodies, trade unions, local communities and territory, shareholders and investors, media and opinion leaders, trade associations, franchisees and distributors</t>
  </si>
  <si>
    <t>PLT energia</t>
  </si>
  <si>
    <t>Gruppo PLT energia Bilancio Sociale 2017</t>
  </si>
  <si>
    <t>https://database.globalreporting.org/reports/77746/</t>
  </si>
  <si>
    <t>Dipendenti, collaboratori, tirocinanti, società partecipate, azionisti, GSE, committenti, opinione pubblica, fornitori, istituti di credito, assicurazioni, istituzioni, comunità locali, associazioni di categoria, gruppi ambientalisti e umanitari, generazioni future</t>
  </si>
  <si>
    <t>Poste Italiane</t>
  </si>
  <si>
    <t>Valore della Trasparenza: Bilancio di Sostenibilità 2017</t>
  </si>
  <si>
    <t>https://database.globalreporting.org/reports/75004/</t>
  </si>
  <si>
    <t>Azionisti, investitori e finanziatori e comunità finanziaria, clienti, personale, organizzazioni sindacali, fornitori, pubblica amministrazione e autorità locali, istituzioni centrali, locali e internazionali, associazioni nazionali/internazionali di settore e altre organizzazioni, autorità di controllo e regolamentazione, comunità locali, media</t>
  </si>
  <si>
    <t>Prysmian Group</t>
  </si>
  <si>
    <t>Linking the sustainable future - 2019 Sustainability Report</t>
  </si>
  <si>
    <t>https://database.globalreporting.org/reports/77865/</t>
  </si>
  <si>
    <t>Employees, society and communities, customers and business partners, institutions and governments, shareholders and financial institutions, suppliers and sub-contractors, universities and research centres</t>
  </si>
  <si>
    <t>PSC</t>
  </si>
  <si>
    <t>Sustainability Report Prima Sole Components s.p.a. 2018</t>
  </si>
  <si>
    <t>https://database.globalreporting.org/reports/73716/</t>
  </si>
  <si>
    <t>Worker, supplier, customer, investor, society and local communities, institutions, NGO and associations, media and press</t>
  </si>
  <si>
    <t>Puglia Sviluppo</t>
  </si>
  <si>
    <t>Bilancio di sostenibilità 2017</t>
  </si>
  <si>
    <t>https://database.globalreporting.org/reports/65131/</t>
  </si>
  <si>
    <t>Imprese finanziate, sistema delle rappresentanze datoriali e sindacali, regione Puglia, sistema universitario e ricerca scientifica, commissione europea e istituzioni nazionali e sovranazionali, comunità locali, media, dipendenti e collaboratori, sistema finanziario</t>
  </si>
  <si>
    <t>GRI CONTENT INDEX</t>
  </si>
  <si>
    <t>Radici Group</t>
  </si>
  <si>
    <t>RadiciGroup Sustainability Report 2017</t>
  </si>
  <si>
    <t>https://database.globalreporting.org/reports/73269/</t>
  </si>
  <si>
    <t xml:space="preserve">Shareholders, workers, group companies, customers, competitors, suppliers, banking institutions, trade union representatives, local communities, trade associations, media, schools and the academic world, community, ambiente, control bodies </t>
  </si>
  <si>
    <t>RCS MediaGroup</t>
  </si>
  <si>
    <t>Dichiarazione consolidata non finanziaria 2017</t>
  </si>
  <si>
    <t>https://database.globalreporting.org/reports/74907/</t>
  </si>
  <si>
    <t>Risorse umane, azionisti, mercato, comunità finanziaria e finanziatori, istituzioni, business partner, pubblico, clienti retail e clienti business, ambiente</t>
  </si>
  <si>
    <t>Reale Group</t>
  </si>
  <si>
    <t>Dichiarazione consolidata di carattere Non Finanziario</t>
  </si>
  <si>
    <t>https://database.globalreporting.org/reports/77156/</t>
  </si>
  <si>
    <t>Amministratori, dipendenti, soci/assicurati, clienti, intermediari, fornitori/fiduciari, collettività, azionisti, autorità pubbliche e di vigilanza</t>
  </si>
  <si>
    <t>Reale Mutua Assicurazioni</t>
  </si>
  <si>
    <t>HEALTHCARE SERVICES</t>
  </si>
  <si>
    <t>Sustainability report 2017</t>
  </si>
  <si>
    <t>https://database.globalreporting.org/reports/77489/</t>
  </si>
  <si>
    <t>SPANISH</t>
  </si>
  <si>
    <t>Reply</t>
  </si>
  <si>
    <t>Consolidated disclosure of non-financial information 2019</t>
  </si>
  <si>
    <t>https://database.globalreporting.org/reports/80948/</t>
  </si>
  <si>
    <t>Employees and independent contractors, universities, customers, human rights and environmental associations, shareholders/investors and financial community, media and public opinion, suppliers, local community, trade unions, public administrations, competitors</t>
  </si>
  <si>
    <t>Sace - Gruppo CDP</t>
  </si>
  <si>
    <t>https://database.globalreporting.org/reports/75012/</t>
  </si>
  <si>
    <t>Saipem</t>
  </si>
  <si>
    <t>Sustainable Saipem</t>
  </si>
  <si>
    <t>https://database.globalreporting.org/reports/64875/</t>
  </si>
  <si>
    <t>Clients, employees, vendors, business associations, local communities, local organisations and NGOs, local authorities and governments, financial stakeholders</t>
  </si>
  <si>
    <t>https://database.globalreporting.org/reports/80912/</t>
  </si>
  <si>
    <t>Samsic Italia</t>
  </si>
  <si>
    <t>Azionisti, management, personale, collaboratori, fornitori e subfornitori, clienti, fonti, assicurazioni, enti, fondazioni, associazioni sindacali e di categoria, cittadini, comitati, movimenti, utenti, associazioni, no profit, volontariato</t>
  </si>
  <si>
    <t>SEA Aeroporti Milano</t>
  </si>
  <si>
    <t>o</t>
  </si>
  <si>
    <t>DNF - Sustainability Report 2018</t>
  </si>
  <si>
    <t>https://database.globalreporting.org/reports/64119/</t>
  </si>
  <si>
    <t>Manager SEA, azionisti, clienti aviation, clienti non aviation, banche/finanza, autorità/enti di stato, fornitori, sindacati, ambientalisti, enti locali, associazioni consumatori, media</t>
  </si>
  <si>
    <t>Sisal</t>
  </si>
  <si>
    <t>Sisal Rapporto di Sostenibilità 2017</t>
  </si>
  <si>
    <t>https://database.globalreporting.org/reports/59908/</t>
  </si>
  <si>
    <t>Ente regolatore e istituzioni, dipendenti, clienti, rete distributiva, comunità ed enti no profit, azionisti, banche e comunità finanziaria, associazioni di categoria, business partner</t>
  </si>
  <si>
    <t>SIT</t>
  </si>
  <si>
    <t>SIT S.p.A. Consolidated Non-Financial Statement 2019</t>
  </si>
  <si>
    <t>https://database.globalreporting.org/reports/80771/</t>
  </si>
  <si>
    <t>Shareholders, investors, lenders, customers, governments, public administrations, institutions and regulators, trade associations, universities and research centres, suppliers, subcontractors and commercial partners, local community and society, employees and collaborators, trade unions, media</t>
  </si>
  <si>
    <t>Snam</t>
  </si>
  <si>
    <t>2019 Sustainability Report</t>
  </si>
  <si>
    <t>https://database.globalreporting.org/reports/80132/</t>
  </si>
  <si>
    <t>Customers, People, business partners, investors and lenders, media, authority, institutions, suppliers, other operators, communities and territories</t>
  </si>
  <si>
    <t>Società Cattolica di Assicurazione</t>
  </si>
  <si>
    <t>Rapporto di Sostenibilità 2018</t>
  </si>
  <si>
    <t>https://database.globalreporting.org/reports/64305/</t>
  </si>
  <si>
    <t>Clienti, soci, azionisti e comunità finanziaria, agenti, intermediari e partner Bancassurance, dipendenti, comunità e territorio, istituzioni e partner strategici, enti religiosi e terzo settore</t>
  </si>
  <si>
    <t>SOL Group</t>
  </si>
  <si>
    <t>https://database.globalreporting.org/reports/80120/</t>
  </si>
  <si>
    <t>Sparkasse</t>
  </si>
  <si>
    <t>Dichiarazione Consolidata Non Finanziaria 2018</t>
  </si>
  <si>
    <t>https://database.globalreporting.org/reports/64505/</t>
  </si>
  <si>
    <t>Azionisti, istituzioni, dipendenti, fornitori, clienti, partner commerciali, collettività/ambiente</t>
  </si>
  <si>
    <t>TechnoGym</t>
  </si>
  <si>
    <t>https://database.globalreporting.org/reports/74948/</t>
  </si>
  <si>
    <t>Financial community, business community, institutions, scientific community, comunità sportiva, utilizzatore finale, comunità e società civile, dipendenti, customers and commercial partners, fornitori</t>
  </si>
  <si>
    <t>Terminal Contenitori Porto di Genova - SECH</t>
  </si>
  <si>
    <t>SECH - TDT Sustainability Report 2019</t>
  </si>
  <si>
    <t>https://database.globalreporting.org/reports/80668/</t>
  </si>
  <si>
    <t>Investors, workers, suppliers, freight forwarders, hauliers, customers, control authorities and bodies, tech-nautical services, training institutes and bodies, social security and assistance bodies, category associations, onlus and no-profit organisations, media, external workforce, trade unions, community, banks, insurance bodies, emergency vehicles and bodies, neighbouring companies</t>
  </si>
  <si>
    <t>Tim</t>
  </si>
  <si>
    <t>TIM Sustainability Report 2019</t>
  </si>
  <si>
    <t>https://database.globalreporting.org/reports/79359/</t>
  </si>
  <si>
    <t>Intitutions and regulators, industry business community, clients, suppliers, civil society, financial community, people</t>
  </si>
  <si>
    <t>Toscani Aeroporti</t>
  </si>
  <si>
    <t>https://database.globalreporting.org/reports/76846/</t>
  </si>
  <si>
    <t>Sistema istituzionale di pianificazione, regolazione e controllo, sistema areoportuale milanese, sistema socio-economico, mercato del trasporto aereo</t>
  </si>
  <si>
    <t>UBI Banca</t>
  </si>
  <si>
    <t>Consolidated non-financial declaration pursuant to legislative decree No.254 of 30th December 2016 - 2017 Sustainability Report</t>
  </si>
  <si>
    <t>https://database.globalreporting.org/reports/78258/</t>
  </si>
  <si>
    <t>Customers, staff, investors, suppliers, communities, public authorities, operators on the financial market, the media and opinion leaders, organizations representing stakeholders' interests</t>
  </si>
  <si>
    <t>Unicredit</t>
  </si>
  <si>
    <t>https://database.globalreporting.org/reports/77107/</t>
  </si>
  <si>
    <t>Customers, colleagues, investors/shareholders, regulators, communities</t>
  </si>
  <si>
    <t>Università degli Studi di Torino</t>
  </si>
  <si>
    <t>UNIVERSITIES</t>
  </si>
  <si>
    <t>Rapporto di Sostenibilità 2016/2017</t>
  </si>
  <si>
    <t>https://database.globalreporting.org/reports/57280/</t>
  </si>
  <si>
    <t>Studenti, risorse umane, comunità scientifica, sistema dei partner, stakeholder attenti alla sostenibilità ambientale</t>
  </si>
  <si>
    <t>Università di Firenze</t>
  </si>
  <si>
    <t>Bilancio Sociale 2018</t>
  </si>
  <si>
    <t>https://database.globalreporting.org/reports/66470/</t>
  </si>
  <si>
    <t>Organi di governo e controllo, il personale docente, ricercatore e tecnico-amministrativo, gli studenti e le famiglie, i beni culturali e il sistema museale, il sistema sanitario, il sistema bibliotecario, i fornitori, il Ministero, le Istituzioni e le altre pubbliche amministrazioni, il territorio e le imprese, le comunità scientifiche</t>
  </si>
  <si>
    <t>Vittoria Assicurazioni</t>
  </si>
  <si>
    <t>https://database.globalreporting.org/reports/78378/</t>
  </si>
  <si>
    <t>Risorse umane, azionisti e comunità finanziaria, territorio e collettività, partner commerciali e professionali, agenti e intermediari, clienti</t>
  </si>
  <si>
    <t>Vivida &amp; Partners</t>
  </si>
  <si>
    <t>2017 Sustainability Report</t>
  </si>
  <si>
    <t>https://database.globalreporting.org/reports/58302/</t>
  </si>
  <si>
    <t>Banks, environment, workers, clients, collaborators, suppliers, community</t>
  </si>
  <si>
    <t>Webuild</t>
  </si>
  <si>
    <t>2019 Annual Report</t>
  </si>
  <si>
    <t>https://database.globalreporting.org/reports/80944/</t>
  </si>
  <si>
    <t>Employees and trade unions, shareholders and investors, clients and potential clients, suppliers, contractors, subcontractors and partners, local communities and NGO, governments and public administrations, sector associations and media</t>
  </si>
  <si>
    <t>Totale complessivo</t>
  </si>
  <si>
    <t>Etichette di riga</t>
  </si>
  <si>
    <t>Conteggio di ID</t>
  </si>
  <si>
    <t>(Tutto)</t>
  </si>
  <si>
    <t>(più elementi)</t>
  </si>
  <si>
    <t>Count</t>
  </si>
  <si>
    <t>Totale</t>
  </si>
  <si>
    <t>Total</t>
  </si>
  <si>
    <t>stakeholders topic disclosures'!$A$3:$EV$137</t>
  </si>
  <si>
    <t>yes OR no</t>
  </si>
  <si>
    <t>specified</t>
  </si>
  <si>
    <t>Settori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</si>
</sst>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0\ &quot;€&quot;;\-#,##0\ &quot;€&quot;"/>
    <numFmt numFmtId="164" formatCode="0.0%"/>
  </numFmts>
  <fonts count="16" x14ac:knownFonts="1">
    <font>
      <sz val="11"/>
      <color theme="1"/>
      <name val="Calibri"/>
      <family val="2"/>
      <scheme val="minor"/>
    </font>
    <font>
      <b/>
      <sz val="11"/>
      <color theme="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color theme="1" tint="4.9989318521683403E-2"/>
      <name val="Calibri"/>
      <family val="2"/>
      <scheme val="minor"/>
    </font>
    <font>
      <b/>
      <sz val="11"/>
      <color theme="1" tint="4.9989318521683403E-2"/>
      <name val="Calibri"/>
      <family val="2"/>
      <scheme val="minor"/>
    </font>
    <font>
      <sz val="8"/>
      <name val="Calibri"/>
      <family val="2"/>
      <scheme val="minor"/>
    </font>
    <font>
      <sz val="11"/>
      <name val="Calibri"/>
      <family val="2"/>
      <scheme val="minor"/>
    </font>
    <font>
      <sz val="10"/>
      <color theme="1"/>
      <name val="Georgia"/>
      <family val="1"/>
    </font>
    <font>
      <sz val="10"/>
      <color rgb="FF000000"/>
      <name val="Tahoma"/>
      <family val="2"/>
    </font>
    <font>
      <b/>
      <sz val="10"/>
      <color rgb="FF000000"/>
      <name val="Tahoma"/>
      <family val="2"/>
    </font>
    <font>
      <sz val="11"/>
      <color theme="1"/>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DDEBF7"/>
        <bgColor rgb="FF000000"/>
      </patternFill>
    </fill>
    <fill>
      <patternFill patternType="solid">
        <fgColor rgb="FFDDEBF7"/>
        <bgColor rgb="FFDDEBF7"/>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theme="4" tint="0.39997558519241921"/>
      </bottom>
      <diagonal/>
    </border>
    <border>
      <left/>
      <right/>
      <top/>
      <bottom style="thin">
        <color rgb="FF9BC2E6"/>
      </bottom>
      <diagonal/>
    </border>
  </borders>
  <cellStyleXfs count="3">
    <xf numFmtId="0" fontId="0" fillId="0" borderId="0"/>
    <xf numFmtId="0" fontId="4" fillId="0" borderId="0" applyNumberFormat="0" applyFill="0" applyBorder="0" applyAlignment="0" applyProtection="0"/>
    <xf numFmtId="9" fontId="12" fillId="0" borderId="0" applyFont="0" applyFill="0" applyBorder="0" applyAlignment="0" applyProtection="0"/>
  </cellStyleXfs>
  <cellXfs count="109">
    <xf numFmtId="0" fontId="0" fillId="0" borderId="0" xfId="0"/>
    <xf numFmtId="0" fontId="0" fillId="0" borderId="0" xfId="0" applyAlignment="1">
      <alignment horizontal="left"/>
    </xf>
    <xf numFmtId="0" fontId="3" fillId="2" borderId="1" xfId="0" applyFont="1" applyFill="1" applyBorder="1" applyAlignment="1">
      <alignment horizontal="left" wrapText="1"/>
    </xf>
    <xf numFmtId="0" fontId="0" fillId="0" borderId="0" xfId="0" applyFill="1" applyAlignment="1">
      <alignment horizontal="left"/>
    </xf>
    <xf numFmtId="0" fontId="0" fillId="0" borderId="0" xfId="0" applyFill="1" applyBorder="1" applyAlignment="1">
      <alignment horizontal="left"/>
    </xf>
    <xf numFmtId="0" fontId="2" fillId="0" borderId="0" xfId="0" applyFont="1" applyAlignment="1">
      <alignment horizontal="left"/>
    </xf>
    <xf numFmtId="0" fontId="8" fillId="0" borderId="0" xfId="0" applyFont="1" applyAlignment="1">
      <alignment horizontal="left"/>
    </xf>
    <xf numFmtId="14" fontId="3" fillId="2" borderId="1" xfId="0" applyNumberFormat="1" applyFont="1" applyFill="1" applyBorder="1" applyAlignment="1">
      <alignment horizontal="left" wrapText="1"/>
    </xf>
    <xf numFmtId="0" fontId="0" fillId="0" borderId="0" xfId="0" applyAlignment="1">
      <alignment horizontal="left" wrapText="1"/>
    </xf>
    <xf numFmtId="14" fontId="0" fillId="0" borderId="0" xfId="0" applyNumberFormat="1" applyAlignment="1">
      <alignment horizontal="left"/>
    </xf>
    <xf numFmtId="0" fontId="4" fillId="0" borderId="0" xfId="1" applyAlignment="1">
      <alignment horizontal="left"/>
    </xf>
    <xf numFmtId="0" fontId="8" fillId="0" borderId="0" xfId="1" applyFont="1" applyAlignment="1">
      <alignment horizontal="left"/>
    </xf>
    <xf numFmtId="14" fontId="0" fillId="0" borderId="0" xfId="0" applyNumberFormat="1" applyFill="1" applyAlignment="1">
      <alignment horizontal="left"/>
    </xf>
    <xf numFmtId="0" fontId="4" fillId="0" borderId="0" xfId="1" applyFill="1" applyAlignment="1">
      <alignment horizontal="left"/>
    </xf>
    <xf numFmtId="0" fontId="8" fillId="0" borderId="0" xfId="1" applyFont="1" applyFill="1" applyAlignment="1">
      <alignment horizontal="left"/>
    </xf>
    <xf numFmtId="0" fontId="0" fillId="0" borderId="0" xfId="0" applyNumberFormat="1" applyFont="1" applyFill="1" applyAlignment="1">
      <alignment horizontal="left"/>
    </xf>
    <xf numFmtId="0" fontId="4" fillId="0" borderId="0" xfId="1" applyFill="1" applyBorder="1" applyAlignment="1">
      <alignment horizontal="left"/>
    </xf>
    <xf numFmtId="0" fontId="8" fillId="0" borderId="0" xfId="1" applyFont="1" applyFill="1" applyBorder="1" applyAlignment="1">
      <alignment horizontal="left"/>
    </xf>
    <xf numFmtId="14" fontId="0" fillId="0" borderId="0" xfId="0" applyNumberFormat="1" applyFont="1" applyAlignment="1">
      <alignment horizontal="left"/>
    </xf>
    <xf numFmtId="0" fontId="0" fillId="0" borderId="0" xfId="0" applyNumberFormat="1" applyFont="1" applyAlignment="1">
      <alignment horizontal="left"/>
    </xf>
    <xf numFmtId="0" fontId="0" fillId="0" borderId="0" xfId="0" applyNumberFormat="1" applyFont="1" applyFill="1" applyBorder="1" applyAlignment="1">
      <alignment horizontal="left"/>
    </xf>
    <xf numFmtId="0" fontId="0" fillId="0" borderId="0" xfId="0" applyFill="1" applyAlignment="1">
      <alignment horizontal="left" wrapText="1"/>
    </xf>
    <xf numFmtId="5" fontId="0" fillId="0" borderId="0" xfId="0" applyNumberFormat="1" applyAlignment="1">
      <alignment horizontal="left"/>
    </xf>
    <xf numFmtId="5" fontId="3" fillId="2" borderId="1" xfId="0" applyNumberFormat="1" applyFont="1" applyFill="1" applyBorder="1" applyAlignment="1">
      <alignment horizontal="left" wrapText="1"/>
    </xf>
    <xf numFmtId="5" fontId="0" fillId="0" borderId="0" xfId="0" applyNumberFormat="1" applyFill="1" applyAlignment="1">
      <alignment horizontal="left"/>
    </xf>
    <xf numFmtId="5" fontId="0" fillId="0" borderId="0" xfId="0" applyNumberFormat="1" applyFill="1" applyBorder="1" applyAlignment="1">
      <alignment horizontal="left"/>
    </xf>
    <xf numFmtId="0" fontId="8" fillId="0" borderId="0" xfId="0" applyFont="1" applyFill="1" applyAlignment="1">
      <alignment horizontal="left"/>
    </xf>
    <xf numFmtId="0" fontId="8" fillId="0" borderId="0" xfId="0" applyFont="1" applyFill="1" applyBorder="1" applyAlignment="1">
      <alignment horizontal="left"/>
    </xf>
    <xf numFmtId="0" fontId="8" fillId="0" borderId="0" xfId="0" applyNumberFormat="1" applyFont="1" applyFill="1" applyAlignment="1">
      <alignment horizontal="left"/>
    </xf>
    <xf numFmtId="0" fontId="9" fillId="0" borderId="0" xfId="0" applyFont="1"/>
    <xf numFmtId="164" fontId="0" fillId="2" borderId="0" xfId="0" applyNumberFormat="1" applyFill="1" applyAlignment="1">
      <alignment horizontal="left"/>
    </xf>
    <xf numFmtId="164" fontId="0" fillId="2" borderId="0" xfId="2" applyNumberFormat="1" applyFont="1" applyFill="1" applyAlignment="1">
      <alignment horizontal="left"/>
    </xf>
    <xf numFmtId="10" fontId="0" fillId="2" borderId="0" xfId="0" applyNumberFormat="1" applyFill="1" applyAlignment="1">
      <alignment horizontal="left"/>
    </xf>
    <xf numFmtId="3" fontId="0" fillId="0" borderId="0" xfId="0" applyNumberFormat="1" applyAlignment="1">
      <alignment horizontal="left"/>
    </xf>
    <xf numFmtId="3" fontId="3" fillId="2" borderId="1" xfId="0" applyNumberFormat="1" applyFont="1" applyFill="1" applyBorder="1" applyAlignment="1">
      <alignment horizontal="left" wrapText="1"/>
    </xf>
    <xf numFmtId="3" fontId="0" fillId="0" borderId="0" xfId="0" applyNumberFormat="1" applyFill="1" applyAlignment="1">
      <alignment horizontal="left"/>
    </xf>
    <xf numFmtId="3" fontId="0" fillId="0" borderId="0" xfId="0" applyNumberFormat="1" applyFill="1" applyBorder="1" applyAlignment="1">
      <alignment horizontal="left"/>
    </xf>
    <xf numFmtId="164" fontId="0" fillId="0" borderId="0" xfId="0" applyNumberFormat="1" applyFill="1" applyAlignment="1">
      <alignment horizontal="left"/>
    </xf>
    <xf numFmtId="164" fontId="0" fillId="0" borderId="0" xfId="0" applyNumberFormat="1" applyFill="1" applyBorder="1" applyAlignment="1">
      <alignment horizontal="left"/>
    </xf>
    <xf numFmtId="164" fontId="4" fillId="0" borderId="0" xfId="1" applyNumberFormat="1" applyFill="1" applyAlignment="1">
      <alignment horizontal="left"/>
    </xf>
    <xf numFmtId="164" fontId="8" fillId="0" borderId="0" xfId="0" applyNumberFormat="1" applyFont="1" applyFill="1" applyAlignment="1">
      <alignment horizontal="left"/>
    </xf>
    <xf numFmtId="164" fontId="0" fillId="0" borderId="0" xfId="2" applyNumberFormat="1" applyFont="1" applyFill="1" applyAlignment="1">
      <alignment horizontal="left"/>
    </xf>
    <xf numFmtId="0" fontId="0" fillId="0" borderId="0" xfId="0" applyBorder="1" applyAlignment="1">
      <alignment horizontal="left"/>
    </xf>
    <xf numFmtId="5" fontId="0" fillId="0" borderId="0" xfId="0" applyNumberFormat="1" applyBorder="1" applyAlignment="1">
      <alignment horizontal="left"/>
    </xf>
    <xf numFmtId="3" fontId="0" fillId="0" borderId="0" xfId="0" applyNumberFormat="1" applyBorder="1" applyAlignment="1">
      <alignment horizontal="left"/>
    </xf>
    <xf numFmtId="14" fontId="0" fillId="0" borderId="0" xfId="0" applyNumberFormat="1" applyBorder="1" applyAlignment="1">
      <alignment horizontal="left"/>
    </xf>
    <xf numFmtId="0" fontId="4" fillId="0" borderId="0" xfId="1" applyBorder="1" applyAlignment="1">
      <alignment horizontal="left"/>
    </xf>
    <xf numFmtId="0" fontId="8" fillId="0" borderId="0" xfId="0" applyFont="1" applyBorder="1" applyAlignment="1">
      <alignment horizontal="left"/>
    </xf>
    <xf numFmtId="0" fontId="8" fillId="0" borderId="0" xfId="1" applyFont="1" applyBorder="1" applyAlignment="1">
      <alignment horizontal="left"/>
    </xf>
    <xf numFmtId="0" fontId="0" fillId="0" borderId="0" xfId="0" applyBorder="1" applyAlignment="1">
      <alignment horizontal="left" wrapText="1"/>
    </xf>
    <xf numFmtId="0" fontId="13" fillId="0" borderId="0" xfId="0" applyFont="1" applyAlignment="1">
      <alignment horizontal="left"/>
    </xf>
    <xf numFmtId="0" fontId="0" fillId="2" borderId="7" xfId="0" applyFill="1" applyBorder="1" applyAlignment="1">
      <alignment horizontal="left"/>
    </xf>
    <xf numFmtId="0" fontId="0" fillId="0" borderId="7" xfId="0" applyFill="1" applyBorder="1" applyAlignment="1">
      <alignment horizontal="left"/>
    </xf>
    <xf numFmtId="5" fontId="0" fillId="0" borderId="7" xfId="0" applyNumberFormat="1" applyFill="1" applyBorder="1" applyAlignment="1">
      <alignment horizontal="left"/>
    </xf>
    <xf numFmtId="3" fontId="0" fillId="0" borderId="7" xfId="0" applyNumberFormat="1" applyFill="1" applyBorder="1" applyAlignment="1">
      <alignment horizontal="left"/>
    </xf>
    <xf numFmtId="14" fontId="0" fillId="0" borderId="7" xfId="0" applyNumberFormat="1" applyFill="1" applyBorder="1" applyAlignment="1">
      <alignment horizontal="left"/>
    </xf>
    <xf numFmtId="0" fontId="4" fillId="0" borderId="7" xfId="1" applyFill="1" applyBorder="1" applyAlignment="1">
      <alignment horizontal="left"/>
    </xf>
    <xf numFmtId="0" fontId="8" fillId="0" borderId="7" xfId="0" applyFont="1" applyFill="1" applyBorder="1" applyAlignment="1">
      <alignment horizontal="left"/>
    </xf>
    <xf numFmtId="0" fontId="0" fillId="0" borderId="0" xfId="0" applyNumberFormat="1"/>
    <xf numFmtId="0" fontId="2" fillId="8" borderId="8" xfId="0" applyFont="1" applyFill="1" applyBorder="1"/>
    <xf numFmtId="0" fontId="0" fillId="0" borderId="0" xfId="0" pivotButton="1"/>
    <xf numFmtId="9" fontId="0" fillId="0" borderId="0" xfId="2" applyFont="1"/>
    <xf numFmtId="0" fontId="2" fillId="9" borderId="0" xfId="0" applyFont="1" applyFill="1"/>
    <xf numFmtId="0" fontId="0" fillId="0" borderId="0" xfId="0" pivotButton="1" applyBorder="1"/>
    <xf numFmtId="0" fontId="0" fillId="0" borderId="0" xfId="0" applyBorder="1"/>
    <xf numFmtId="0" fontId="14" fillId="10" borderId="0" xfId="0" applyFont="1" applyFill="1"/>
    <xf numFmtId="0" fontId="14" fillId="11" borderId="9" xfId="0" applyFont="1" applyFill="1" applyBorder="1"/>
    <xf numFmtId="0" fontId="0" fillId="0" borderId="0" xfId="0" quotePrefix="1"/>
    <xf numFmtId="0" fontId="2" fillId="0" borderId="0" xfId="0" applyNumberFormat="1" applyFont="1"/>
    <xf numFmtId="0" fontId="2" fillId="0" borderId="0" xfId="0" applyFont="1"/>
    <xf numFmtId="9" fontId="2" fillId="9" borderId="0" xfId="2" applyFont="1" applyFill="1"/>
    <xf numFmtId="0" fontId="2" fillId="9" borderId="0" xfId="0" applyFont="1" applyFill="1" applyAlignment="1">
      <alignment horizontal="left"/>
    </xf>
    <xf numFmtId="0" fontId="2" fillId="9" borderId="0" xfId="0" applyNumberFormat="1" applyFont="1" applyFill="1"/>
    <xf numFmtId="0" fontId="2" fillId="9" borderId="0" xfId="0" applyFont="1" applyFill="1" applyBorder="1" applyAlignment="1">
      <alignment horizontal="left"/>
    </xf>
    <xf numFmtId="0" fontId="15" fillId="9" borderId="0" xfId="0" applyFont="1" applyFill="1" applyBorder="1" applyAlignment="1">
      <alignment horizontal="left" wrapText="1"/>
    </xf>
    <xf numFmtId="0" fontId="2" fillId="9" borderId="0" xfId="0" applyFont="1" applyFill="1" applyBorder="1"/>
    <xf numFmtId="9" fontId="15" fillId="9" borderId="0" xfId="2" applyFont="1" applyFill="1"/>
    <xf numFmtId="0" fontId="15" fillId="9" borderId="0" xfId="0" applyFont="1" applyFill="1" applyAlignment="1">
      <alignment horizontal="left"/>
    </xf>
    <xf numFmtId="0" fontId="15" fillId="9" borderId="0" xfId="0" applyNumberFormat="1" applyFont="1" applyFill="1"/>
    <xf numFmtId="9" fontId="2" fillId="2" borderId="0" xfId="2" applyFont="1" applyFill="1"/>
    <xf numFmtId="0" fontId="0" fillId="0" borderId="0" xfId="0" applyNumberFormat="1" applyFill="1" applyAlignment="1">
      <alignment horizontal="left"/>
    </xf>
    <xf numFmtId="0" fontId="0" fillId="0" borderId="0" xfId="0" applyNumberFormat="1" applyAlignment="1">
      <alignment horizontal="left"/>
    </xf>
    <xf numFmtId="0" fontId="0" fillId="0" borderId="0" xfId="0" applyNumberFormat="1" applyFill="1" applyBorder="1" applyAlignment="1">
      <alignment horizontal="left"/>
    </xf>
    <xf numFmtId="0" fontId="4" fillId="0" borderId="0" xfId="1" applyNumberFormat="1" applyAlignment="1">
      <alignment horizontal="left"/>
    </xf>
    <xf numFmtId="0" fontId="8" fillId="0" borderId="0" xfId="0" applyNumberFormat="1" applyFont="1" applyAlignment="1">
      <alignment horizontal="left"/>
    </xf>
    <xf numFmtId="0" fontId="0" fillId="0" borderId="0" xfId="2" applyNumberFormat="1" applyFont="1" applyAlignment="1">
      <alignment horizontal="left"/>
    </xf>
    <xf numFmtId="0" fontId="8" fillId="0" borderId="0" xfId="1" applyNumberFormat="1" applyFont="1" applyAlignment="1">
      <alignment horizontal="left"/>
    </xf>
    <xf numFmtId="0" fontId="6" fillId="6" borderId="2" xfId="0" applyFont="1" applyFill="1" applyBorder="1" applyAlignment="1">
      <alignment horizontal="left"/>
    </xf>
    <xf numFmtId="0" fontId="5" fillId="6" borderId="3" xfId="0" applyFont="1" applyFill="1" applyBorder="1" applyAlignment="1">
      <alignment horizontal="left"/>
    </xf>
    <xf numFmtId="0" fontId="5" fillId="6" borderId="4" xfId="0" applyFont="1" applyFill="1" applyBorder="1" applyAlignment="1">
      <alignment horizontal="left"/>
    </xf>
    <xf numFmtId="0" fontId="2" fillId="4" borderId="2" xfId="0" applyFont="1"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2" fillId="3" borderId="2" xfId="0" applyFont="1"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xf numFmtId="0" fontId="1" fillId="7" borderId="5" xfId="0" applyFont="1" applyFill="1" applyBorder="1" applyAlignment="1">
      <alignment horizontal="left"/>
    </xf>
    <xf numFmtId="0" fontId="1" fillId="7" borderId="6" xfId="0" applyFont="1" applyFill="1" applyBorder="1" applyAlignment="1">
      <alignment horizontal="left"/>
    </xf>
    <xf numFmtId="0" fontId="2" fillId="5" borderId="2" xfId="0" applyFont="1" applyFill="1" applyBorder="1" applyAlignment="1">
      <alignment horizontal="left"/>
    </xf>
    <xf numFmtId="0" fontId="2" fillId="5" borderId="3" xfId="0" applyFont="1" applyFill="1" applyBorder="1" applyAlignment="1">
      <alignment horizontal="left"/>
    </xf>
    <xf numFmtId="0" fontId="2" fillId="5" borderId="4" xfId="0" applyFont="1" applyFill="1" applyBorder="1" applyAlignment="1">
      <alignment horizontal="left"/>
    </xf>
    <xf numFmtId="0" fontId="1" fillId="6" borderId="2" xfId="0" applyFont="1" applyFill="1" applyBorder="1" applyAlignment="1">
      <alignment horizontal="left"/>
    </xf>
    <xf numFmtId="0" fontId="1" fillId="6" borderId="3" xfId="0" applyFont="1" applyFill="1" applyBorder="1" applyAlignment="1">
      <alignment horizontal="left"/>
    </xf>
    <xf numFmtId="0" fontId="1" fillId="6" borderId="4" xfId="0" applyFont="1" applyFill="1" applyBorder="1" applyAlignment="1">
      <alignment horizontal="left"/>
    </xf>
    <xf numFmtId="0" fontId="2" fillId="4" borderId="3" xfId="0" applyFont="1" applyFill="1" applyBorder="1" applyAlignment="1">
      <alignment horizontal="left"/>
    </xf>
    <xf numFmtId="0" fontId="2" fillId="4" borderId="4" xfId="0" applyFont="1" applyFill="1" applyBorder="1" applyAlignment="1">
      <alignment horizontal="left"/>
    </xf>
    <xf numFmtId="0" fontId="1" fillId="3" borderId="2" xfId="0" applyFont="1" applyFill="1" applyBorder="1" applyAlignment="1">
      <alignment horizontal="left"/>
    </xf>
    <xf numFmtId="0" fontId="1" fillId="3" borderId="3" xfId="0" applyFont="1" applyFill="1" applyBorder="1" applyAlignment="1">
      <alignment horizontal="left"/>
    </xf>
    <xf numFmtId="0" fontId="1" fillId="3" borderId="4" xfId="0" applyFont="1" applyFill="1" applyBorder="1" applyAlignment="1">
      <alignment horizontal="left"/>
    </xf>
  </cellXfs>
  <cellStyles count="3">
    <cellStyle name="Collegamento ipertestuale" xfId="1" builtinId="8"/>
    <cellStyle name="Normale" xfId="0" builtinId="0"/>
    <cellStyle name="Percentuale" xfId="2" builtinId="5"/>
  </cellStyles>
  <dxfs count="655">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ont>
        <color auto="1"/>
      </font>
    </dxf>
    <dxf>
      <font>
        <color auto="1"/>
      </font>
    </dxf>
    <dxf>
      <fill>
        <patternFill patternType="solid">
          <bgColor theme="4" tint="0.79998168889431442"/>
        </patternFill>
      </fill>
    </dxf>
    <dxf>
      <fill>
        <patternFill patternType="solid">
          <bgColor theme="4" tint="0.79998168889431442"/>
        </patternFill>
      </fill>
    </dxf>
    <dxf>
      <border>
        <top/>
        <bottom/>
      </border>
    </dxf>
    <dxf>
      <border>
        <top/>
        <bottom/>
      </border>
    </dxf>
    <dxf>
      <border>
        <top/>
        <bottom/>
      </border>
    </dxf>
    <dxf>
      <border>
        <top/>
        <bottom/>
      </border>
    </dxf>
    <dxf>
      <font>
        <b/>
      </font>
    </dxf>
    <dxf>
      <font>
        <b/>
      </font>
    </dxf>
    <dxf>
      <font>
        <color auto="1"/>
      </font>
    </dxf>
    <dxf>
      <font>
        <color auto="1"/>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ont>
        <color auto="1"/>
      </font>
    </dxf>
    <dxf>
      <font>
        <color auto="1"/>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ont>
        <color auto="1"/>
      </font>
    </dxf>
    <dxf>
      <font>
        <color auto="1"/>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ont>
        <color auto="1"/>
      </font>
    </dxf>
    <dxf>
      <font>
        <color auto="1"/>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ont>
        <color auto="1"/>
      </font>
    </dxf>
    <dxf>
      <font>
        <color auto="1"/>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ill>
        <patternFill patternType="solid">
          <bgColor theme="4" tint="0.79998168889431442"/>
        </patternFill>
      </fill>
    </dxf>
    <dxf>
      <fill>
        <patternFill patternType="solid">
          <bgColor theme="4" tint="0.79998168889431442"/>
        </patternFill>
      </fill>
    </dxf>
    <dxf>
      <border>
        <top/>
        <bottom/>
      </border>
    </dxf>
    <dxf>
      <border>
        <top/>
        <bottom/>
      </border>
    </dxf>
    <dxf>
      <border>
        <top/>
        <bottom/>
      </border>
    </dxf>
    <dxf>
      <border>
        <top/>
        <bottom/>
      </border>
    </dxf>
    <dxf>
      <font>
        <b/>
      </font>
    </dxf>
    <dxf>
      <font>
        <b/>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ont>
        <color auto="1"/>
      </font>
    </dxf>
    <dxf>
      <font>
        <color auto="1"/>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ont>
        <color auto="1"/>
      </font>
    </dxf>
    <dxf>
      <font>
        <color auto="1"/>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ill>
        <patternFill patternType="solid">
          <bgColor theme="4" tint="0.79998168889431442"/>
        </patternFill>
      </fill>
    </dxf>
    <dxf>
      <fill>
        <patternFill patternType="solid">
          <bgColor theme="4" tint="0.79998168889431442"/>
        </patternFill>
      </fill>
    </dxf>
    <dxf>
      <border>
        <top/>
        <bottom/>
      </border>
    </dxf>
    <dxf>
      <border>
        <top/>
        <bottom/>
      </border>
    </dxf>
    <dxf>
      <border>
        <top/>
        <bottom/>
      </border>
    </dxf>
    <dxf>
      <border>
        <top/>
        <bottom/>
      </border>
    </dxf>
    <dxf>
      <font>
        <b/>
      </font>
    </dxf>
    <dxf>
      <font>
        <b/>
      </font>
    </dxf>
    <dxf>
      <fill>
        <patternFill patternType="solid">
          <bgColor theme="4" tint="0.79998168889431442"/>
        </patternFill>
      </fill>
    </dxf>
    <dxf>
      <fill>
        <patternFill patternType="solid">
          <bgColor theme="4" tint="0.79998168889431442"/>
        </patternFill>
      </fill>
    </dxf>
    <dxf>
      <border>
        <top/>
        <bottom/>
      </border>
    </dxf>
    <dxf>
      <border>
        <top/>
        <bottom/>
      </border>
    </dxf>
    <dxf>
      <font>
        <b/>
      </font>
    </dxf>
    <dxf>
      <font>
        <b/>
      </font>
    </dxf>
    <dxf>
      <fill>
        <patternFill patternType="solid">
          <bgColor theme="4" tint="0.79998168889431442"/>
        </patternFill>
      </fill>
    </dxf>
    <dxf>
      <fill>
        <patternFill patternType="solid">
          <bgColor theme="4" tint="0.79998168889431442"/>
        </patternFill>
      </fill>
    </dxf>
    <dxf>
      <border>
        <top/>
        <bottom/>
      </border>
    </dxf>
    <dxf>
      <border>
        <top/>
        <bottom/>
      </border>
    </dxf>
    <dxf>
      <border>
        <left/>
        <right/>
        <top/>
        <bottom/>
        <vertical/>
      </border>
    </dxf>
    <dxf>
      <border>
        <left/>
        <right/>
        <top/>
        <bottom/>
        <vertical/>
      </border>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border>
        <left/>
        <right/>
        <top/>
        <bottom/>
        <vertical/>
      </border>
    </dxf>
    <dxf>
      <border>
        <left/>
        <right/>
        <top/>
        <bottom/>
        <vertical/>
      </border>
    </dxf>
    <dxf>
      <font>
        <b/>
      </font>
    </dxf>
    <dxf>
      <font>
        <b/>
      </font>
    </dxf>
    <dxf>
      <fill>
        <patternFill>
          <bgColor theme="4" tint="0.79998168889431442"/>
        </patternFill>
      </fill>
    </dxf>
    <dxf>
      <fill>
        <patternFill>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border>
        <left/>
        <right/>
        <top/>
        <bottom/>
        <vertical/>
      </border>
    </dxf>
    <dxf>
      <border>
        <left/>
        <right/>
        <top/>
        <bottom/>
        <vertical/>
      </border>
    </dxf>
    <dxf>
      <font>
        <b/>
      </font>
    </dxf>
    <dxf>
      <font>
        <b/>
      </font>
    </dxf>
    <dxf>
      <fill>
        <patternFill>
          <bgColor theme="4" tint="0.79998168889431442"/>
        </patternFill>
      </fill>
    </dxf>
    <dxf>
      <fill>
        <patternFill>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border>
        <left/>
        <right/>
        <top/>
        <bottom/>
        <vertical/>
      </border>
    </dxf>
    <dxf>
      <border>
        <left/>
        <right/>
        <top/>
        <bottom/>
        <vertical/>
      </border>
    </dxf>
    <dxf>
      <font>
        <b/>
      </font>
    </dxf>
    <dxf>
      <font>
        <b/>
      </font>
    </dxf>
    <dxf>
      <fill>
        <patternFill patternType="solid">
          <bgColor theme="4" tint="0.79998168889431442"/>
        </patternFill>
      </fill>
    </dxf>
    <dxf>
      <fill>
        <patternFill patternType="solid">
          <bgColor theme="4" tint="0.79998168889431442"/>
        </patternFill>
      </fill>
    </dxf>
    <dxf>
      <border>
        <left/>
        <right/>
        <top/>
        <bottom/>
        <vertical/>
      </border>
    </dxf>
    <dxf>
      <border>
        <left/>
        <right/>
        <top/>
        <bottom/>
        <vertical/>
      </border>
    </dxf>
    <dxf>
      <font>
        <b/>
      </font>
    </dxf>
    <dxf>
      <font>
        <b/>
      </font>
    </dxf>
    <dxf>
      <fill>
        <patternFill>
          <bgColor theme="4" tint="0.79998168889431442"/>
        </patternFill>
      </fill>
    </dxf>
    <dxf>
      <fill>
        <patternFill>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border>
        <left/>
        <right/>
        <top/>
        <bottom/>
        <vertical/>
      </border>
    </dxf>
    <dxf>
      <border>
        <left/>
        <right/>
        <top/>
        <bottom/>
        <vertical/>
      </border>
    </dxf>
    <dxf>
      <font>
        <b/>
      </font>
    </dxf>
    <dxf>
      <font>
        <b/>
      </font>
    </dxf>
    <dxf>
      <fill>
        <patternFill>
          <bgColor theme="4" tint="0.79998168889431442"/>
        </patternFill>
      </fill>
    </dxf>
    <dxf>
      <fill>
        <patternFill>
          <bgColor theme="4" tint="0.79998168889431442"/>
        </patternFill>
      </fill>
    </dxf>
    <dxf>
      <font>
        <b/>
      </font>
    </dxf>
    <dxf>
      <font>
        <b/>
      </font>
    </dxf>
    <dxf>
      <fill>
        <patternFill patternType="solid">
          <bgColor theme="4" tint="0.79998168889431442"/>
        </patternFill>
      </fill>
    </dxf>
    <dxf>
      <border>
        <left/>
        <right/>
        <top/>
        <bottom/>
        <vertical/>
      </border>
    </dxf>
    <dxf>
      <border>
        <left/>
        <right/>
        <top/>
        <bottom/>
        <vertical/>
      </border>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ill>
        <patternFill patternType="solid">
          <bgColor theme="4" tint="0.79998168889431442"/>
        </patternFill>
      </fill>
    </dxf>
    <dxf>
      <fill>
        <patternFill patternType="solid">
          <bgColor theme="4" tint="0.79998168889431442"/>
        </patternFill>
      </fill>
    </dxf>
    <dxf>
      <font>
        <b/>
      </font>
    </dxf>
    <dxf>
      <font>
        <b/>
      </font>
    </dxf>
    <dxf>
      <font>
        <b/>
      </font>
    </dxf>
    <dxf>
      <font>
        <b/>
      </font>
    </dxf>
    <dxf>
      <fill>
        <patternFill patternType="solid">
          <bgColor theme="4" tint="0.79998168889431442"/>
        </patternFill>
      </fill>
    </dxf>
    <dxf>
      <fill>
        <patternFill patternType="solid">
          <bgColor theme="4" tint="0.79998168889431442"/>
        </patternFill>
      </fill>
    </dxf>
    <dxf>
      <border>
        <left/>
        <right/>
        <top/>
        <bottom/>
        <horizontal/>
      </border>
    </dxf>
    <dxf>
      <border>
        <left/>
        <right/>
        <top/>
        <bottom/>
        <horizontal/>
      </border>
    </dxf>
    <dxf>
      <border>
        <left/>
        <right/>
        <top/>
        <bottom/>
        <horizontal/>
      </border>
    </dxf>
    <dxf>
      <border>
        <left/>
        <right/>
        <top/>
        <bottom/>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18405</xdr:colOff>
      <xdr:row>139</xdr:row>
      <xdr:rowOff>101232</xdr:rowOff>
    </xdr:from>
    <xdr:to>
      <xdr:col>3</xdr:col>
      <xdr:colOff>542971</xdr:colOff>
      <xdr:row>146</xdr:row>
      <xdr:rowOff>64421</xdr:rowOff>
    </xdr:to>
    <xdr:sp macro="" textlink="">
      <xdr:nvSpPr>
        <xdr:cNvPr id="3" name="CasellaDiTesto 2">
          <a:extLst>
            <a:ext uri="{FF2B5EF4-FFF2-40B4-BE49-F238E27FC236}">
              <a16:creationId xmlns:a16="http://schemas.microsoft.com/office/drawing/2014/main" id="{A1080531-9E10-614D-892C-815D60A574EE}"/>
            </a:ext>
          </a:extLst>
        </xdr:cNvPr>
        <xdr:cNvSpPr txBox="1"/>
      </xdr:nvSpPr>
      <xdr:spPr>
        <a:xfrm>
          <a:off x="717825" y="21654420"/>
          <a:ext cx="3046160" cy="13160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Legenda Stakeholder</a:t>
          </a:r>
          <a:r>
            <a:rPr lang="it-IT" sz="1100" baseline="0"/>
            <a:t> Engagement:</a:t>
          </a:r>
        </a:p>
        <a:p>
          <a:r>
            <a:rPr lang="it-IT" sz="1100" baseline="0"/>
            <a:t>1A TRACK</a:t>
          </a:r>
        </a:p>
        <a:p>
          <a:r>
            <a:rPr lang="it-IT" sz="1100" baseline="0"/>
            <a:t>1B INFORM</a:t>
          </a:r>
        </a:p>
        <a:p>
          <a:r>
            <a:rPr lang="it-IT" sz="1100" baseline="0"/>
            <a:t>2A CONSULT</a:t>
          </a:r>
        </a:p>
        <a:p>
          <a:r>
            <a:rPr lang="it-IT" sz="1100" baseline="0"/>
            <a:t>2B SUPPORT</a:t>
          </a:r>
        </a:p>
        <a:p>
          <a:r>
            <a:rPr lang="it-IT" sz="1100" baseline="0"/>
            <a:t>3A COLLABORATE</a:t>
          </a:r>
        </a:p>
        <a:p>
          <a:r>
            <a:rPr lang="it-IT" sz="1100" baseline="0"/>
            <a:t>3B PARTNER</a:t>
          </a:r>
          <a:endParaRPr lang="it-IT"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21.471271643517" createdVersion="7" refreshedVersion="7" minRefreshableVersion="3" recordCount="134" xr:uid="{2BF995BE-4CFD-FC43-97F3-B6CE8FA3F641}">
  <cacheSource type="worksheet">
    <worksheetSource ref="A3:EV137" sheet="stakeholders topic disclosures"/>
  </cacheSource>
  <cacheFields count="152">
    <cacheField name="ID" numFmtId="0">
      <sharedItems containsSemiMixedTypes="0" containsString="0" containsNumber="1" containsInteger="1" minValue="1" maxValue="134" count="13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sharedItems>
    </cacheField>
    <cacheField name="Document" numFmtId="0">
      <sharedItems/>
    </cacheField>
    <cacheField name="Organization name " numFmtId="0">
      <sharedItems/>
    </cacheField>
    <cacheField name="Annual Turnover*" numFmtId="5">
      <sharedItems containsMixedTypes="1" containsNumber="1" containsInteger="1" minValue="200000" maxValue="202670000000"/>
    </cacheField>
    <cacheField name="Annual Balance Sheet Total*" numFmtId="5">
      <sharedItems containsMixedTypes="1" containsNumber="1" containsInteger="1" minValue="7171352" maxValue="560428629640"/>
    </cacheField>
    <cacheField name="n° of employees*" numFmtId="3">
      <sharedItems containsMixedTypes="1" containsNumber="1" containsInteger="1" minValue="5" maxValue="287000"/>
    </cacheField>
    <cacheField name="Size*" numFmtId="0">
      <sharedItems/>
    </cacheField>
    <cacheField name="Size from report" numFmtId="0">
      <sharedItems/>
    </cacheField>
    <cacheField name="Sector" numFmtId="0">
      <sharedItems count="29">
        <s v="ENERGY UTILITIES"/>
        <s v="WATER UTILITIES"/>
        <s v="AVIATION"/>
        <s v="WASTE MANAGEMENT"/>
        <s v="RETAILERS"/>
        <s v="LOGISTICS"/>
        <s v="OTHER"/>
        <s v="FINANCIAL SERVICES"/>
        <s v="CONSTRUCTION MATERIALS"/>
        <s v="HEALTHCARE PRODUCTS"/>
        <s v="AGRICULTURE"/>
        <s v="NON-PROFIT / SERVICES"/>
        <s v="ENERGY"/>
        <s v="TELECOMMUNICATIONS"/>
        <s v="METALS PRODUCTS"/>
        <s v="TEXTILES AND APPAREL"/>
        <s v="AUTOMOTIVE"/>
        <s v="None"/>
        <s v="MEDIA"/>
        <s v="FOOD AND BEVERAGE PRODUCTS"/>
        <s v="RAILROAD"/>
        <s v="TECHNOLOGY HARDWARE"/>
        <s v="CHEMICALS"/>
        <s v="HOUSEHOLD AND PERSONAL PRODUCTS"/>
        <s v="COMMERCIAL SERVICES"/>
        <s v="PUBLIC AGENCY"/>
        <s v="CONSTRUCTION"/>
        <s v="HEALTHCARE SERVICES"/>
        <s v="UNIVERSITIES"/>
      </sharedItems>
    </cacheField>
    <cacheField name="Country" numFmtId="0">
      <sharedItems/>
    </cacheField>
    <cacheField name="Region" numFmtId="0">
      <sharedItems/>
    </cacheField>
    <cacheField name="Report n° *" numFmtId="0">
      <sharedItems containsSemiMixedTypes="0" containsString="0" containsNumber="1" containsInteger="1" minValue="1" maxValue="4"/>
    </cacheField>
    <cacheField name="Date" numFmtId="14">
      <sharedItems containsSemiMixedTypes="0" containsNonDate="0" containsDate="1" containsString="0" minDate="2018-05-23T00:00:00" maxDate="2020-12-24T00:00:00"/>
    </cacheField>
    <cacheField name="Title" numFmtId="0">
      <sharedItems/>
    </cacheField>
    <cacheField name="Year " numFmtId="0">
      <sharedItems containsSemiMixedTypes="0" containsString="0" containsNumber="1" containsInteger="1" minValue="2017" maxValue="2020"/>
    </cacheField>
    <cacheField name="Link" numFmtId="0">
      <sharedItems/>
    </cacheField>
    <cacheField name="Language " numFmtId="0">
      <sharedItems/>
    </cacheField>
    <cacheField name="Materiality matrix " numFmtId="0">
      <sharedItems/>
    </cacheField>
    <cacheField name="Comprehensive/Core/Referenced " numFmtId="0">
      <sharedItems/>
    </cacheField>
    <cacheField name="Investors/shareholders/members" numFmtId="0">
      <sharedItems count="11">
        <s v="yes"/>
        <s v="2A"/>
        <s v="1B - 2A"/>
        <s v="1A - 1B - 2A"/>
        <s v="1B"/>
        <s v="3A"/>
        <s v="1B - 3A"/>
        <s v="no"/>
        <s v="1A - 1B - 3A"/>
        <s v="1A - 1B"/>
        <s v="2A - 3A"/>
      </sharedItems>
    </cacheField>
    <cacheField name="Customers and potential customers" numFmtId="0">
      <sharedItems count="18">
        <s v="yes"/>
        <s v="1A - 1B -2A - 2B"/>
        <s v="1B - 2A"/>
        <s v="1A - 1B "/>
        <s v="1B - 3A"/>
        <s v="2A"/>
        <s v="1B - 2A - 3A"/>
        <s v="1A - 1B - 2A"/>
        <s v="2B"/>
        <s v="1A"/>
        <s v="1A - 1B - 2A - 2B"/>
        <s v="1B - 2A - 2B"/>
        <s v="no"/>
        <s v="1B"/>
        <s v="1B - 2A - 3B"/>
        <s v="3A"/>
        <s v="1A - 1B - 2A - 3A"/>
        <s v="2A - 3A"/>
      </sharedItems>
    </cacheField>
    <cacheField name="Suppliers/business partners" numFmtId="0">
      <sharedItems count="22">
        <s v="yes"/>
        <s v="1A - 1B"/>
        <s v="1A - 1B - 2A"/>
        <s v="1B - 3A"/>
        <s v="3A"/>
        <s v="1B"/>
        <s v="2A"/>
        <s v="1A"/>
        <s v="1B - 2A"/>
        <s v="no"/>
        <s v="2A - 3B"/>
        <s v="1A - 2A"/>
        <s v="1B - 2A - 3B"/>
        <s v="1B- 2A"/>
        <s v="3A - 3B"/>
        <s v="1B - 2A - 3A"/>
        <s v="1A - 1B - 2A - 3B"/>
        <s v="1B - 2A - 2B"/>
        <s v="2A - 2B - 3B"/>
        <s v="1A - 1B - 2A - 3A"/>
        <s v="1A - 1B - 3B"/>
        <s v="2A - 3A"/>
      </sharedItems>
    </cacheField>
    <cacheField name="Employees" numFmtId="0">
      <sharedItems count="21">
        <s v="yes"/>
        <s v="1A - 2B"/>
        <s v="2A"/>
        <s v="1A - 1B - 2A"/>
        <s v="1B - 2A"/>
        <s v="1B"/>
        <s v="1B -2A - 3B"/>
        <s v="1B -2A - 3A"/>
        <s v="no"/>
        <s v="1A - 1B - 2A - 2B - 3A"/>
        <s v="1A - 2A"/>
        <s v="1B - 2A - 2B"/>
        <s v="1A - 1B"/>
        <s v="1B - 2A - 2B - 3A"/>
        <s v="1B - 2A - 3A"/>
        <s v="1A - 1B - 2A - 2B"/>
        <s v="1A - 2A - 2B"/>
        <s v="1A - 1B - 2A - 3B"/>
        <s v="1B - 2B"/>
        <s v="1B - 3A"/>
        <s v="1A"/>
      </sharedItems>
    </cacheField>
    <cacheField name="Government and regulators" numFmtId="0">
      <sharedItems count="26">
        <s v="yes"/>
        <s v="3A - 3B"/>
        <s v="1A - 2A - 3A - 3B"/>
        <s v="1A - 3A "/>
        <s v="1B"/>
        <s v="1A - 2A - 2B"/>
        <s v="3A"/>
        <s v="2A"/>
        <s v="1B - 2A"/>
        <s v="no"/>
        <s v="1A - 2A - 3A"/>
        <s v="1A -1B - 2A - 3A"/>
        <s v="1A - 2A"/>
        <s v="1B - 2B - 3A"/>
        <s v="1B - 2A - 3B"/>
        <s v="1A - 1B - 2B"/>
        <s v="1B - 2A - 3A"/>
        <s v="1A - 1B"/>
        <s v="1B - 2A - 2B"/>
        <s v="2A - 2B - 3B"/>
        <s v="1B -2A - 2B - 3B"/>
        <s v="1A - 1B - 3A"/>
        <s v="1A"/>
        <s v="2A - 3A - 3B"/>
        <s v="2B - 3B"/>
        <s v="1A - 1B - 2A"/>
      </sharedItems>
    </cacheField>
    <cacheField name="The media" numFmtId="0">
      <sharedItems count="10">
        <s v="yes"/>
        <s v="no"/>
        <s v="1B"/>
        <s v="1B - 2A - 3A"/>
        <s v="1B - 2A"/>
        <s v="1A - 1B - 2A"/>
        <s v="2A"/>
        <s v="1B - 3B"/>
        <s v="1B - 2A - 2B"/>
        <s v="1B -2A - 2B - 3B"/>
      </sharedItems>
    </cacheField>
    <cacheField name="Trade unions" numFmtId="0">
      <sharedItems count="16">
        <s v="yes"/>
        <s v="no"/>
        <s v="3A"/>
        <s v="1B - 2A"/>
        <s v="1A"/>
        <s v="1B - 3A"/>
        <s v="2A - 3A"/>
        <s v="2A"/>
        <s v="1A - 2A"/>
        <s v="1B"/>
        <s v="1B - 2A - 2B"/>
        <s v="1B - 2A - 2B - 3A"/>
        <s v="1A - 1B - 2A"/>
        <s v="1A - 1B - 2A - 3B"/>
        <s v="1B - 2A - 3A - 3B"/>
        <s v="1B - 2A - 3B"/>
      </sharedItems>
    </cacheField>
    <cacheField name="NGOs and pressure groups " numFmtId="0">
      <sharedItems count="18">
        <s v="yes"/>
        <s v="no"/>
        <s v="1B - 2A"/>
        <s v="3A"/>
        <s v="2A - 2B - 3A"/>
        <s v="3B"/>
        <s v="1B - 2A - 3A"/>
        <s v="1B"/>
        <s v="2A"/>
        <s v="2A - 3B"/>
        <s v="2B"/>
        <s v="1B - 2A - 2B"/>
        <s v="2A - 2B - 3B"/>
        <s v="1B - 2A - 2B - 3B"/>
        <s v="1B - 2A - 3A - 3B"/>
        <s v="1B - 2B"/>
        <s v="2B - 3B"/>
        <s v="3A - 3B"/>
      </sharedItems>
    </cacheField>
    <cacheField name="Host communities" numFmtId="0">
      <sharedItems count="23">
        <s v="yes"/>
        <s v="2B - 3B"/>
        <s v="1B"/>
        <s v="1B - 2A - 3A"/>
        <s v="3A"/>
        <s v="1B - 2A - 2B"/>
        <s v="no"/>
        <s v="2B"/>
        <s v="2A - 2B - 3A"/>
        <s v="1B - 2A"/>
        <s v="2B - 3A"/>
        <s v="1A"/>
        <s v="2A"/>
        <s v="1B - 2A - 2B - 3B"/>
        <s v="1B - 2B - 3A - 3B"/>
        <s v="2A - 2B"/>
        <s v="3A - 3B"/>
        <s v="2A - 3A"/>
        <s v="1B - 2B"/>
        <s v="1B - 3A"/>
        <s v="2A - 2B - 3B"/>
        <s v="1B -2A - 2B - 3B"/>
        <s v="1B - 3B"/>
      </sharedItems>
    </cacheField>
    <cacheField name="Competitors/peers" numFmtId="0">
      <sharedItems count="8">
        <s v="no"/>
        <s v="yes"/>
        <s v="1B"/>
        <s v="2A - 3A"/>
        <s v="2A"/>
        <s v="1B - 2A - 3A"/>
        <s v="1B - 2A"/>
        <s v="1A"/>
      </sharedItems>
    </cacheField>
    <cacheField name="Opinion leaders" numFmtId="0">
      <sharedItems count="3">
        <s v="yes"/>
        <s v="no"/>
        <s v="1B"/>
      </sharedItems>
    </cacheField>
    <cacheField name="Academia and the scientific community" numFmtId="0">
      <sharedItems count="18">
        <s v="yes"/>
        <s v="no"/>
        <s v="3A"/>
        <s v="3A - 1B"/>
        <s v="2A - 3A - 3B"/>
        <s v="1B - 2A - 2B - 3A"/>
        <s v="1B - 3B"/>
        <s v="1B - 3A"/>
        <s v="1B - 2B"/>
        <s v="2A - 2B - 3A"/>
        <s v="1B - 2A - 3A"/>
        <s v="3B"/>
        <s v="3B - 2A"/>
        <s v="1B - 2A"/>
        <s v="2A"/>
        <s v="1A - 2A - 2B - 3B"/>
        <s v="1B"/>
        <s v="1B - 2A - 3A - 3B"/>
      </sharedItems>
    </cacheField>
    <cacheField name="Supranational institutions" numFmtId="0">
      <sharedItems count="8">
        <s v="no"/>
        <s v="yes"/>
        <s v="2A"/>
        <s v="3A"/>
        <s v="3B"/>
        <s v="1B - 2B - 3A"/>
        <s v="1B - 2A - 3B"/>
        <s v="1B - 2A"/>
      </sharedItems>
    </cacheField>
    <cacheField name="Others" numFmtId="0">
      <sharedItems/>
    </cacheField>
    <cacheField name="Stakeholders names in the Report" numFmtId="0">
      <sharedItems longText="1"/>
    </cacheField>
    <cacheField name="Economic performance (201)" numFmtId="0">
      <sharedItems count="2">
        <s v="yes"/>
        <s v="no"/>
      </sharedItems>
    </cacheField>
    <cacheField name="Market presence (202)" numFmtId="0">
      <sharedItems count="2">
        <s v="no"/>
        <s v="yes"/>
      </sharedItems>
    </cacheField>
    <cacheField name="Indirect economic impacts (203)" numFmtId="0">
      <sharedItems count="2">
        <s v="yes"/>
        <s v="no"/>
      </sharedItems>
    </cacheField>
    <cacheField name="Procurement practices (204)" numFmtId="0">
      <sharedItems count="2">
        <s v="yes"/>
        <s v="no"/>
      </sharedItems>
    </cacheField>
    <cacheField name="Anti corruption (205)" numFmtId="0">
      <sharedItems count="2">
        <s v="yes"/>
        <s v="no"/>
      </sharedItems>
    </cacheField>
    <cacheField name="Anti competitive behavior (206)" numFmtId="0">
      <sharedItems count="2">
        <s v="yes"/>
        <s v="no"/>
      </sharedItems>
    </cacheField>
    <cacheField name="Materials (301)" numFmtId="0">
      <sharedItems count="2">
        <s v="yes"/>
        <s v="no"/>
      </sharedItems>
    </cacheField>
    <cacheField name="Energy (302)" numFmtId="0">
      <sharedItems count="2">
        <s v="yes"/>
        <s v="no"/>
      </sharedItems>
    </cacheField>
    <cacheField name="Water (303)" numFmtId="0">
      <sharedItems count="2">
        <s v="yes"/>
        <s v="no"/>
      </sharedItems>
    </cacheField>
    <cacheField name="Biodiversity (304)" numFmtId="0">
      <sharedItems count="3">
        <s v="yes"/>
        <s v="no"/>
        <s v="no "/>
      </sharedItems>
    </cacheField>
    <cacheField name="Emissions (305)" numFmtId="0">
      <sharedItems count="2">
        <s v="yes"/>
        <s v="no"/>
      </sharedItems>
    </cacheField>
    <cacheField name="Effluentes and waste (306)" numFmtId="0">
      <sharedItems count="2">
        <s v="yes"/>
        <s v="no"/>
      </sharedItems>
    </cacheField>
    <cacheField name="Environmental compliance (307)" numFmtId="0">
      <sharedItems count="2">
        <s v="yes"/>
        <s v="no"/>
      </sharedItems>
    </cacheField>
    <cacheField name="Supplier environmental assessment (308)" numFmtId="0">
      <sharedItems count="2">
        <s v="yes"/>
        <s v="no"/>
      </sharedItems>
    </cacheField>
    <cacheField name="Employment (401)" numFmtId="0">
      <sharedItems count="2">
        <s v="yes"/>
        <s v="no"/>
      </sharedItems>
    </cacheField>
    <cacheField name="Labor management relations (402)" numFmtId="0">
      <sharedItems count="2">
        <s v="no"/>
        <s v="yes"/>
      </sharedItems>
    </cacheField>
    <cacheField name="Occupational health and safety (403)" numFmtId="0">
      <sharedItems count="2">
        <s v="yes"/>
        <s v="no"/>
      </sharedItems>
    </cacheField>
    <cacheField name="Training and education (404)" numFmtId="0">
      <sharedItems count="2">
        <s v="yes"/>
        <s v="no"/>
      </sharedItems>
    </cacheField>
    <cacheField name="Diversity and equal opportunities (405)" numFmtId="0">
      <sharedItems count="2">
        <s v="yes"/>
        <s v="no"/>
      </sharedItems>
    </cacheField>
    <cacheField name="Non discrimination (406)" numFmtId="0">
      <sharedItems count="3">
        <s v="yes"/>
        <s v="no "/>
        <s v="no"/>
      </sharedItems>
    </cacheField>
    <cacheField name="Freedom of association and collective bargaining (407)" numFmtId="0">
      <sharedItems count="3">
        <s v="yes"/>
        <s v="no"/>
        <s v="no "/>
      </sharedItems>
    </cacheField>
    <cacheField name="Child labor (408)" numFmtId="0">
      <sharedItems count="3">
        <s v="no"/>
        <s v="yes"/>
        <s v="no "/>
      </sharedItems>
    </cacheField>
    <cacheField name="Forced or compulsory labor (409)" numFmtId="0">
      <sharedItems count="3">
        <s v="no"/>
        <s v="yes"/>
        <s v="no "/>
      </sharedItems>
    </cacheField>
    <cacheField name="Security practises (410)" numFmtId="0">
      <sharedItems count="3">
        <s v="no"/>
        <s v="yes"/>
        <s v="no "/>
      </sharedItems>
    </cacheField>
    <cacheField name="Rights of indigenous peoples (411)" numFmtId="0">
      <sharedItems count="3">
        <s v="no"/>
        <s v="yes"/>
        <s v="no "/>
      </sharedItems>
    </cacheField>
    <cacheField name="Human rights assessment (412)" numFmtId="0">
      <sharedItems count="3">
        <s v="yes"/>
        <s v="no"/>
        <s v="no "/>
      </sharedItems>
    </cacheField>
    <cacheField name="Local communities (413)" numFmtId="0">
      <sharedItems count="3">
        <s v="yes"/>
        <s v="no "/>
        <s v="no"/>
      </sharedItems>
    </cacheField>
    <cacheField name="Supplier social assessment (414)" numFmtId="0">
      <sharedItems count="3">
        <s v="yes"/>
        <s v="no "/>
        <s v="no"/>
      </sharedItems>
    </cacheField>
    <cacheField name="Public policy (415)" numFmtId="0">
      <sharedItems count="3">
        <s v="yes"/>
        <s v="no "/>
        <s v="no"/>
      </sharedItems>
    </cacheField>
    <cacheField name="Customer health and safety (416)" numFmtId="0">
      <sharedItems count="2">
        <s v="yes"/>
        <s v="no"/>
      </sharedItems>
    </cacheField>
    <cacheField name="Marketing and labeling (417)" numFmtId="0">
      <sharedItems count="2">
        <s v="yes"/>
        <s v="no"/>
      </sharedItems>
    </cacheField>
    <cacheField name="Customer privacy (418)" numFmtId="0">
      <sharedItems count="2">
        <s v="yes"/>
        <s v="no"/>
      </sharedItems>
    </cacheField>
    <cacheField name="Socioeconomic compliance (419)" numFmtId="0">
      <sharedItems count="2">
        <s v="yes"/>
        <s v="no"/>
      </sharedItems>
    </cacheField>
    <cacheField name="201-1" numFmtId="0">
      <sharedItems/>
    </cacheField>
    <cacheField name="201-2" numFmtId="0">
      <sharedItems/>
    </cacheField>
    <cacheField name="201-3" numFmtId="0">
      <sharedItems/>
    </cacheField>
    <cacheField name="201-4" numFmtId="0">
      <sharedItems/>
    </cacheField>
    <cacheField name="202-1" numFmtId="0">
      <sharedItems/>
    </cacheField>
    <cacheField name="202-2" numFmtId="0">
      <sharedItems/>
    </cacheField>
    <cacheField name="203-1" numFmtId="0">
      <sharedItems/>
    </cacheField>
    <cacheField name="203-2" numFmtId="0">
      <sharedItems/>
    </cacheField>
    <cacheField name="204-1" numFmtId="0">
      <sharedItems/>
    </cacheField>
    <cacheField name="205-1" numFmtId="0">
      <sharedItems/>
    </cacheField>
    <cacheField name="205-2" numFmtId="0">
      <sharedItems/>
    </cacheField>
    <cacheField name="205-3" numFmtId="0">
      <sharedItems/>
    </cacheField>
    <cacheField name="206-1" numFmtId="0">
      <sharedItems/>
    </cacheField>
    <cacheField name="301-1" numFmtId="0">
      <sharedItems/>
    </cacheField>
    <cacheField name="301-2" numFmtId="0">
      <sharedItems/>
    </cacheField>
    <cacheField name="301-3" numFmtId="0">
      <sharedItems/>
    </cacheField>
    <cacheField name="302-1" numFmtId="0">
      <sharedItems/>
    </cacheField>
    <cacheField name="302-2" numFmtId="0">
      <sharedItems/>
    </cacheField>
    <cacheField name="302-3" numFmtId="0">
      <sharedItems/>
    </cacheField>
    <cacheField name="302-4" numFmtId="0">
      <sharedItems/>
    </cacheField>
    <cacheField name="302-5" numFmtId="0">
      <sharedItems/>
    </cacheField>
    <cacheField name="303-1" numFmtId="0">
      <sharedItems/>
    </cacheField>
    <cacheField name="303-2" numFmtId="0">
      <sharedItems/>
    </cacheField>
    <cacheField name="303-3" numFmtId="0">
      <sharedItems/>
    </cacheField>
    <cacheField name="303-4" numFmtId="0">
      <sharedItems/>
    </cacheField>
    <cacheField name="303-5" numFmtId="0">
      <sharedItems/>
    </cacheField>
    <cacheField name="304-1" numFmtId="0">
      <sharedItems/>
    </cacheField>
    <cacheField name="304-2" numFmtId="0">
      <sharedItems/>
    </cacheField>
    <cacheField name="304-3" numFmtId="0">
      <sharedItems/>
    </cacheField>
    <cacheField name="304-4" numFmtId="0">
      <sharedItems/>
    </cacheField>
    <cacheField name="305-1" numFmtId="0">
      <sharedItems/>
    </cacheField>
    <cacheField name="305-2" numFmtId="0">
      <sharedItems/>
    </cacheField>
    <cacheField name="305-3" numFmtId="0">
      <sharedItems/>
    </cacheField>
    <cacheField name="305-4" numFmtId="0">
      <sharedItems/>
    </cacheField>
    <cacheField name="305-5" numFmtId="0">
      <sharedItems/>
    </cacheField>
    <cacheField name="305-6" numFmtId="0">
      <sharedItems/>
    </cacheField>
    <cacheField name="305-7" numFmtId="0">
      <sharedItems/>
    </cacheField>
    <cacheField name="306-1" numFmtId="0">
      <sharedItems/>
    </cacheField>
    <cacheField name="306-2" numFmtId="0">
      <sharedItems/>
    </cacheField>
    <cacheField name="306-3" numFmtId="0">
      <sharedItems/>
    </cacheField>
    <cacheField name="306-4" numFmtId="0">
      <sharedItems/>
    </cacheField>
    <cacheField name="306-5" numFmtId="0">
      <sharedItems/>
    </cacheField>
    <cacheField name="307-1" numFmtId="0">
      <sharedItems/>
    </cacheField>
    <cacheField name="308-1" numFmtId="0">
      <sharedItems/>
    </cacheField>
    <cacheField name="308-2" numFmtId="0">
      <sharedItems/>
    </cacheField>
    <cacheField name="401-1" numFmtId="0">
      <sharedItems/>
    </cacheField>
    <cacheField name="401-2" numFmtId="0">
      <sharedItems/>
    </cacheField>
    <cacheField name="401-3" numFmtId="0">
      <sharedItems/>
    </cacheField>
    <cacheField name="402-1" numFmtId="0">
      <sharedItems/>
    </cacheField>
    <cacheField name="403-1" numFmtId="0">
      <sharedItems/>
    </cacheField>
    <cacheField name="403-2" numFmtId="0">
      <sharedItems/>
    </cacheField>
    <cacheField name="403-3" numFmtId="0">
      <sharedItems/>
    </cacheField>
    <cacheField name="403-4" numFmtId="0">
      <sharedItems/>
    </cacheField>
    <cacheField name="403-5" numFmtId="0">
      <sharedItems/>
    </cacheField>
    <cacheField name="403-6" numFmtId="0">
      <sharedItems/>
    </cacheField>
    <cacheField name="403-7" numFmtId="0">
      <sharedItems/>
    </cacheField>
    <cacheField name="403-8" numFmtId="0">
      <sharedItems/>
    </cacheField>
    <cacheField name="403-9" numFmtId="0">
      <sharedItems/>
    </cacheField>
    <cacheField name="403-10" numFmtId="0">
      <sharedItems/>
    </cacheField>
    <cacheField name="404-1" numFmtId="0">
      <sharedItems/>
    </cacheField>
    <cacheField name="404-2" numFmtId="0">
      <sharedItems/>
    </cacheField>
    <cacheField name="404-3" numFmtId="0">
      <sharedItems/>
    </cacheField>
    <cacheField name="405-1" numFmtId="0">
      <sharedItems/>
    </cacheField>
    <cacheField name="405-2" numFmtId="0">
      <sharedItems/>
    </cacheField>
    <cacheField name="406-1" numFmtId="0">
      <sharedItems/>
    </cacheField>
    <cacheField name="407-1" numFmtId="0">
      <sharedItems/>
    </cacheField>
    <cacheField name="408-1" numFmtId="0">
      <sharedItems/>
    </cacheField>
    <cacheField name="409-1" numFmtId="0">
      <sharedItems/>
    </cacheField>
    <cacheField name="410-1" numFmtId="0">
      <sharedItems/>
    </cacheField>
    <cacheField name="411-1" numFmtId="0">
      <sharedItems/>
    </cacheField>
    <cacheField name="412-1" numFmtId="0">
      <sharedItems/>
    </cacheField>
    <cacheField name="412-2" numFmtId="0">
      <sharedItems/>
    </cacheField>
    <cacheField name="412-3" numFmtId="0">
      <sharedItems/>
    </cacheField>
    <cacheField name="413-1" numFmtId="0">
      <sharedItems/>
    </cacheField>
    <cacheField name="413-2" numFmtId="0">
      <sharedItems/>
    </cacheField>
    <cacheField name="414-1" numFmtId="0">
      <sharedItems/>
    </cacheField>
    <cacheField name="414-2" numFmtId="0">
      <sharedItems/>
    </cacheField>
    <cacheField name="415-1" numFmtId="0">
      <sharedItems/>
    </cacheField>
    <cacheField name="416-1" numFmtId="0">
      <sharedItems/>
    </cacheField>
    <cacheField name="416-2" numFmtId="0">
      <sharedItems/>
    </cacheField>
    <cacheField name="417-1" numFmtId="0">
      <sharedItems/>
    </cacheField>
    <cacheField name="417-2" numFmtId="0">
      <sharedItems/>
    </cacheField>
    <cacheField name="417-3" numFmtId="0">
      <sharedItems/>
    </cacheField>
    <cacheField name="418-1" numFmtId="0">
      <sharedItems/>
    </cacheField>
    <cacheField name="419-1"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s v="PDF"/>
    <s v="A2A"/>
    <n v="6494000000"/>
    <n v="6545000000"/>
    <s v="11 196"/>
    <s v="Large"/>
    <s v="Large"/>
    <x v="0"/>
    <s v="ITALY"/>
    <s v="EUROPE"/>
    <n v="2"/>
    <d v="2019-05-31T00:00:00"/>
    <s v="Integrated Report 2018"/>
    <n v="2019"/>
    <s v="https://database.globalreporting.org/reports/64605/"/>
    <s v="ITALIAN"/>
    <s v="yes"/>
    <s v="Core"/>
    <x v="0"/>
    <x v="0"/>
    <x v="0"/>
    <x v="0"/>
    <x v="0"/>
    <x v="0"/>
    <x v="0"/>
    <x v="0"/>
    <x v="0"/>
    <x v="0"/>
    <x v="0"/>
    <x v="0"/>
    <x v="0"/>
    <s v="yes"/>
    <s v="Comunità locale, cittadini, azionisti, investitori, associazioni ambientalistiche, sindacati, media, scuole, dipendenti, fornitori, clienti, istituzioni, associazioni di categoria, ordini professionali, associazioni consumatori, enti regolatori"/>
    <x v="0"/>
    <x v="0"/>
    <x v="0"/>
    <x v="0"/>
    <x v="0"/>
    <x v="0"/>
    <x v="0"/>
    <x v="0"/>
    <x v="0"/>
    <x v="0"/>
    <x v="0"/>
    <x v="0"/>
    <x v="0"/>
    <x v="0"/>
    <x v="0"/>
    <x v="0"/>
    <x v="0"/>
    <x v="0"/>
    <x v="0"/>
    <x v="0"/>
    <x v="0"/>
    <x v="0"/>
    <x v="0"/>
    <x v="0"/>
    <x v="0"/>
    <x v="0"/>
    <x v="0"/>
    <x v="0"/>
    <x v="0"/>
    <x v="0"/>
    <x v="0"/>
    <x v="0"/>
    <x v="0"/>
    <s v="yes"/>
    <s v="no"/>
    <s v="no"/>
    <s v="no"/>
    <s v="no"/>
    <s v="no"/>
    <s v="yes"/>
    <s v="yes"/>
    <s v="yes"/>
    <s v="yes"/>
    <s v="no"/>
    <s v="yes"/>
    <s v="yes"/>
    <s v="yes"/>
    <s v="no"/>
    <s v="no"/>
    <s v="yes"/>
    <s v="no"/>
    <s v="no"/>
    <s v="no"/>
    <s v="no"/>
    <s v="yes"/>
    <s v="no"/>
    <s v="no"/>
    <s v="no"/>
    <s v="no"/>
    <s v="yes"/>
    <s v="no"/>
    <s v="no"/>
    <s v="no"/>
    <s v="yes"/>
    <s v="yes"/>
    <s v="no"/>
    <s v="no"/>
    <s v="no"/>
    <s v="no"/>
    <s v="yes"/>
    <s v="yes"/>
    <s v="yes"/>
    <s v="no"/>
    <s v="no"/>
    <s v="no"/>
    <s v="yes"/>
    <s v="yes"/>
    <s v="no"/>
    <s v="yes"/>
    <s v="no"/>
    <s v="no"/>
    <s v="no"/>
    <s v="yes"/>
    <s v="yes"/>
    <s v="no"/>
    <s v="no"/>
    <s v="no"/>
    <s v="no"/>
    <s v="no"/>
    <s v="no"/>
    <s v="no"/>
    <s v="no"/>
    <s v="yes"/>
    <s v="no"/>
    <s v="no"/>
    <s v="yes"/>
    <s v="no"/>
    <s v="yes"/>
    <s v="yes"/>
    <s v="no"/>
    <s v="no"/>
    <s v="no"/>
    <s v="no"/>
    <s v="no"/>
    <s v="yes"/>
    <s v="no"/>
    <s v="yes"/>
    <s v="no"/>
    <s v="yes"/>
    <s v="no"/>
    <s v="yes"/>
    <s v="no"/>
    <s v="yes"/>
    <s v="no"/>
    <s v="no"/>
    <s v="yes"/>
    <s v="yes"/>
    <s v="yes"/>
  </r>
  <r>
    <x v="1"/>
    <s v="PDF"/>
    <s v="ACEA"/>
    <n v="183234011"/>
    <n v="5719925917"/>
    <n v="5716"/>
    <s v="Large"/>
    <s v="Large"/>
    <x v="0"/>
    <s v="ITALY"/>
    <s v="EUROPE"/>
    <n v="2"/>
    <d v="2020-05-06T00:00:00"/>
    <s v="Bilancio di Sostenibilità Gruppo ACEA"/>
    <n v="2020"/>
    <s v="https://database.globalreporting.org/reports/78092/"/>
    <s v="ITALIAN"/>
    <s v="yes"/>
    <s v="Comprehensive"/>
    <x v="1"/>
    <x v="1"/>
    <x v="1"/>
    <x v="1"/>
    <x v="1"/>
    <x v="0"/>
    <x v="1"/>
    <x v="1"/>
    <x v="1"/>
    <x v="1"/>
    <x v="0"/>
    <x v="0"/>
    <x v="0"/>
    <s v="yes"/>
    <s v="Clienti, collettività, istituzioni, impresa, azionisti, finanziatori, fornitori, dipendenti, ambiente"/>
    <x v="0"/>
    <x v="0"/>
    <x v="0"/>
    <x v="0"/>
    <x v="0"/>
    <x v="0"/>
    <x v="0"/>
    <x v="0"/>
    <x v="0"/>
    <x v="0"/>
    <x v="0"/>
    <x v="0"/>
    <x v="0"/>
    <x v="0"/>
    <x v="0"/>
    <x v="1"/>
    <x v="0"/>
    <x v="0"/>
    <x v="0"/>
    <x v="0"/>
    <x v="1"/>
    <x v="0"/>
    <x v="0"/>
    <x v="0"/>
    <x v="0"/>
    <x v="1"/>
    <x v="0"/>
    <x v="0"/>
    <x v="0"/>
    <x v="0"/>
    <x v="0"/>
    <x v="0"/>
    <x v="0"/>
    <s v="yes"/>
    <s v="yes"/>
    <s v="yes"/>
    <s v="yes"/>
    <s v="no"/>
    <s v="no"/>
    <s v="yes"/>
    <s v="yes"/>
    <s v="yes"/>
    <s v="yes"/>
    <s v="yes"/>
    <s v="yes"/>
    <s v="yes"/>
    <s v="yes"/>
    <s v="yes"/>
    <s v="yes"/>
    <s v="yes"/>
    <s v="yes"/>
    <s v="yes"/>
    <s v="yes"/>
    <s v="yes"/>
    <s v="yes"/>
    <s v="yes"/>
    <s v="yes"/>
    <s v="no"/>
    <s v="no"/>
    <s v="yes"/>
    <s v="yes"/>
    <s v="yes"/>
    <s v="yes"/>
    <s v="yes"/>
    <s v="yes"/>
    <s v="yes"/>
    <s v="yes"/>
    <s v="yes"/>
    <s v="yes"/>
    <s v="yes"/>
    <s v="yes"/>
    <s v="yes"/>
    <s v="yes"/>
    <s v="yes"/>
    <s v="yes"/>
    <s v="yes"/>
    <s v="yes"/>
    <s v="yes"/>
    <s v="yes"/>
    <s v="yes"/>
    <s v="yes"/>
    <s v="yes"/>
    <s v="yes"/>
    <s v="yes"/>
    <s v="yes"/>
    <s v="yes"/>
    <s v="no"/>
    <s v="no"/>
    <s v="no"/>
    <s v="no"/>
    <s v="no"/>
    <s v="no"/>
    <s v="yes"/>
    <s v="yes"/>
    <s v="yes"/>
    <s v="yes"/>
    <s v="yes"/>
    <s v="yes"/>
    <s v="no"/>
    <s v="no"/>
    <s v="no"/>
    <s v="no"/>
    <s v="no"/>
    <s v="no"/>
    <s v="no"/>
    <s v="no"/>
    <s v="yes"/>
    <s v="yes"/>
    <s v="yes"/>
    <s v="yes"/>
    <s v="yes"/>
    <s v="yes"/>
    <s v="yes"/>
    <s v="yes"/>
    <s v="yes"/>
    <s v="yes"/>
    <s v="yes"/>
    <s v="yes"/>
  </r>
  <r>
    <x v="2"/>
    <s v="PDF"/>
    <s v="Acquevenete"/>
    <n v="89811036"/>
    <n v="480505984"/>
    <n v="297"/>
    <s v="Large"/>
    <s v="Large"/>
    <x v="1"/>
    <s v="ITALY"/>
    <s v="EUROPE"/>
    <n v="1"/>
    <d v="2020-01-22T00:00:00"/>
    <s v="Bilancio di Sostenibilità 2017 - DNF"/>
    <n v="2018"/>
    <s v="https://database.globalreporting.org/reports/75124/"/>
    <s v="ITALIAN"/>
    <s v="yes"/>
    <s v="Core"/>
    <x v="2"/>
    <x v="2"/>
    <x v="2"/>
    <x v="2"/>
    <x v="2"/>
    <x v="0"/>
    <x v="1"/>
    <x v="1"/>
    <x v="2"/>
    <x v="0"/>
    <x v="1"/>
    <x v="0"/>
    <x v="0"/>
    <s v="yes"/>
    <s v="Soci, personale, clienti, fornitori, finanziatori, pubblica amministrazione, comunità locali e territorio, ambiente"/>
    <x v="0"/>
    <x v="1"/>
    <x v="0"/>
    <x v="0"/>
    <x v="0"/>
    <x v="0"/>
    <x v="0"/>
    <x v="0"/>
    <x v="0"/>
    <x v="0"/>
    <x v="0"/>
    <x v="0"/>
    <x v="0"/>
    <x v="0"/>
    <x v="0"/>
    <x v="1"/>
    <x v="0"/>
    <x v="0"/>
    <x v="0"/>
    <x v="0"/>
    <x v="0"/>
    <x v="1"/>
    <x v="1"/>
    <x v="1"/>
    <x v="1"/>
    <x v="0"/>
    <x v="0"/>
    <x v="0"/>
    <x v="0"/>
    <x v="0"/>
    <x v="0"/>
    <x v="0"/>
    <x v="0"/>
    <s v="yes"/>
    <s v="yes"/>
    <s v="yes"/>
    <s v="yes"/>
    <s v="yes"/>
    <s v="yes"/>
    <s v="yes"/>
    <s v="yes"/>
    <s v="yes"/>
    <s v="yes"/>
    <s v="yes"/>
    <s v="yes"/>
    <s v="yes"/>
    <s v="yes"/>
    <s v="yes"/>
    <s v="yes"/>
    <s v="yes"/>
    <s v="yes"/>
    <s v="yes"/>
    <s v="yes"/>
    <s v="yes"/>
    <s v="yes"/>
    <s v="yes"/>
    <s v="yes"/>
    <s v="no"/>
    <s v="no"/>
    <s v="yes"/>
    <s v="yes"/>
    <s v="yes"/>
    <s v="yes"/>
    <s v="yes"/>
    <s v="yes"/>
    <s v="yes"/>
    <s v="yes"/>
    <s v="yes"/>
    <s v="yes"/>
    <s v="yes"/>
    <s v="yes"/>
    <s v="yes"/>
    <s v="yes"/>
    <s v="yes"/>
    <s v="yes"/>
    <s v="yes"/>
    <s v="yes"/>
    <s v="yes"/>
    <s v="yes"/>
    <s v="yes"/>
    <s v="yes"/>
    <s v="yes"/>
    <s v="yes"/>
    <s v="yes"/>
    <s v="yes"/>
    <s v="yes"/>
    <s v="no"/>
    <s v="no"/>
    <s v="no"/>
    <s v="no"/>
    <s v="no"/>
    <s v="no"/>
    <s v="yes"/>
    <s v="yes"/>
    <s v="yes"/>
    <s v="yes"/>
    <s v="yes"/>
    <s v="yes"/>
    <s v="yes"/>
    <s v="yes"/>
    <s v="yes"/>
    <s v="yes"/>
    <s v="yes"/>
    <s v="yes"/>
    <s v="yes"/>
    <s v="yes"/>
    <s v="yes"/>
    <s v="yes"/>
    <s v="yes"/>
    <s v="yes"/>
    <s v="yes"/>
    <s v="yes"/>
    <s v="yes"/>
    <s v="yes"/>
    <s v="yes"/>
    <s v="yes"/>
    <s v="yes"/>
    <s v="yes"/>
  </r>
  <r>
    <x v="3"/>
    <s v="PDF"/>
    <s v="Aeroporto di Bologna"/>
    <n v="125135000"/>
    <n v="269000000"/>
    <n v="543"/>
    <s v="Large"/>
    <s v="Large"/>
    <x v="2"/>
    <s v="ITALY"/>
    <s v="EUROPE"/>
    <n v="2"/>
    <d v="2020-05-22T00:00:00"/>
    <s v="Consolidate Disclosure of Non-Financial Information 2019"/>
    <n v="2020"/>
    <s v="https://database.globalreporting.org/reports/78577/"/>
    <s v="ENGLISH"/>
    <s v="yes"/>
    <s v="Core"/>
    <x v="3"/>
    <x v="3"/>
    <x v="3"/>
    <x v="3"/>
    <x v="3"/>
    <x v="1"/>
    <x v="2"/>
    <x v="1"/>
    <x v="3"/>
    <x v="0"/>
    <x v="1"/>
    <x v="1"/>
    <x v="1"/>
    <s v="yes"/>
    <s v="Passengers, carriers, sub-concessionaires, operators, airport community, roadway partners, local businesses, accomodation/turism, neighbours, suppliers, shareholders, investors, regulatory bodies, state bodies, local bodies, trade associations"/>
    <x v="0"/>
    <x v="1"/>
    <x v="0"/>
    <x v="1"/>
    <x v="0"/>
    <x v="0"/>
    <x v="1"/>
    <x v="0"/>
    <x v="0"/>
    <x v="1"/>
    <x v="0"/>
    <x v="0"/>
    <x v="1"/>
    <x v="1"/>
    <x v="0"/>
    <x v="1"/>
    <x v="0"/>
    <x v="0"/>
    <x v="0"/>
    <x v="1"/>
    <x v="2"/>
    <x v="2"/>
    <x v="2"/>
    <x v="2"/>
    <x v="2"/>
    <x v="2"/>
    <x v="1"/>
    <x v="1"/>
    <x v="1"/>
    <x v="0"/>
    <x v="1"/>
    <x v="1"/>
    <x v="0"/>
    <s v="yes"/>
    <s v="no"/>
    <s v="yes"/>
    <s v="no"/>
    <s v="yes"/>
    <s v="no"/>
    <s v="no"/>
    <s v="yes"/>
    <s v="no"/>
    <s v="no"/>
    <s v="yes"/>
    <s v="yes"/>
    <s v="yes"/>
    <s v="no"/>
    <s v="no"/>
    <s v="no"/>
    <s v="yes"/>
    <s v="no"/>
    <s v="yes"/>
    <s v="no"/>
    <s v="no"/>
    <s v="yes"/>
    <s v="no"/>
    <s v="no"/>
    <s v="no"/>
    <s v="no"/>
    <s v="no"/>
    <s v="no"/>
    <s v="no"/>
    <s v="no"/>
    <s v="yes"/>
    <s v="yes"/>
    <s v="no"/>
    <s v="yes"/>
    <s v="no"/>
    <s v="no"/>
    <s v="no"/>
    <s v="no"/>
    <s v="yes"/>
    <s v="no"/>
    <s v="no"/>
    <s v="no"/>
    <s v="no"/>
    <s v="no"/>
    <s v="no"/>
    <s v="yes"/>
    <s v="yes"/>
    <s v="no"/>
    <s v="yes"/>
    <s v="no"/>
    <s v="yes"/>
    <s v="no"/>
    <s v="no"/>
    <s v="no"/>
    <s v="no"/>
    <s v="no"/>
    <s v="no"/>
    <s v="no"/>
    <s v="no"/>
    <s v="yes"/>
    <s v="no"/>
    <s v="yes"/>
    <s v="yes"/>
    <s v="no"/>
    <s v="no"/>
    <s v="no"/>
    <s v="no"/>
    <s v="no"/>
    <s v="no"/>
    <s v="no"/>
    <s v="no"/>
    <s v="no"/>
    <s v="no"/>
    <s v="no"/>
    <s v="no"/>
    <s v="no"/>
    <s v="no"/>
    <s v="no"/>
    <s v="yes"/>
    <s v="yes"/>
    <s v="no"/>
    <s v="no"/>
    <s v="no"/>
    <s v="no"/>
    <s v="yes"/>
  </r>
  <r>
    <x v="4"/>
    <s v="PDF"/>
    <s v="Alperia"/>
    <n v="35657856"/>
    <n v="1762177698"/>
    <n v="1023"/>
    <s v="Large"/>
    <s v="Large"/>
    <x v="0"/>
    <s v="ITALY"/>
    <s v="EUROPE"/>
    <n v="3"/>
    <d v="2020-07-12T00:00:00"/>
    <s v="Sustainability Report 2019"/>
    <n v="2020"/>
    <s v="https://database.globalreporting.org/reports/79861/"/>
    <s v="ENGLISH"/>
    <s v="yes"/>
    <s v="Core"/>
    <x v="2"/>
    <x v="2"/>
    <x v="4"/>
    <x v="4"/>
    <x v="0"/>
    <x v="1"/>
    <x v="2"/>
    <x v="1"/>
    <x v="1"/>
    <x v="0"/>
    <x v="1"/>
    <x v="2"/>
    <x v="0"/>
    <s v="yes"/>
    <s v="shareholders, investors, customers, employees, the riparian municipalities and other municipalities in whose region plants are located, suppliers, research institutes, environmental, business and fishing associations, trade unions, consumer associations"/>
    <x v="0"/>
    <x v="0"/>
    <x v="0"/>
    <x v="0"/>
    <x v="1"/>
    <x v="1"/>
    <x v="1"/>
    <x v="0"/>
    <x v="1"/>
    <x v="1"/>
    <x v="0"/>
    <x v="1"/>
    <x v="1"/>
    <x v="0"/>
    <x v="0"/>
    <x v="0"/>
    <x v="0"/>
    <x v="0"/>
    <x v="0"/>
    <x v="2"/>
    <x v="1"/>
    <x v="0"/>
    <x v="0"/>
    <x v="0"/>
    <x v="0"/>
    <x v="0"/>
    <x v="1"/>
    <x v="0"/>
    <x v="1"/>
    <x v="1"/>
    <x v="0"/>
    <x v="0"/>
    <x v="1"/>
    <s v="yes"/>
    <s v="no"/>
    <s v="no"/>
    <s v="no"/>
    <s v="no"/>
    <s v="no"/>
    <s v="yes"/>
    <s v="no"/>
    <s v="yes"/>
    <s v="no"/>
    <s v="no"/>
    <s v="no"/>
    <s v="no"/>
    <s v="no"/>
    <s v="no"/>
    <s v="no"/>
    <s v="yes"/>
    <s v="no"/>
    <s v="no"/>
    <s v="no"/>
    <s v="no"/>
    <s v="no"/>
    <s v="no"/>
    <s v="no"/>
    <s v="no"/>
    <s v="no"/>
    <s v="no"/>
    <s v="no"/>
    <s v="no"/>
    <s v="no"/>
    <s v="yes"/>
    <s v="yes"/>
    <s v="yes"/>
    <s v="yes"/>
    <s v="yes"/>
    <s v="no"/>
    <s v="yes"/>
    <s v="no"/>
    <s v="no"/>
    <s v="no"/>
    <s v="no"/>
    <s v="no"/>
    <s v="no"/>
    <s v="yes"/>
    <s v="no"/>
    <s v="yes"/>
    <s v="no"/>
    <s v="yes"/>
    <s v="no"/>
    <s v="no"/>
    <s v="yes"/>
    <s v="no"/>
    <s v="no"/>
    <s v="no"/>
    <s v="no"/>
    <s v="no"/>
    <s v="no"/>
    <s v="no"/>
    <s v="no"/>
    <s v="yes"/>
    <s v="no"/>
    <s v="yes"/>
    <s v="yes"/>
    <s v="yes"/>
    <s v="no"/>
    <s v="no"/>
    <s v="no"/>
    <s v="no"/>
    <s v="no"/>
    <s v="no"/>
    <s v="no"/>
    <s v="no"/>
    <s v="yes"/>
    <s v="no"/>
    <s v="no"/>
    <s v="yes"/>
    <s v="no"/>
    <s v="no"/>
    <s v="no"/>
    <s v="no"/>
    <s v="yes"/>
    <s v="yes"/>
    <s v="yes"/>
    <s v="yes"/>
    <s v="no"/>
  </r>
  <r>
    <x v="5"/>
    <s v="PDF"/>
    <s v="AMIU Genova"/>
    <n v="165765599"/>
    <n v="249347675"/>
    <n v="1433"/>
    <s v="Large"/>
    <s v="Large"/>
    <x v="3"/>
    <s v="ITALY"/>
    <s v="EUROPE"/>
    <n v="1"/>
    <d v="2020-10-11T00:00:00"/>
    <s v="Bilancio Sostenibilità 2019"/>
    <n v="2020"/>
    <s v="https://database.globalreporting.org/reports/80763/"/>
    <s v="ITALIAN"/>
    <s v="yes"/>
    <s v="Core"/>
    <x v="0"/>
    <x v="4"/>
    <x v="5"/>
    <x v="5"/>
    <x v="4"/>
    <x v="2"/>
    <x v="3"/>
    <x v="2"/>
    <x v="2"/>
    <x v="2"/>
    <x v="1"/>
    <x v="3"/>
    <x v="0"/>
    <s v="yes"/>
    <s v="Amministratori di condominio, associazioni, associazioni sul territorio e di categoria, banche, cittadini, comitati di quartiere, dipendenti, enti locali, fornitori, forze dell'ordine, media, imprese di filiera, mondo accademico e ricerca, pubblica amministrazione"/>
    <x v="0"/>
    <x v="0"/>
    <x v="0"/>
    <x v="0"/>
    <x v="1"/>
    <x v="1"/>
    <x v="1"/>
    <x v="1"/>
    <x v="1"/>
    <x v="1"/>
    <x v="0"/>
    <x v="0"/>
    <x v="1"/>
    <x v="1"/>
    <x v="1"/>
    <x v="0"/>
    <x v="0"/>
    <x v="1"/>
    <x v="1"/>
    <x v="2"/>
    <x v="1"/>
    <x v="0"/>
    <x v="0"/>
    <x v="0"/>
    <x v="0"/>
    <x v="1"/>
    <x v="2"/>
    <x v="2"/>
    <x v="2"/>
    <x v="1"/>
    <x v="1"/>
    <x v="1"/>
    <x v="1"/>
    <s v="yes"/>
    <s v="yes"/>
    <s v="yes"/>
    <s v="no"/>
    <s v="no"/>
    <s v="no"/>
    <s v="no"/>
    <s v="yes"/>
    <s v="yes"/>
    <s v="no"/>
    <s v="no"/>
    <s v="no"/>
    <s v="no"/>
    <s v="no"/>
    <s v="no"/>
    <s v="no"/>
    <s v="no"/>
    <s v="no"/>
    <s v="no"/>
    <s v="no"/>
    <s v="no"/>
    <s v="no"/>
    <s v="no"/>
    <s v="no"/>
    <s v="no"/>
    <s v="no"/>
    <s v="no"/>
    <s v="no"/>
    <s v="no"/>
    <s v="no"/>
    <s v="yes"/>
    <s v="no"/>
    <s v="no"/>
    <s v="no"/>
    <s v="no"/>
    <s v="no"/>
    <s v="no"/>
    <s v="no"/>
    <s v="yes"/>
    <s v="no"/>
    <s v="no"/>
    <s v="no"/>
    <s v="no"/>
    <s v="no"/>
    <s v="no"/>
    <s v="no"/>
    <s v="no"/>
    <s v="no"/>
    <s v="no"/>
    <s v="yes"/>
    <s v="yes"/>
    <s v="no"/>
    <s v="no"/>
    <s v="no"/>
    <s v="no"/>
    <s v="no"/>
    <s v="no"/>
    <s v="yes"/>
    <s v="yes"/>
    <s v="no"/>
    <s v="no"/>
    <s v="no"/>
    <s v="no"/>
    <s v="no"/>
    <s v="no"/>
    <s v="no"/>
    <s v="no"/>
    <s v="no"/>
    <s v="no"/>
    <s v="no"/>
    <s v="no"/>
    <s v="no"/>
    <s v="no"/>
    <s v="no"/>
    <s v="no"/>
    <s v="no"/>
    <s v="no"/>
    <s v="no"/>
    <s v="no"/>
    <s v="no"/>
    <s v="no"/>
    <s v="no"/>
    <s v="no"/>
    <s v="no"/>
    <s v="no"/>
  </r>
  <r>
    <x v="6"/>
    <s v="PDF"/>
    <s v="Aspiag Service Despar Nordest"/>
    <n v="649550599"/>
    <n v="1272105096"/>
    <n v="8236"/>
    <s v="Large"/>
    <s v="MNE"/>
    <x v="4"/>
    <s v="ITALY"/>
    <s v="EUROPE"/>
    <n v="3"/>
    <d v="2020-09-08T00:00:00"/>
    <s v="Integrated Report 2019"/>
    <n v="2020"/>
    <s v="https://database.globalreporting.org/reports/80539/"/>
    <s v="ENGLISH"/>
    <s v="yes"/>
    <s v="Core"/>
    <x v="1"/>
    <x v="2"/>
    <x v="6"/>
    <x v="6"/>
    <x v="5"/>
    <x v="1"/>
    <x v="2"/>
    <x v="1"/>
    <x v="0"/>
    <x v="3"/>
    <x v="1"/>
    <x v="4"/>
    <x v="0"/>
    <s v="yes"/>
    <s v="Management, customers, franchises, suppliers, employees, banks, representative associations, competitors, public administration and community, universities"/>
    <x v="0"/>
    <x v="0"/>
    <x v="0"/>
    <x v="1"/>
    <x v="0"/>
    <x v="0"/>
    <x v="0"/>
    <x v="0"/>
    <x v="1"/>
    <x v="1"/>
    <x v="0"/>
    <x v="0"/>
    <x v="0"/>
    <x v="1"/>
    <x v="0"/>
    <x v="1"/>
    <x v="0"/>
    <x v="0"/>
    <x v="0"/>
    <x v="0"/>
    <x v="1"/>
    <x v="0"/>
    <x v="0"/>
    <x v="0"/>
    <x v="0"/>
    <x v="1"/>
    <x v="2"/>
    <x v="2"/>
    <x v="0"/>
    <x v="0"/>
    <x v="1"/>
    <x v="0"/>
    <x v="0"/>
    <s v="yes"/>
    <s v="no"/>
    <s v="no"/>
    <s v="no"/>
    <s v="no"/>
    <s v="no"/>
    <s v="yes"/>
    <s v="no"/>
    <s v="no"/>
    <s v="no"/>
    <s v="yes"/>
    <s v="no"/>
    <s v="yes"/>
    <s v="yes"/>
    <s v="no"/>
    <s v="no"/>
    <s v="yes"/>
    <s v="no"/>
    <s v="yes"/>
    <s v="yes"/>
    <s v="no"/>
    <s v="no"/>
    <s v="no"/>
    <s v="no"/>
    <s v="no"/>
    <s v="no"/>
    <s v="no"/>
    <s v="no"/>
    <s v="no"/>
    <s v="no"/>
    <s v="yes"/>
    <s v="yes"/>
    <s v="yes"/>
    <s v="no"/>
    <s v="no"/>
    <s v="no"/>
    <s v="no"/>
    <s v="no"/>
    <s v="yes"/>
    <s v="no"/>
    <s v="no"/>
    <s v="no"/>
    <s v="yes"/>
    <s v="no"/>
    <s v="no"/>
    <s v="yes"/>
    <s v="no"/>
    <s v="yes"/>
    <s v="yes"/>
    <s v="yes"/>
    <s v="yes"/>
    <s v="yes"/>
    <s v="yes"/>
    <s v="yes"/>
    <s v="yes"/>
    <s v="no"/>
    <s v="yes"/>
    <s v="yes"/>
    <s v="yes"/>
    <s v="yes"/>
    <s v="no"/>
    <s v="no"/>
    <s v="yes"/>
    <s v="yes"/>
    <s v="yes"/>
    <s v="no"/>
    <s v="no"/>
    <s v="no"/>
    <s v="no"/>
    <s v="no"/>
    <s v="no"/>
    <s v="no"/>
    <s v="no"/>
    <s v="no"/>
    <s v="no"/>
    <s v="no"/>
    <s v="no"/>
    <s v="yes"/>
    <s v="yes"/>
    <s v="no"/>
    <s v="no"/>
    <s v="no"/>
    <s v="no"/>
    <s v="yes"/>
    <s v="yes"/>
  </r>
  <r>
    <x v="7"/>
    <s v="PDF"/>
    <s v="ATM"/>
    <n v="924392000"/>
    <n v="1120308000"/>
    <n v="9798"/>
    <s v="Large"/>
    <s v="Large"/>
    <x v="5"/>
    <s v="ITALY"/>
    <s v="EUROPE"/>
    <n v="1"/>
    <d v="2020-01-22T00:00:00"/>
    <s v="Dichiarazione Consolidata di Carattere Non Finanziario"/>
    <n v="2018"/>
    <s v="https://database.globalreporting.org/reports/75125/"/>
    <s v="ITALIAN"/>
    <s v="yes"/>
    <s v="Core"/>
    <x v="4"/>
    <x v="5"/>
    <x v="7"/>
    <x v="2"/>
    <x v="6"/>
    <x v="2"/>
    <x v="4"/>
    <x v="3"/>
    <x v="4"/>
    <x v="0"/>
    <x v="1"/>
    <x v="2"/>
    <x v="0"/>
    <s v="no"/>
    <s v="Dipendenti e le loro famiglie, comune di Milano e altre istituzioni della pubblica amministrazione, investitori, fornitori e partner commerciali, territorio, comunità locali, ONG, clienti, centri di ricerca e università, media, rappresentanze sindacali"/>
    <x v="0"/>
    <x v="0"/>
    <x v="0"/>
    <x v="0"/>
    <x v="0"/>
    <x v="1"/>
    <x v="1"/>
    <x v="0"/>
    <x v="1"/>
    <x v="1"/>
    <x v="0"/>
    <x v="0"/>
    <x v="0"/>
    <x v="1"/>
    <x v="1"/>
    <x v="0"/>
    <x v="0"/>
    <x v="0"/>
    <x v="0"/>
    <x v="2"/>
    <x v="1"/>
    <x v="0"/>
    <x v="0"/>
    <x v="0"/>
    <x v="0"/>
    <x v="0"/>
    <x v="2"/>
    <x v="2"/>
    <x v="2"/>
    <x v="1"/>
    <x v="1"/>
    <x v="1"/>
    <x v="1"/>
    <s v="yes"/>
    <s v="no"/>
    <s v="no"/>
    <s v="no"/>
    <s v="no"/>
    <s v="no"/>
    <s v="yes"/>
    <s v="no"/>
    <s v="yes"/>
    <s v="no"/>
    <s v="no"/>
    <s v="yes"/>
    <s v="no"/>
    <s v="no"/>
    <s v="no"/>
    <s v="no"/>
    <s v="yes"/>
    <s v="no"/>
    <s v="no"/>
    <s v="no"/>
    <s v="no"/>
    <s v="no"/>
    <s v="no"/>
    <s v="no"/>
    <s v="no"/>
    <s v="no"/>
    <s v="no"/>
    <s v="no"/>
    <s v="no"/>
    <s v="no"/>
    <s v="yes"/>
    <s v="yes"/>
    <s v="no"/>
    <s v="no"/>
    <s v="no"/>
    <s v="no"/>
    <s v="no"/>
    <s v="no"/>
    <s v="yes"/>
    <s v="no"/>
    <s v="no"/>
    <s v="no"/>
    <s v="yes"/>
    <s v="no"/>
    <s v="no"/>
    <s v="yes"/>
    <s v="no"/>
    <s v="no"/>
    <s v="no"/>
    <s v="no"/>
    <s v="no"/>
    <s v="yes"/>
    <s v="no"/>
    <s v="no"/>
    <s v="no"/>
    <s v="no"/>
    <s v="no"/>
    <s v="no"/>
    <s v="no"/>
    <s v="no"/>
    <s v="no"/>
    <s v="no"/>
    <s v="yes"/>
    <s v="no"/>
    <s v="no"/>
    <s v="no"/>
    <s v="no"/>
    <s v="no"/>
    <s v="no"/>
    <s v="no"/>
    <s v="no"/>
    <s v="yes"/>
    <s v="no"/>
    <s v="no"/>
    <s v="no"/>
    <s v="no"/>
    <s v="no"/>
    <s v="no"/>
    <s v="no"/>
    <s v="no"/>
    <s v="no"/>
    <s v="no"/>
    <s v="no"/>
    <s v="no"/>
    <s v="no"/>
  </r>
  <r>
    <x v="8"/>
    <s v="PDF"/>
    <s v="Autostrada del Brennero"/>
    <n v="415372201"/>
    <n v="1727900000"/>
    <n v="1043"/>
    <s v="Large"/>
    <s v="Large"/>
    <x v="6"/>
    <s v="ITALY"/>
    <s v="EUROPE"/>
    <n v="1"/>
    <d v="2020-02-17T00:00:00"/>
    <s v="Bilancio di Sostenibilità 2017 2018"/>
    <n v="2019"/>
    <s v="https://database.globalreporting.org/reports/75947/"/>
    <s v="ITALIAN"/>
    <s v="yes"/>
    <s v="Core"/>
    <x v="0"/>
    <x v="0"/>
    <x v="0"/>
    <x v="0"/>
    <x v="0"/>
    <x v="1"/>
    <x v="1"/>
    <x v="1"/>
    <x v="0"/>
    <x v="1"/>
    <x v="1"/>
    <x v="0"/>
    <x v="1"/>
    <s v="yes"/>
    <s v="Stakeholder interni, utenti e fornitori, politica e istituzioni, comunità e territorio"/>
    <x v="0"/>
    <x v="0"/>
    <x v="0"/>
    <x v="1"/>
    <x v="1"/>
    <x v="1"/>
    <x v="0"/>
    <x v="0"/>
    <x v="0"/>
    <x v="1"/>
    <x v="0"/>
    <x v="0"/>
    <x v="0"/>
    <x v="1"/>
    <x v="0"/>
    <x v="0"/>
    <x v="0"/>
    <x v="0"/>
    <x v="0"/>
    <x v="2"/>
    <x v="1"/>
    <x v="0"/>
    <x v="0"/>
    <x v="0"/>
    <x v="0"/>
    <x v="1"/>
    <x v="0"/>
    <x v="2"/>
    <x v="2"/>
    <x v="1"/>
    <x v="1"/>
    <x v="1"/>
    <x v="0"/>
    <s v="yes"/>
    <s v="no"/>
    <s v="no"/>
    <s v="no"/>
    <s v="no"/>
    <s v="no"/>
    <s v="yes"/>
    <s v="no"/>
    <s v="no"/>
    <s v="no"/>
    <s v="no"/>
    <s v="no"/>
    <s v="no"/>
    <s v="no"/>
    <s v="yes"/>
    <s v="no"/>
    <s v="yes"/>
    <s v="no"/>
    <s v="no"/>
    <s v="yes"/>
    <s v="no"/>
    <s v="yes"/>
    <s v="yes"/>
    <s v="no"/>
    <s v="no"/>
    <s v="no"/>
    <s v="no"/>
    <s v="no"/>
    <s v="no"/>
    <s v="no"/>
    <s v="yes"/>
    <s v="yes"/>
    <s v="no"/>
    <s v="no"/>
    <s v="yes"/>
    <s v="no"/>
    <s v="no"/>
    <s v="no"/>
    <s v="no"/>
    <s v="no"/>
    <s v="no"/>
    <s v="no"/>
    <s v="no"/>
    <s v="no"/>
    <s v="no"/>
    <s v="yes"/>
    <s v="no"/>
    <s v="yes"/>
    <s v="no"/>
    <s v="yes"/>
    <s v="yes"/>
    <s v="no"/>
    <s v="yes"/>
    <s v="no"/>
    <s v="no"/>
    <s v="no"/>
    <s v="no"/>
    <s v="no"/>
    <s v="no"/>
    <s v="yes"/>
    <s v="no"/>
    <s v="no"/>
    <s v="yes"/>
    <s v="no"/>
    <s v="no"/>
    <s v="no"/>
    <s v="no"/>
    <s v="no"/>
    <s v="no"/>
    <s v="no"/>
    <s v="no"/>
    <s v="no"/>
    <s v="no"/>
    <s v="yes"/>
    <s v="yes"/>
    <s v="no"/>
    <s v="no"/>
    <s v="no"/>
    <s v="no"/>
    <s v="no"/>
    <s v="no"/>
    <s v="no"/>
    <s v="no"/>
    <s v="no"/>
    <s v="yes"/>
  </r>
  <r>
    <x v="9"/>
    <s v="PDF"/>
    <s v="Banca di Asti"/>
    <n v="288901000"/>
    <n v="9737214986"/>
    <n v="1810"/>
    <s v="Large"/>
    <s v="SME"/>
    <x v="7"/>
    <s v="ITALY"/>
    <s v="EUROPE"/>
    <n v="1"/>
    <d v="2020-05-06T00:00:00"/>
    <s v="Dichiarazione Consolidata di Carattere Non Finanziario 2019"/>
    <n v="2020"/>
    <s v="https://database.globalreporting.org/reports/78099/"/>
    <s v="ITALIAN"/>
    <s v="yes"/>
    <s v="Referenced"/>
    <x v="0"/>
    <x v="0"/>
    <x v="0"/>
    <x v="0"/>
    <x v="0"/>
    <x v="0"/>
    <x v="0"/>
    <x v="1"/>
    <x v="0"/>
    <x v="0"/>
    <x v="1"/>
    <x v="0"/>
    <x v="0"/>
    <s v="yes"/>
    <s v="dipendenti, soci o azionisti, clienti, fornitori, organizzazioni sindacali, enti di controllo e vigilanza, associazioni di settore, legislatori, comunità ed enti locali, organi di informazione, scuole ed università"/>
    <x v="1"/>
    <x v="0"/>
    <x v="0"/>
    <x v="0"/>
    <x v="0"/>
    <x v="0"/>
    <x v="1"/>
    <x v="0"/>
    <x v="1"/>
    <x v="2"/>
    <x v="0"/>
    <x v="0"/>
    <x v="1"/>
    <x v="1"/>
    <x v="0"/>
    <x v="0"/>
    <x v="0"/>
    <x v="0"/>
    <x v="0"/>
    <x v="0"/>
    <x v="1"/>
    <x v="0"/>
    <x v="0"/>
    <x v="0"/>
    <x v="0"/>
    <x v="1"/>
    <x v="2"/>
    <x v="2"/>
    <x v="2"/>
    <x v="1"/>
    <x v="0"/>
    <x v="0"/>
    <x v="1"/>
    <s v="no"/>
    <s v="no"/>
    <s v="no"/>
    <s v="no"/>
    <s v="no"/>
    <s v="no"/>
    <s v="yes"/>
    <s v="no"/>
    <s v="yes"/>
    <s v="no"/>
    <s v="no"/>
    <s v="yes"/>
    <s v="yes"/>
    <s v="no"/>
    <s v="no"/>
    <s v="no"/>
    <s v="yes"/>
    <s v="no"/>
    <s v="no"/>
    <s v="no"/>
    <s v="no"/>
    <s v="no"/>
    <s v="no"/>
    <s v="no"/>
    <s v="no"/>
    <s v="no"/>
    <s v="no"/>
    <s v="no"/>
    <s v="no"/>
    <s v="no"/>
    <s v="yes"/>
    <s v="yes"/>
    <s v="no"/>
    <s v="no"/>
    <s v="no"/>
    <s v="no"/>
    <s v="no"/>
    <s v="no"/>
    <s v="yes"/>
    <s v="no"/>
    <s v="no"/>
    <s v="no"/>
    <s v="no"/>
    <s v="no"/>
    <s v="no"/>
    <s v="yes"/>
    <s v="yes"/>
    <s v="no"/>
    <s v="no"/>
    <s v="no"/>
    <s v="no"/>
    <s v="no"/>
    <s v="no"/>
    <s v="no"/>
    <s v="no"/>
    <s v="no"/>
    <s v="no"/>
    <s v="yes"/>
    <s v="yes"/>
    <s v="yes"/>
    <s v="no"/>
    <s v="no"/>
    <s v="yes"/>
    <s v="no"/>
    <s v="yes"/>
    <s v="no"/>
    <s v="no"/>
    <s v="no"/>
    <s v="no"/>
    <s v="no"/>
    <s v="no"/>
    <s v="no"/>
    <s v="no"/>
    <s v="no"/>
    <s v="no"/>
    <s v="no"/>
    <s v="no"/>
    <s v="no"/>
    <s v="no"/>
    <s v="no"/>
    <s v="no"/>
    <s v="yes"/>
    <s v="no"/>
    <s v="yes"/>
    <s v="no"/>
  </r>
  <r>
    <x v="10"/>
    <s v="PDF"/>
    <s v="Banca Intermobiliare di Investimenti e Gestioni"/>
    <n v="86299000"/>
    <n v="1599018000"/>
    <n v="495"/>
    <s v="Large"/>
    <s v="Large"/>
    <x v="7"/>
    <s v="ITALY"/>
    <s v="EUROPE"/>
    <n v="1"/>
    <d v="2020-01-22T00:00:00"/>
    <s v="Dichiarazione Consolidata di Carattere Non Finanziario 2017"/>
    <n v="2018"/>
    <s v="https://database.globalreporting.org/reports/75105/"/>
    <s v="ITALIAN"/>
    <s v="no"/>
    <s v="Referenced"/>
    <x v="4"/>
    <x v="5"/>
    <x v="8"/>
    <x v="4"/>
    <x v="3"/>
    <x v="2"/>
    <x v="5"/>
    <x v="1"/>
    <x v="2"/>
    <x v="0"/>
    <x v="1"/>
    <x v="1"/>
    <x v="0"/>
    <s v="yes"/>
    <s v="Media, clienti, dipendenti e private banker, istituzioni ed enti regolatori, azionisti e comunità finanziaria, fornitori e partner commerciali, associazioni di categoria, collettività"/>
    <x v="1"/>
    <x v="1"/>
    <x v="1"/>
    <x v="0"/>
    <x v="0"/>
    <x v="0"/>
    <x v="0"/>
    <x v="0"/>
    <x v="1"/>
    <x v="1"/>
    <x v="0"/>
    <x v="1"/>
    <x v="0"/>
    <x v="0"/>
    <x v="0"/>
    <x v="1"/>
    <x v="0"/>
    <x v="0"/>
    <x v="0"/>
    <x v="0"/>
    <x v="1"/>
    <x v="0"/>
    <x v="0"/>
    <x v="0"/>
    <x v="0"/>
    <x v="1"/>
    <x v="2"/>
    <x v="0"/>
    <x v="2"/>
    <x v="1"/>
    <x v="1"/>
    <x v="0"/>
    <x v="0"/>
    <s v="no"/>
    <s v="no"/>
    <s v="no"/>
    <s v="no"/>
    <s v="no"/>
    <s v="yes"/>
    <s v="no"/>
    <s v="no"/>
    <s v="yes"/>
    <s v="no"/>
    <s v="yes"/>
    <s v="yes"/>
    <s v="yes"/>
    <s v="yes"/>
    <s v="yes"/>
    <s v="no"/>
    <s v="no"/>
    <s v="no"/>
    <s v="no"/>
    <s v="no"/>
    <s v="no"/>
    <s v="no"/>
    <s v="no"/>
    <s v="no"/>
    <s v="no"/>
    <s v="no"/>
    <s v="no"/>
    <s v="no"/>
    <s v="no"/>
    <s v="no"/>
    <s v="yes"/>
    <s v="yes"/>
    <s v="no"/>
    <s v="no"/>
    <s v="no"/>
    <s v="no"/>
    <s v="no"/>
    <s v="no"/>
    <s v="no"/>
    <s v="no"/>
    <s v="no"/>
    <s v="no"/>
    <s v="yes"/>
    <s v="yes"/>
    <s v="no"/>
    <s v="no"/>
    <s v="no"/>
    <s v="no"/>
    <s v="yes"/>
    <s v="no"/>
    <s v="yes"/>
    <s v="no"/>
    <s v="no"/>
    <s v="no"/>
    <s v="no"/>
    <s v="no"/>
    <s v="no"/>
    <s v="no"/>
    <s v="no"/>
    <s v="yes"/>
    <s v="no"/>
    <s v="yes"/>
    <s v="yes"/>
    <s v="no"/>
    <s v="yes"/>
    <s v="no"/>
    <s v="no"/>
    <s v="no"/>
    <s v="no"/>
    <s v="no"/>
    <s v="no"/>
    <s v="no"/>
    <s v="no"/>
    <s v="no"/>
    <s v="no"/>
    <s v="yes"/>
    <s v="no"/>
    <s v="no"/>
    <s v="no"/>
    <s v="no"/>
    <s v="no"/>
    <s v="no"/>
    <s v="no"/>
    <s v="yes"/>
    <s v="yes"/>
  </r>
  <r>
    <x v="11"/>
    <s v="PDF"/>
    <s v="Banca La Valsabbina"/>
    <n v="105964421"/>
    <n v="4300623073"/>
    <n v="558"/>
    <s v="Large"/>
    <s v="Large"/>
    <x v="7"/>
    <s v="ITALY"/>
    <s v="EUROPE"/>
    <n v="1"/>
    <d v="2020-01-21T00:00:00"/>
    <s v="Dichiarazione non finanziaria al 31/12/2017"/>
    <n v="2018"/>
    <s v="https://database.globalreporting.org/reports/75057/"/>
    <s v="ITALIAN"/>
    <s v="yes"/>
    <s v="Core"/>
    <x v="0"/>
    <x v="0"/>
    <x v="0"/>
    <x v="0"/>
    <x v="0"/>
    <x v="1"/>
    <x v="1"/>
    <x v="1"/>
    <x v="0"/>
    <x v="0"/>
    <x v="1"/>
    <x v="1"/>
    <x v="0"/>
    <s v="no"/>
    <s v="Fornitori, dipendenti, azionisti, clienti, pubblica amministrazione centrale e locale, collettività"/>
    <x v="0"/>
    <x v="1"/>
    <x v="1"/>
    <x v="0"/>
    <x v="0"/>
    <x v="1"/>
    <x v="0"/>
    <x v="0"/>
    <x v="1"/>
    <x v="1"/>
    <x v="0"/>
    <x v="1"/>
    <x v="1"/>
    <x v="1"/>
    <x v="0"/>
    <x v="1"/>
    <x v="0"/>
    <x v="0"/>
    <x v="0"/>
    <x v="0"/>
    <x v="1"/>
    <x v="0"/>
    <x v="0"/>
    <x v="0"/>
    <x v="0"/>
    <x v="1"/>
    <x v="0"/>
    <x v="2"/>
    <x v="2"/>
    <x v="1"/>
    <x v="1"/>
    <x v="0"/>
    <x v="1"/>
    <s v="yes"/>
    <s v="no"/>
    <s v="no"/>
    <s v="no"/>
    <s v="no"/>
    <s v="yes"/>
    <s v="no"/>
    <s v="no"/>
    <s v="yes"/>
    <s v="no"/>
    <s v="no"/>
    <s v="yes"/>
    <s v="no"/>
    <s v="yes"/>
    <s v="no"/>
    <s v="no"/>
    <s v="yes"/>
    <s v="no"/>
    <s v="no"/>
    <s v="no"/>
    <s v="no"/>
    <s v="no"/>
    <s v="no"/>
    <s v="no"/>
    <s v="no"/>
    <s v="no"/>
    <s v="no"/>
    <s v="no"/>
    <s v="no"/>
    <s v="no"/>
    <s v="yes"/>
    <s v="yes"/>
    <s v="no"/>
    <s v="no"/>
    <s v="no"/>
    <s v="no"/>
    <s v="no"/>
    <s v="no"/>
    <s v="no"/>
    <s v="no"/>
    <s v="no"/>
    <s v="no"/>
    <s v="no"/>
    <s v="no"/>
    <s v="no"/>
    <s v="yes"/>
    <s v="yes"/>
    <s v="yes"/>
    <s v="yes"/>
    <s v="no"/>
    <s v="yes"/>
    <s v="no"/>
    <s v="no"/>
    <s v="no"/>
    <s v="no"/>
    <s v="no"/>
    <s v="no"/>
    <s v="no"/>
    <s v="no"/>
    <s v="yes"/>
    <s v="yes"/>
    <s v="no"/>
    <s v="yes"/>
    <s v="no"/>
    <s v="yes"/>
    <s v="no"/>
    <s v="no"/>
    <s v="no"/>
    <s v="no"/>
    <s v="no"/>
    <s v="no"/>
    <s v="no"/>
    <s v="no"/>
    <s v="yes"/>
    <s v="no"/>
    <s v="no"/>
    <s v="no"/>
    <s v="no"/>
    <s v="no"/>
    <s v="no"/>
    <s v="no"/>
    <s v="no"/>
    <s v="no"/>
    <s v="yes"/>
    <s v="no"/>
  </r>
  <r>
    <x v="12"/>
    <s v="PDF"/>
    <s v="Banca Mediolanum"/>
    <s v="1.084.643.000 €"/>
    <n v="53437634000"/>
    <n v="2808"/>
    <s v="Large"/>
    <s v="Large"/>
    <x v="7"/>
    <s v="ITALY"/>
    <s v="EUROPE"/>
    <n v="1"/>
    <d v="2019-05-24T00:00:00"/>
    <s v="Consolidate Non Financial Statement 2018"/>
    <n v="2019"/>
    <s v="https://database.globalreporting.org/reports/64309/"/>
    <s v="ITALIAN"/>
    <s v="yes"/>
    <s v="Core"/>
    <x v="2"/>
    <x v="2"/>
    <x v="8"/>
    <x v="4"/>
    <x v="7"/>
    <x v="2"/>
    <x v="6"/>
    <x v="1"/>
    <x v="5"/>
    <x v="0"/>
    <x v="1"/>
    <x v="1"/>
    <x v="0"/>
    <s v="yes"/>
    <s v="Clienti, dipendenti, azionisti e comunità finanziaria, rete di family banker, media, associazioni di categoria, istituzioni e regolatori, fornitori, collettività"/>
    <x v="0"/>
    <x v="0"/>
    <x v="0"/>
    <x v="0"/>
    <x v="0"/>
    <x v="1"/>
    <x v="0"/>
    <x v="0"/>
    <x v="1"/>
    <x v="1"/>
    <x v="0"/>
    <x v="1"/>
    <x v="1"/>
    <x v="1"/>
    <x v="0"/>
    <x v="0"/>
    <x v="0"/>
    <x v="0"/>
    <x v="0"/>
    <x v="2"/>
    <x v="1"/>
    <x v="0"/>
    <x v="0"/>
    <x v="0"/>
    <x v="0"/>
    <x v="1"/>
    <x v="0"/>
    <x v="2"/>
    <x v="2"/>
    <x v="1"/>
    <x v="0"/>
    <x v="0"/>
    <x v="0"/>
    <s v="yes"/>
    <s v="no"/>
    <s v="no"/>
    <s v="no"/>
    <s v="no"/>
    <s v="no"/>
    <s v="no"/>
    <s v="yes"/>
    <s v="yes"/>
    <s v="no"/>
    <s v="yes"/>
    <s v="no"/>
    <s v="no"/>
    <s v="yes"/>
    <s v="no"/>
    <s v="no"/>
    <s v="yes"/>
    <s v="no"/>
    <s v="no"/>
    <s v="yes"/>
    <s v="no"/>
    <s v="no"/>
    <s v="no"/>
    <s v="no"/>
    <s v="no"/>
    <s v="no"/>
    <s v="no"/>
    <s v="no"/>
    <s v="no"/>
    <s v="no"/>
    <s v="yes"/>
    <s v="yes"/>
    <s v="no"/>
    <s v="no"/>
    <s v="no"/>
    <s v="no"/>
    <s v="no"/>
    <s v="no"/>
    <s v="no"/>
    <s v="no"/>
    <s v="no"/>
    <s v="no"/>
    <s v="no"/>
    <s v="no"/>
    <s v="no"/>
    <s v="yes"/>
    <s v="yes"/>
    <s v="no"/>
    <s v="no"/>
    <s v="yes"/>
    <s v="yes"/>
    <s v="yes"/>
    <s v="yes"/>
    <s v="yes"/>
    <s v="yes"/>
    <s v="yes"/>
    <s v="yes"/>
    <s v="yes"/>
    <s v="no"/>
    <s v="yes"/>
    <s v="no"/>
    <s v="yes"/>
    <s v="yes"/>
    <s v="yes"/>
    <s v="no"/>
    <s v="no"/>
    <s v="no"/>
    <s v="no"/>
    <s v="no"/>
    <s v="no"/>
    <s v="no"/>
    <s v="no"/>
    <s v="no"/>
    <s v="yes"/>
    <s v="no"/>
    <s v="no"/>
    <s v="no"/>
    <s v="no"/>
    <s v="no"/>
    <s v="no"/>
    <s v="no"/>
    <s v="no"/>
    <s v="yes"/>
    <s v="yes"/>
    <s v="yes"/>
  </r>
  <r>
    <x v="13"/>
    <s v="PDF"/>
    <s v="Banca Monte dei Paschi di Siena"/>
    <n v="3223300000"/>
    <n v="132196007"/>
    <n v="21814"/>
    <s v="Large"/>
    <s v="Large"/>
    <x v="7"/>
    <s v="ITALY"/>
    <s v="EUROPE"/>
    <n v="2"/>
    <d v="2020-09-15T00:00:00"/>
    <s v="Dichiarazione non Finanziaria Consolidata 2019"/>
    <n v="2020"/>
    <s v="https://database.globalreporting.org/reports/80659/"/>
    <s v="ITALIAN"/>
    <s v="yes"/>
    <s v="Core"/>
    <x v="0"/>
    <x v="0"/>
    <x v="0"/>
    <x v="0"/>
    <x v="0"/>
    <x v="0"/>
    <x v="0"/>
    <x v="1"/>
    <x v="6"/>
    <x v="0"/>
    <x v="1"/>
    <x v="0"/>
    <x v="0"/>
    <s v="yes"/>
    <s v="Clienti, azionisti, dipendenti, istituzioni, associazioni di categoria, rappresentanti del mondo accademico, fornitori, analisti, investitori, rappresentanti dei media"/>
    <x v="0"/>
    <x v="1"/>
    <x v="0"/>
    <x v="1"/>
    <x v="0"/>
    <x v="1"/>
    <x v="0"/>
    <x v="0"/>
    <x v="0"/>
    <x v="1"/>
    <x v="0"/>
    <x v="0"/>
    <x v="1"/>
    <x v="0"/>
    <x v="0"/>
    <x v="1"/>
    <x v="0"/>
    <x v="0"/>
    <x v="0"/>
    <x v="2"/>
    <x v="1"/>
    <x v="0"/>
    <x v="0"/>
    <x v="0"/>
    <x v="0"/>
    <x v="1"/>
    <x v="2"/>
    <x v="0"/>
    <x v="2"/>
    <x v="1"/>
    <x v="0"/>
    <x v="0"/>
    <x v="1"/>
    <s v="yes"/>
    <s v="no"/>
    <s v="yes"/>
    <s v="no"/>
    <s v="yes"/>
    <s v="no"/>
    <s v="no"/>
    <s v="yes"/>
    <s v="no"/>
    <s v="no"/>
    <s v="yes"/>
    <s v="yes"/>
    <s v="no"/>
    <s v="yes"/>
    <s v="no"/>
    <s v="no"/>
    <s v="yes"/>
    <s v="no"/>
    <s v="no"/>
    <s v="no"/>
    <s v="no"/>
    <s v="no"/>
    <s v="no"/>
    <s v="no"/>
    <s v="no"/>
    <s v="yes"/>
    <s v="no"/>
    <s v="no"/>
    <s v="no"/>
    <s v="no"/>
    <s v="yes"/>
    <s v="yes"/>
    <s v="yes"/>
    <s v="yes"/>
    <s v="no"/>
    <s v="no"/>
    <s v="no"/>
    <s v="no"/>
    <s v="yes"/>
    <s v="no"/>
    <s v="yes"/>
    <s v="no"/>
    <s v="no"/>
    <s v="yes"/>
    <s v="yes"/>
    <s v="yes"/>
    <s v="yes"/>
    <s v="yes"/>
    <s v="yes"/>
    <s v="yes"/>
    <s v="yes"/>
    <s v="yes"/>
    <s v="no"/>
    <s v="yes"/>
    <s v="yes"/>
    <s v="no"/>
    <s v="yes"/>
    <s v="yes"/>
    <s v="no"/>
    <s v="yes"/>
    <s v="yes"/>
    <s v="yes"/>
    <s v="yes"/>
    <s v="yes"/>
    <s v="no"/>
    <s v="no"/>
    <s v="no"/>
    <s v="no"/>
    <s v="no"/>
    <s v="no"/>
    <s v="no"/>
    <s v="no"/>
    <s v="no"/>
    <s v="no"/>
    <s v="no"/>
    <s v="yes"/>
    <s v="yes"/>
    <s v="no"/>
    <s v="no"/>
    <s v="no"/>
    <s v="no"/>
    <s v="yes"/>
    <s v="yes"/>
    <s v="yes"/>
    <s v="no"/>
  </r>
  <r>
    <x v="14"/>
    <s v="PDF"/>
    <s v="Banco Desio"/>
    <n v="389785000"/>
    <n v="14092062000"/>
    <n v="2198"/>
    <s v="Large"/>
    <s v="SME"/>
    <x v="7"/>
    <s v="ITALY"/>
    <s v="EUROPE"/>
    <n v="3"/>
    <d v="2020-09-09T00:00:00"/>
    <s v="Bilancio di Sostenibilità 2019"/>
    <n v="2020"/>
    <s v="https://database.globalreporting.org/reports/80559/"/>
    <s v="ITALIAN"/>
    <s v="yes"/>
    <s v="Core"/>
    <x v="5"/>
    <x v="5"/>
    <x v="6"/>
    <x v="2"/>
    <x v="0"/>
    <x v="1"/>
    <x v="1"/>
    <x v="1"/>
    <x v="0"/>
    <x v="0"/>
    <x v="1"/>
    <x v="1"/>
    <x v="0"/>
    <s v="yes"/>
    <s v="Investitori, collaboratori, nuove generazioni, territorio, fornitori, istituzioni, clienti"/>
    <x v="0"/>
    <x v="1"/>
    <x v="0"/>
    <x v="0"/>
    <x v="0"/>
    <x v="0"/>
    <x v="0"/>
    <x v="0"/>
    <x v="1"/>
    <x v="1"/>
    <x v="0"/>
    <x v="0"/>
    <x v="1"/>
    <x v="1"/>
    <x v="0"/>
    <x v="1"/>
    <x v="0"/>
    <x v="0"/>
    <x v="0"/>
    <x v="0"/>
    <x v="1"/>
    <x v="0"/>
    <x v="0"/>
    <x v="0"/>
    <x v="0"/>
    <x v="0"/>
    <x v="0"/>
    <x v="2"/>
    <x v="2"/>
    <x v="1"/>
    <x v="0"/>
    <x v="0"/>
    <x v="0"/>
    <s v="yes"/>
    <s v="no"/>
    <s v="no"/>
    <s v="yes"/>
    <s v="yes"/>
    <s v="yes"/>
    <s v="no"/>
    <s v="yes"/>
    <s v="yes"/>
    <s v="no"/>
    <s v="yes"/>
    <s v="yes"/>
    <s v="yes"/>
    <s v="yes"/>
    <s v="yes"/>
    <s v="no"/>
    <s v="yes"/>
    <s v="yes"/>
    <s v="yes"/>
    <s v="no"/>
    <s v="no"/>
    <s v="no"/>
    <s v="no"/>
    <s v="no"/>
    <s v="no"/>
    <s v="no"/>
    <s v="no"/>
    <s v="no"/>
    <s v="no"/>
    <s v="no"/>
    <s v="yes"/>
    <s v="yes"/>
    <s v="yes"/>
    <s v="yes"/>
    <s v="no"/>
    <s v="no"/>
    <s v="no"/>
    <s v="no"/>
    <s v="yes"/>
    <s v="no"/>
    <s v="no"/>
    <s v="no"/>
    <s v="no"/>
    <s v="no"/>
    <s v="no"/>
    <s v="yes"/>
    <s v="yes"/>
    <s v="yes"/>
    <s v="yes"/>
    <s v="yes"/>
    <s v="yes"/>
    <s v="yes"/>
    <s v="yes"/>
    <s v="yes"/>
    <s v="yes"/>
    <s v="yes"/>
    <s v="no"/>
    <s v="yes"/>
    <s v="no"/>
    <s v="yes"/>
    <s v="yes"/>
    <s v="no"/>
    <s v="yes"/>
    <s v="yes"/>
    <s v="yes"/>
    <s v="no"/>
    <s v="no"/>
    <s v="no"/>
    <s v="no"/>
    <s v="no"/>
    <s v="no"/>
    <s v="yes"/>
    <s v="no"/>
    <s v="yes"/>
    <s v="no"/>
    <s v="no"/>
    <s v="no"/>
    <s v="no"/>
    <s v="no"/>
    <s v="no"/>
    <s v="yes"/>
    <s v="yes"/>
    <s v="yes"/>
    <s v="yes"/>
    <s v="yes"/>
  </r>
  <r>
    <x v="15"/>
    <s v="PDF"/>
    <s v="BCP - Banca di Credito Popolare"/>
    <n v="100088230"/>
    <n v="2336004022"/>
    <n v="586"/>
    <s v="Large"/>
    <s v="Large"/>
    <x v="7"/>
    <s v="ITALY"/>
    <s v="EUROPE"/>
    <n v="1"/>
    <d v="2020-01-21T00:00:00"/>
    <s v="Report di Sostenibilità 2017 - DNF"/>
    <n v="2018"/>
    <s v="https://database.globalreporting.org/reports/74884/"/>
    <s v="ITALIAN"/>
    <s v="yes"/>
    <s v="Referenced"/>
    <x v="6"/>
    <x v="2"/>
    <x v="7"/>
    <x v="5"/>
    <x v="6"/>
    <x v="1"/>
    <x v="1"/>
    <x v="1"/>
    <x v="7"/>
    <x v="0"/>
    <x v="1"/>
    <x v="1"/>
    <x v="0"/>
    <s v="no"/>
    <s v="Soci, dipendenti, pubblica amministrazione, clienti, fornitori, collettività, la Banca stessa"/>
    <x v="0"/>
    <x v="1"/>
    <x v="1"/>
    <x v="0"/>
    <x v="0"/>
    <x v="1"/>
    <x v="0"/>
    <x v="0"/>
    <x v="1"/>
    <x v="1"/>
    <x v="0"/>
    <x v="0"/>
    <x v="1"/>
    <x v="1"/>
    <x v="0"/>
    <x v="0"/>
    <x v="0"/>
    <x v="0"/>
    <x v="0"/>
    <x v="2"/>
    <x v="1"/>
    <x v="0"/>
    <x v="0"/>
    <x v="0"/>
    <x v="0"/>
    <x v="1"/>
    <x v="0"/>
    <x v="2"/>
    <x v="2"/>
    <x v="1"/>
    <x v="1"/>
    <x v="0"/>
    <x v="1"/>
    <s v="yes"/>
    <s v="no"/>
    <s v="no"/>
    <s v="no"/>
    <s v="no"/>
    <s v="yes"/>
    <s v="no"/>
    <s v="no"/>
    <s v="yes"/>
    <s v="no"/>
    <s v="no"/>
    <s v="no"/>
    <s v="no"/>
    <s v="yes"/>
    <s v="no"/>
    <s v="no"/>
    <s v="yes"/>
    <s v="no"/>
    <s v="no"/>
    <s v="no"/>
    <s v="no"/>
    <s v="no"/>
    <s v="no"/>
    <s v="no"/>
    <s v="no"/>
    <s v="no"/>
    <s v="no"/>
    <s v="no"/>
    <s v="no"/>
    <s v="no"/>
    <s v="yes"/>
    <s v="yes"/>
    <s v="no"/>
    <s v="no"/>
    <s v="no"/>
    <s v="no"/>
    <s v="no"/>
    <s v="no"/>
    <s v="yes"/>
    <s v="no"/>
    <s v="no"/>
    <s v="no"/>
    <s v="no"/>
    <s v="no"/>
    <s v="no"/>
    <s v="yes"/>
    <s v="no"/>
    <s v="no"/>
    <s v="no"/>
    <s v="no"/>
    <s v="yes"/>
    <s v="no"/>
    <s v="no"/>
    <s v="no"/>
    <s v="no"/>
    <s v="no"/>
    <s v="no"/>
    <s v="no"/>
    <s v="no"/>
    <s v="yes"/>
    <s v="no"/>
    <s v="no"/>
    <s v="yes"/>
    <s v="no"/>
    <s v="no"/>
    <s v="no"/>
    <s v="no"/>
    <s v="no"/>
    <s v="no"/>
    <s v="no"/>
    <s v="no"/>
    <s v="no"/>
    <s v="no"/>
    <s v="yes"/>
    <s v="no"/>
    <s v="no"/>
    <s v="no"/>
    <s v="no"/>
    <s v="no"/>
    <s v="no"/>
    <s v="no"/>
    <s v="no"/>
    <s v="no"/>
    <s v="yes"/>
    <s v="no"/>
  </r>
  <r>
    <x v="16"/>
    <s v="PDF"/>
    <s v="Biesse Group"/>
    <n v="705872000"/>
    <n v="622987000"/>
    <n v="4133"/>
    <s v="Large"/>
    <s v="MNE"/>
    <x v="6"/>
    <s v="ITALY"/>
    <s v="EUROPE"/>
    <n v="1"/>
    <d v="2020-05-06T00:00:00"/>
    <s v="Biesse Group Sustainability Report 2019"/>
    <n v="2020"/>
    <s v="https://database.globalreporting.org/reports/78103/"/>
    <s v="ENGLISH"/>
    <s v="yes"/>
    <s v="Core"/>
    <x v="2"/>
    <x v="6"/>
    <x v="6"/>
    <x v="7"/>
    <x v="8"/>
    <x v="3"/>
    <x v="6"/>
    <x v="4"/>
    <x v="8"/>
    <x v="0"/>
    <x v="1"/>
    <x v="5"/>
    <x v="0"/>
    <s v="yes"/>
    <s v="trade associations, shareholders and investors, customers, financial community, employees and their families, suppliers and trade partners, sector-specific media and magazines, trade fair organisers, PA, government entities and control bodies, trade unions, locality, local communities, NGOs, universities and research centres"/>
    <x v="0"/>
    <x v="1"/>
    <x v="0"/>
    <x v="0"/>
    <x v="0"/>
    <x v="0"/>
    <x v="1"/>
    <x v="0"/>
    <x v="0"/>
    <x v="1"/>
    <x v="0"/>
    <x v="0"/>
    <x v="0"/>
    <x v="1"/>
    <x v="0"/>
    <x v="1"/>
    <x v="0"/>
    <x v="0"/>
    <x v="0"/>
    <x v="2"/>
    <x v="1"/>
    <x v="0"/>
    <x v="0"/>
    <x v="0"/>
    <x v="0"/>
    <x v="0"/>
    <x v="0"/>
    <x v="2"/>
    <x v="2"/>
    <x v="0"/>
    <x v="0"/>
    <x v="1"/>
    <x v="0"/>
    <s v="yes"/>
    <s v="no"/>
    <s v="no"/>
    <s v="no"/>
    <s v="no"/>
    <s v="yes"/>
    <s v="no"/>
    <s v="yes"/>
    <s v="yes"/>
    <s v="no"/>
    <s v="no"/>
    <s v="yes"/>
    <s v="yes"/>
    <s v="no"/>
    <s v="no"/>
    <s v="no"/>
    <s v="yes"/>
    <s v="no"/>
    <s v="no"/>
    <s v="no"/>
    <s v="no"/>
    <s v="yes"/>
    <s v="no"/>
    <s v="no"/>
    <s v="no"/>
    <s v="no"/>
    <s v="no"/>
    <s v="no"/>
    <s v="no"/>
    <s v="no"/>
    <s v="yes"/>
    <s v="yes"/>
    <s v="no"/>
    <s v="no"/>
    <s v="no"/>
    <s v="no"/>
    <s v="no"/>
    <s v="no"/>
    <s v="yes"/>
    <s v="no"/>
    <s v="no"/>
    <s v="no"/>
    <s v="yes"/>
    <s v="no"/>
    <s v="no"/>
    <s v="yes"/>
    <s v="yes"/>
    <s v="no"/>
    <s v="yes"/>
    <s v="no"/>
    <s v="yes"/>
    <s v="no"/>
    <s v="no"/>
    <s v="no"/>
    <s v="no"/>
    <s v="no"/>
    <s v="no"/>
    <s v="no"/>
    <s v="no"/>
    <s v="yes"/>
    <s v="no"/>
    <s v="no"/>
    <s v="yes"/>
    <s v="no"/>
    <s v="no"/>
    <s v="no"/>
    <s v="no"/>
    <s v="no"/>
    <s v="no"/>
    <s v="no"/>
    <s v="yes"/>
    <s v="no"/>
    <s v="no"/>
    <s v="no"/>
    <s v="yes"/>
    <s v="no"/>
    <s v="no"/>
    <s v="no"/>
    <s v="no"/>
    <s v="yes"/>
    <s v="no"/>
    <s v="no"/>
    <s v="yes"/>
    <s v="no"/>
    <s v="yes"/>
  </r>
  <r>
    <x v="17"/>
    <s v="PDF"/>
    <s v="BPP"/>
    <n v="129822396"/>
    <n v="4258261972"/>
    <n v="817"/>
    <s v="Large"/>
    <s v="MNE"/>
    <x v="7"/>
    <s v="ITALY"/>
    <s v="EUROPE"/>
    <n v="3"/>
    <d v="2020-06-28T00:00:00"/>
    <s v="Dichiarazione Consolidata di Carattere Non Finanziario 2019"/>
    <n v="2020"/>
    <s v="https://database.globalreporting.org/reports/79644/"/>
    <s v="ITALIAN"/>
    <s v="yes"/>
    <s v="Core"/>
    <x v="1"/>
    <x v="2"/>
    <x v="6"/>
    <x v="4"/>
    <x v="8"/>
    <x v="1"/>
    <x v="1"/>
    <x v="1"/>
    <x v="9"/>
    <x v="0"/>
    <x v="1"/>
    <x v="1"/>
    <x v="0"/>
    <s v="no"/>
    <s v="Dipendenti e collaboratori, clienti, soci/azionisti, stato, istituzioni e comunità locale, fornitori"/>
    <x v="0"/>
    <x v="0"/>
    <x v="0"/>
    <x v="0"/>
    <x v="0"/>
    <x v="1"/>
    <x v="0"/>
    <x v="0"/>
    <x v="0"/>
    <x v="1"/>
    <x v="0"/>
    <x v="0"/>
    <x v="0"/>
    <x v="1"/>
    <x v="0"/>
    <x v="1"/>
    <x v="0"/>
    <x v="0"/>
    <x v="0"/>
    <x v="0"/>
    <x v="1"/>
    <x v="0"/>
    <x v="0"/>
    <x v="0"/>
    <x v="0"/>
    <x v="1"/>
    <x v="2"/>
    <x v="2"/>
    <x v="0"/>
    <x v="1"/>
    <x v="0"/>
    <x v="0"/>
    <x v="1"/>
    <s v="yes"/>
    <s v="no"/>
    <s v="no"/>
    <s v="no"/>
    <s v="no"/>
    <s v="no"/>
    <s v="yes"/>
    <s v="no"/>
    <s v="yes"/>
    <s v="no"/>
    <s v="yes"/>
    <s v="yes"/>
    <s v="no"/>
    <s v="yes"/>
    <s v="no"/>
    <s v="no"/>
    <s v="yes"/>
    <s v="yes"/>
    <s v="no"/>
    <s v="no"/>
    <s v="no"/>
    <s v="yes"/>
    <s v="no"/>
    <s v="no"/>
    <s v="no"/>
    <s v="no"/>
    <s v="no"/>
    <s v="no"/>
    <s v="no"/>
    <s v="no"/>
    <s v="yes"/>
    <s v="no"/>
    <s v="no"/>
    <s v="no"/>
    <s v="no"/>
    <s v="no"/>
    <s v="no"/>
    <s v="no"/>
    <s v="yes"/>
    <s v="no"/>
    <s v="no"/>
    <s v="no"/>
    <s v="yes"/>
    <s v="no"/>
    <s v="no"/>
    <s v="yes"/>
    <s v="yes"/>
    <s v="yes"/>
    <s v="yes"/>
    <s v="no"/>
    <s v="yes"/>
    <s v="no"/>
    <s v="no"/>
    <s v="no"/>
    <s v="no"/>
    <s v="no"/>
    <s v="no"/>
    <s v="no"/>
    <s v="no"/>
    <s v="yes"/>
    <s v="no"/>
    <s v="yes"/>
    <s v="yes"/>
    <s v="yes"/>
    <s v="yes"/>
    <s v="no"/>
    <s v="no"/>
    <s v="no"/>
    <s v="no"/>
    <s v="no"/>
    <s v="no"/>
    <s v="no"/>
    <s v="no"/>
    <s v="no"/>
    <s v="no"/>
    <s v="no"/>
    <s v="no"/>
    <s v="yes"/>
    <s v="no"/>
    <s v="no"/>
    <s v="no"/>
    <s v="yes"/>
    <s v="yes"/>
    <s v="yes"/>
    <s v="no"/>
  </r>
  <r>
    <x v="18"/>
    <s v="PDF"/>
    <s v="Brunello Cucinelli"/>
    <n v="503571000"/>
    <n v="278894000"/>
    <n v="1670"/>
    <s v="Large"/>
    <s v="SME"/>
    <x v="6"/>
    <s v="ITALY"/>
    <s v="EUROPE"/>
    <n v="1"/>
    <d v="2020-01-22T00:00:00"/>
    <s v="Dichiarazione Consolidata di Carattere non Finanziario2017"/>
    <n v="2018"/>
    <s v="https://database.globalreporting.org/reports/75107/"/>
    <s v="ITALIAN"/>
    <s v="no"/>
    <s v="Referenced"/>
    <x v="7"/>
    <x v="0"/>
    <x v="9"/>
    <x v="0"/>
    <x v="9"/>
    <x v="1"/>
    <x v="1"/>
    <x v="1"/>
    <x v="0"/>
    <x v="0"/>
    <x v="1"/>
    <x v="1"/>
    <x v="0"/>
    <s v="no"/>
    <s v="Clienti, umane risorse, territorio"/>
    <x v="1"/>
    <x v="0"/>
    <x v="1"/>
    <x v="0"/>
    <x v="0"/>
    <x v="1"/>
    <x v="0"/>
    <x v="0"/>
    <x v="0"/>
    <x v="1"/>
    <x v="0"/>
    <x v="0"/>
    <x v="1"/>
    <x v="1"/>
    <x v="0"/>
    <x v="0"/>
    <x v="0"/>
    <x v="0"/>
    <x v="0"/>
    <x v="0"/>
    <x v="1"/>
    <x v="1"/>
    <x v="1"/>
    <x v="0"/>
    <x v="0"/>
    <x v="1"/>
    <x v="0"/>
    <x v="0"/>
    <x v="2"/>
    <x v="1"/>
    <x v="1"/>
    <x v="1"/>
    <x v="1"/>
    <s v="no"/>
    <s v="no"/>
    <s v="no"/>
    <s v="no"/>
    <s v="no"/>
    <s v="no"/>
    <s v="no"/>
    <s v="no"/>
    <s v="yes"/>
    <s v="no"/>
    <s v="no"/>
    <s v="yes"/>
    <s v="no"/>
    <s v="yes"/>
    <s v="no"/>
    <s v="no"/>
    <s v="yes"/>
    <s v="no"/>
    <s v="no"/>
    <s v="no"/>
    <s v="no"/>
    <s v="yes"/>
    <s v="no"/>
    <s v="no"/>
    <s v="no"/>
    <s v="no"/>
    <s v="no"/>
    <s v="no"/>
    <s v="no"/>
    <s v="no"/>
    <s v="yes"/>
    <s v="yes"/>
    <s v="no"/>
    <s v="no"/>
    <s v="no"/>
    <s v="no"/>
    <s v="no"/>
    <s v="yes"/>
    <s v="yes"/>
    <s v="no"/>
    <s v="no"/>
    <s v="no"/>
    <s v="no"/>
    <s v="no"/>
    <s v="no"/>
    <s v="yes"/>
    <s v="yes"/>
    <s v="no"/>
    <s v="no"/>
    <s v="no"/>
    <s v="yes"/>
    <s v="no"/>
    <s v="no"/>
    <s v="no"/>
    <s v="no"/>
    <s v="no"/>
    <s v="no"/>
    <s v="no"/>
    <s v="no"/>
    <s v="no"/>
    <s v="yes"/>
    <s v="no"/>
    <s v="yes"/>
    <s v="no"/>
    <s v="yes"/>
    <s v="no"/>
    <s v="yes"/>
    <s v="yes"/>
    <s v="no"/>
    <s v="no"/>
    <s v="no"/>
    <s v="no"/>
    <s v="no"/>
    <s v="yes"/>
    <s v="no"/>
    <s v="no"/>
    <s v="yes"/>
    <s v="no"/>
    <s v="no"/>
    <s v="no"/>
    <s v="no"/>
    <s v="no"/>
    <s v="no"/>
    <s v="no"/>
    <s v="no"/>
  </r>
  <r>
    <x v="19"/>
    <s v="PDF"/>
    <s v="Cementir Holding"/>
    <n v="1243392000"/>
    <n v="2266094000"/>
    <n v="3042"/>
    <s v="Large"/>
    <s v="MNE"/>
    <x v="8"/>
    <s v="ITALY"/>
    <s v="EUROPE"/>
    <n v="2"/>
    <d v="2020-05-06T00:00:00"/>
    <s v="Sustainability Report - Non Financial Statements 2019"/>
    <n v="2020"/>
    <s v="https://database.globalreporting.org/reports/78098/"/>
    <s v="ENGLISH"/>
    <s v="yes"/>
    <s v="Core"/>
    <x v="0"/>
    <x v="0"/>
    <x v="0"/>
    <x v="0"/>
    <x v="0"/>
    <x v="1"/>
    <x v="0"/>
    <x v="0"/>
    <x v="0"/>
    <x v="0"/>
    <x v="1"/>
    <x v="1"/>
    <x v="0"/>
    <s v="yes"/>
    <s v="Personel, institutions and authorities, shareholders, trade unions, local communities and local committees, customers, suppliers and contractors, associations of environmentalist, financiers"/>
    <x v="0"/>
    <x v="0"/>
    <x v="1"/>
    <x v="1"/>
    <x v="0"/>
    <x v="0"/>
    <x v="0"/>
    <x v="0"/>
    <x v="0"/>
    <x v="1"/>
    <x v="0"/>
    <x v="1"/>
    <x v="1"/>
    <x v="1"/>
    <x v="0"/>
    <x v="1"/>
    <x v="0"/>
    <x v="0"/>
    <x v="0"/>
    <x v="0"/>
    <x v="1"/>
    <x v="0"/>
    <x v="0"/>
    <x v="0"/>
    <x v="0"/>
    <x v="1"/>
    <x v="0"/>
    <x v="2"/>
    <x v="2"/>
    <x v="1"/>
    <x v="1"/>
    <x v="1"/>
    <x v="1"/>
    <s v="yes"/>
    <s v="no"/>
    <s v="no"/>
    <s v="no"/>
    <s v="no"/>
    <s v="no"/>
    <s v="no"/>
    <s v="no"/>
    <s v="no"/>
    <s v="no"/>
    <s v="no"/>
    <s v="yes"/>
    <s v="yes"/>
    <s v="yes"/>
    <s v="no"/>
    <s v="no"/>
    <s v="yes"/>
    <s v="no"/>
    <s v="yes"/>
    <s v="no"/>
    <s v="no"/>
    <s v="yes"/>
    <s v="no"/>
    <s v="yes"/>
    <s v="no"/>
    <s v="no"/>
    <s v="no"/>
    <s v="no"/>
    <s v="no"/>
    <s v="no"/>
    <s v="yes"/>
    <s v="yes"/>
    <s v="no"/>
    <s v="yes"/>
    <s v="no"/>
    <s v="no"/>
    <s v="yes"/>
    <s v="no"/>
    <s v="no"/>
    <s v="no"/>
    <s v="no"/>
    <s v="no"/>
    <s v="no"/>
    <s v="no"/>
    <s v="no"/>
    <s v="yes"/>
    <s v="no"/>
    <s v="no"/>
    <s v="yes"/>
    <s v="no"/>
    <s v="yes"/>
    <s v="no"/>
    <s v="no"/>
    <s v="no"/>
    <s v="no"/>
    <s v="no"/>
    <s v="no"/>
    <s v="no"/>
    <s v="no"/>
    <s v="yes"/>
    <s v="yes"/>
    <s v="yes"/>
    <s v="yes"/>
    <s v="no"/>
    <s v="yes"/>
    <s v="no"/>
    <s v="no"/>
    <s v="no"/>
    <s v="no"/>
    <s v="no"/>
    <s v="no"/>
    <s v="no"/>
    <s v="no"/>
    <s v="yes"/>
    <s v="yes"/>
    <s v="no"/>
    <s v="no"/>
    <s v="no"/>
    <s v="no"/>
    <s v="no"/>
    <s v="no"/>
    <s v="no"/>
    <s v="no"/>
    <s v="no"/>
    <s v="no"/>
  </r>
  <r>
    <x v="20"/>
    <s v="PDF"/>
    <s v="Cerved Group"/>
    <n v="560633000"/>
    <n v="1584809000"/>
    <n v="1057"/>
    <s v="Large"/>
    <s v="Large"/>
    <x v="6"/>
    <s v="ITALY"/>
    <s v="EUROPE"/>
    <n v="1"/>
    <d v="2020-05-22T00:00:00"/>
    <s v="Cerved Group Sustainability Report 2019"/>
    <n v="2020"/>
    <s v="https://database.globalreporting.org/reports/78572/"/>
    <s v="ENGLISH"/>
    <s v="yes"/>
    <s v="Core"/>
    <x v="0"/>
    <x v="0"/>
    <x v="0"/>
    <x v="0"/>
    <x v="0"/>
    <x v="4"/>
    <x v="0"/>
    <x v="0"/>
    <x v="10"/>
    <x v="0"/>
    <x v="1"/>
    <x v="0"/>
    <x v="0"/>
    <s v="yes"/>
    <s v="Employees, customers, institutions and organisations, local communities, financial community, suppliers"/>
    <x v="0"/>
    <x v="0"/>
    <x v="0"/>
    <x v="0"/>
    <x v="0"/>
    <x v="0"/>
    <x v="1"/>
    <x v="0"/>
    <x v="1"/>
    <x v="1"/>
    <x v="0"/>
    <x v="0"/>
    <x v="0"/>
    <x v="0"/>
    <x v="0"/>
    <x v="1"/>
    <x v="0"/>
    <x v="0"/>
    <x v="0"/>
    <x v="0"/>
    <x v="0"/>
    <x v="1"/>
    <x v="1"/>
    <x v="0"/>
    <x v="0"/>
    <x v="0"/>
    <x v="2"/>
    <x v="0"/>
    <x v="0"/>
    <x v="1"/>
    <x v="0"/>
    <x v="0"/>
    <x v="0"/>
    <s v="yes"/>
    <s v="no"/>
    <s v="no"/>
    <s v="yes"/>
    <s v="no"/>
    <s v="no"/>
    <s v="yes"/>
    <s v="no"/>
    <s v="yes"/>
    <s v="yes"/>
    <s v="yes"/>
    <s v="yes"/>
    <s v="yes"/>
    <s v="no"/>
    <s v="no"/>
    <s v="no"/>
    <s v="yes"/>
    <s v="no"/>
    <s v="yes"/>
    <s v="yes"/>
    <s v="no"/>
    <s v="no"/>
    <s v="no"/>
    <s v="no"/>
    <s v="no"/>
    <s v="no"/>
    <s v="no"/>
    <s v="no"/>
    <s v="no"/>
    <s v="no"/>
    <s v="yes"/>
    <s v="yes"/>
    <s v="no"/>
    <s v="yes"/>
    <s v="no"/>
    <s v="no"/>
    <s v="no"/>
    <s v="no"/>
    <s v="yes"/>
    <s v="yes"/>
    <s v="no"/>
    <s v="no"/>
    <s v="yes"/>
    <s v="yes"/>
    <s v="no"/>
    <s v="yes"/>
    <s v="yes"/>
    <s v="no"/>
    <s v="yes"/>
    <s v="no"/>
    <s v="yes"/>
    <s v="no"/>
    <s v="no"/>
    <s v="no"/>
    <s v="no"/>
    <s v="no"/>
    <s v="no"/>
    <s v="no"/>
    <s v="no"/>
    <s v="yes"/>
    <s v="yes"/>
    <s v="yes"/>
    <s v="yes"/>
    <s v="yes"/>
    <s v="yes"/>
    <s v="yes"/>
    <s v="yes"/>
    <s v="yes"/>
    <s v="no"/>
    <s v="no"/>
    <s v="no"/>
    <s v="yes"/>
    <s v="no"/>
    <s v="no"/>
    <s v="no"/>
    <s v="yes"/>
    <s v="no"/>
    <s v="yes"/>
    <s v="no"/>
    <s v="no"/>
    <s v="no"/>
    <s v="yes"/>
    <s v="yes"/>
    <s v="yes"/>
    <s v="yes"/>
  </r>
  <r>
    <x v="21"/>
    <s v="PDF"/>
    <s v="Cerved Information Solutions"/>
    <n v="560633000"/>
    <n v="1584809000"/>
    <n v="1057"/>
    <s v="Large"/>
    <s v="Large"/>
    <x v="6"/>
    <s v="ITALY"/>
    <s v="EUROPE"/>
    <n v="1"/>
    <d v="2020-01-22T00:00:00"/>
    <s v="Bilancio di Sostenibilità 2017"/>
    <n v="2018"/>
    <s v="https://database.globalreporting.org/reports/75128/"/>
    <s v="ITALIAN"/>
    <s v="yes"/>
    <s v="Core"/>
    <x v="2"/>
    <x v="7"/>
    <x v="5"/>
    <x v="2"/>
    <x v="7"/>
    <x v="2"/>
    <x v="7"/>
    <x v="1"/>
    <x v="6"/>
    <x v="0"/>
    <x v="1"/>
    <x v="1"/>
    <x v="2"/>
    <s v="yes"/>
    <s v="Clienti, persone del gruppo, istituzioni, analisti e investitori, fornitori e partner commerciali"/>
    <x v="0"/>
    <x v="0"/>
    <x v="0"/>
    <x v="1"/>
    <x v="0"/>
    <x v="0"/>
    <x v="1"/>
    <x v="0"/>
    <x v="1"/>
    <x v="1"/>
    <x v="1"/>
    <x v="0"/>
    <x v="0"/>
    <x v="0"/>
    <x v="0"/>
    <x v="1"/>
    <x v="0"/>
    <x v="0"/>
    <x v="0"/>
    <x v="0"/>
    <x v="0"/>
    <x v="1"/>
    <x v="1"/>
    <x v="1"/>
    <x v="0"/>
    <x v="0"/>
    <x v="2"/>
    <x v="0"/>
    <x v="2"/>
    <x v="1"/>
    <x v="0"/>
    <x v="0"/>
    <x v="0"/>
    <s v="yes"/>
    <s v="no"/>
    <s v="yes"/>
    <s v="yes"/>
    <s v="no"/>
    <s v="no"/>
    <s v="yes"/>
    <s v="no"/>
    <s v="no"/>
    <s v="no"/>
    <s v="no"/>
    <s v="yes"/>
    <s v="yes"/>
    <s v="no"/>
    <s v="no"/>
    <s v="no"/>
    <s v="yes"/>
    <s v="no"/>
    <s v="no"/>
    <s v="no"/>
    <s v="no"/>
    <s v="no"/>
    <s v="no"/>
    <s v="no"/>
    <s v="no"/>
    <s v="no"/>
    <s v="no"/>
    <s v="no"/>
    <s v="no"/>
    <s v="no"/>
    <s v="no"/>
    <s v="no"/>
    <s v="no"/>
    <s v="no"/>
    <s v="no"/>
    <s v="no"/>
    <s v="no"/>
    <s v="no"/>
    <s v="yes"/>
    <s v="no"/>
    <s v="no"/>
    <s v="no"/>
    <s v="yes"/>
    <s v="yes"/>
    <s v="no"/>
    <s v="yes"/>
    <s v="yes"/>
    <s v="no"/>
    <s v="yes"/>
    <s v="yes"/>
    <s v="yes"/>
    <s v="yes"/>
    <s v="no"/>
    <s v="no"/>
    <s v="no"/>
    <s v="no"/>
    <s v="no"/>
    <s v="no"/>
    <s v="no"/>
    <s v="yes"/>
    <s v="no"/>
    <s v="yes"/>
    <s v="yes"/>
    <s v="no"/>
    <s v="yes"/>
    <s v="yes"/>
    <s v="yes"/>
    <s v="yes"/>
    <s v="yes"/>
    <s v="no"/>
    <s v="no"/>
    <s v="yes"/>
    <s v="no"/>
    <s v="no"/>
    <s v="no"/>
    <s v="yes"/>
    <s v="no"/>
    <s v="no"/>
    <s v="no"/>
    <s v="no"/>
    <s v="no"/>
    <s v="yes"/>
    <s v="yes"/>
    <s v="yes"/>
    <s v="yes"/>
  </r>
  <r>
    <x v="22"/>
    <s v="PDF"/>
    <s v="Chiesi Group "/>
    <n v="1992810000"/>
    <s v="-"/>
    <n v="5854"/>
    <s v="Large"/>
    <s v="MNE"/>
    <x v="9"/>
    <s v="ITALY"/>
    <s v="EUROPE"/>
    <n v="2"/>
    <d v="2020-09-01T00:00:00"/>
    <s v="The way we act - Sustainability Report 2019"/>
    <n v="2020"/>
    <s v="https://database.globalreporting.org/reports/80463/"/>
    <s v="ENGLISH"/>
    <s v="yes"/>
    <s v="Core"/>
    <x v="7"/>
    <x v="8"/>
    <x v="10"/>
    <x v="4"/>
    <x v="7"/>
    <x v="2"/>
    <x v="1"/>
    <x v="5"/>
    <x v="5"/>
    <x v="0"/>
    <x v="1"/>
    <x v="6"/>
    <x v="0"/>
    <s v="yes"/>
    <s v="Employees, patients and caregivers, suppliers, universities and scientific community, institutions and public administration, healthcare service providers, media, local communities"/>
    <x v="0"/>
    <x v="0"/>
    <x v="1"/>
    <x v="0"/>
    <x v="0"/>
    <x v="0"/>
    <x v="1"/>
    <x v="0"/>
    <x v="0"/>
    <x v="1"/>
    <x v="0"/>
    <x v="0"/>
    <x v="0"/>
    <x v="0"/>
    <x v="0"/>
    <x v="0"/>
    <x v="0"/>
    <x v="0"/>
    <x v="0"/>
    <x v="2"/>
    <x v="1"/>
    <x v="0"/>
    <x v="0"/>
    <x v="0"/>
    <x v="0"/>
    <x v="1"/>
    <x v="0"/>
    <x v="2"/>
    <x v="2"/>
    <x v="0"/>
    <x v="1"/>
    <x v="1"/>
    <x v="0"/>
    <s v="yes"/>
    <s v="no"/>
    <s v="no"/>
    <s v="no"/>
    <s v="no"/>
    <s v="no"/>
    <s v="no"/>
    <s v="no"/>
    <s v="yes"/>
    <s v="no"/>
    <s v="no"/>
    <s v="yes"/>
    <s v="yes"/>
    <s v="no"/>
    <s v="no"/>
    <s v="no"/>
    <s v="yes"/>
    <s v="no"/>
    <s v="no"/>
    <s v="no"/>
    <s v="no"/>
    <s v="yes"/>
    <s v="no"/>
    <s v="no"/>
    <s v="no"/>
    <s v="no"/>
    <s v="no"/>
    <s v="no"/>
    <s v="no"/>
    <s v="no"/>
    <s v="yes"/>
    <s v="yes"/>
    <s v="yes"/>
    <s v="no"/>
    <s v="no"/>
    <s v="no"/>
    <s v="no"/>
    <s v="no"/>
    <s v="yes"/>
    <s v="no"/>
    <s v="no"/>
    <s v="no"/>
    <s v="yes"/>
    <s v="yes"/>
    <s v="no"/>
    <s v="yes"/>
    <s v="no"/>
    <s v="no"/>
    <s v="no"/>
    <s v="yes"/>
    <s v="yes"/>
    <s v="yes"/>
    <s v="yes"/>
    <s v="yes"/>
    <s v="yes"/>
    <s v="yes"/>
    <s v="no"/>
    <s v="yes"/>
    <s v="no"/>
    <s v="yes"/>
    <s v="no"/>
    <s v="no"/>
    <s v="yes"/>
    <s v="no"/>
    <s v="no"/>
    <s v="no"/>
    <s v="no"/>
    <s v="no"/>
    <s v="no"/>
    <s v="no"/>
    <s v="no"/>
    <s v="no"/>
    <s v="no"/>
    <s v="yes"/>
    <s v="no"/>
    <s v="no"/>
    <s v="no"/>
    <s v="no"/>
    <s v="no"/>
    <s v="yes"/>
    <s v="no"/>
    <s v="no"/>
    <s v="no"/>
    <s v="no"/>
    <s v="yes"/>
  </r>
  <r>
    <x v="23"/>
    <s v="PDF"/>
    <s v="Coldiretti Verona"/>
    <s v="-"/>
    <s v="-"/>
    <n v="197"/>
    <s v="Medium"/>
    <s v="SME"/>
    <x v="10"/>
    <s v="ITALY"/>
    <s v="EUROPE"/>
    <n v="2"/>
    <d v="2020-07-09T00:00:00"/>
    <s v="Report di Sostenibilità 2018"/>
    <n v="2019"/>
    <s v="https://database.globalreporting.org/reports/79827/"/>
    <s v="ITALIAN"/>
    <s v="no"/>
    <s v="Core"/>
    <x v="0"/>
    <x v="0"/>
    <x v="9"/>
    <x v="0"/>
    <x v="0"/>
    <x v="0"/>
    <x v="1"/>
    <x v="1"/>
    <x v="0"/>
    <x v="0"/>
    <x v="1"/>
    <x v="1"/>
    <x v="0"/>
    <s v="yes"/>
    <s v="Soci, enti e istituzioni, dipendenti, cittadini e comunità locale, consumatori, stampa, ambiente e territorio"/>
    <x v="0"/>
    <x v="1"/>
    <x v="0"/>
    <x v="0"/>
    <x v="0"/>
    <x v="0"/>
    <x v="0"/>
    <x v="0"/>
    <x v="0"/>
    <x v="0"/>
    <x v="0"/>
    <x v="0"/>
    <x v="0"/>
    <x v="1"/>
    <x v="0"/>
    <x v="0"/>
    <x v="0"/>
    <x v="0"/>
    <x v="0"/>
    <x v="2"/>
    <x v="1"/>
    <x v="0"/>
    <x v="0"/>
    <x v="0"/>
    <x v="0"/>
    <x v="1"/>
    <x v="0"/>
    <x v="2"/>
    <x v="2"/>
    <x v="1"/>
    <x v="0"/>
    <x v="0"/>
    <x v="1"/>
    <s v="yes"/>
    <s v="no"/>
    <s v="no"/>
    <s v="no"/>
    <s v="yes"/>
    <s v="yes"/>
    <s v="no"/>
    <s v="yes"/>
    <s v="yes"/>
    <s v="no"/>
    <s v="yes"/>
    <s v="no"/>
    <s v="yes"/>
    <s v="yes"/>
    <s v="no"/>
    <s v="no"/>
    <s v="yes"/>
    <s v="no"/>
    <s v="yes"/>
    <s v="yes"/>
    <s v="no"/>
    <s v="yes"/>
    <s v="no"/>
    <s v="no"/>
    <s v="no"/>
    <s v="no"/>
    <s v="yes"/>
    <s v="no"/>
    <s v="no"/>
    <s v="no"/>
    <s v="yes"/>
    <s v="no"/>
    <s v="no"/>
    <s v="no"/>
    <s v="no"/>
    <s v="no"/>
    <s v="no"/>
    <s v="no"/>
    <s v="yes"/>
    <s v="no"/>
    <s v="no"/>
    <s v="no"/>
    <s v="yes"/>
    <s v="no"/>
    <s v="no"/>
    <s v="yes"/>
    <s v="yes"/>
    <s v="yes"/>
    <s v="no"/>
    <s v="no"/>
    <s v="yes"/>
    <s v="no"/>
    <s v="no"/>
    <s v="no"/>
    <s v="no"/>
    <s v="no"/>
    <s v="no"/>
    <s v="no"/>
    <s v="no"/>
    <s v="yes"/>
    <s v="no"/>
    <s v="no"/>
    <s v="no"/>
    <s v="yes"/>
    <s v="no"/>
    <s v="no"/>
    <s v="no"/>
    <s v="no"/>
    <s v="no"/>
    <s v="no"/>
    <s v="no"/>
    <s v="no"/>
    <s v="no"/>
    <s v="yes"/>
    <s v="no"/>
    <s v="no"/>
    <s v="no"/>
    <s v="no"/>
    <s v="no"/>
    <s v="no"/>
    <s v="yes"/>
    <s v="yes"/>
    <s v="yes"/>
    <s v="yes"/>
    <s v="no"/>
  </r>
  <r>
    <x v="24"/>
    <s v="PDF"/>
    <s v="Contship Italia"/>
    <n v="343000000"/>
    <s v="-"/>
    <n v="2043"/>
    <s v="Large"/>
    <s v="Large"/>
    <x v="5"/>
    <s v="ITALY"/>
    <s v="EUROPE"/>
    <n v="1"/>
    <d v="2018-06-29T00:00:00"/>
    <s v="Sustainability Report 2017"/>
    <n v="2018"/>
    <s v="https://database.globalreporting.org/reports/57648/"/>
    <s v="ENGLISH"/>
    <s v="yes"/>
    <s v="Core"/>
    <x v="0"/>
    <x v="0"/>
    <x v="0"/>
    <x v="0"/>
    <x v="0"/>
    <x v="0"/>
    <x v="0"/>
    <x v="0"/>
    <x v="0"/>
    <x v="1"/>
    <x v="1"/>
    <x v="1"/>
    <x v="0"/>
    <s v="yes"/>
    <s v="Shareholders, competitors, lenders, clients, close suppliers, management, media, labor union, employees, neighbors, suppliers, NGOs, public sector entities, associations and organizations"/>
    <x v="0"/>
    <x v="0"/>
    <x v="0"/>
    <x v="0"/>
    <x v="0"/>
    <x v="1"/>
    <x v="1"/>
    <x v="0"/>
    <x v="0"/>
    <x v="1"/>
    <x v="0"/>
    <x v="0"/>
    <x v="0"/>
    <x v="0"/>
    <x v="0"/>
    <x v="0"/>
    <x v="0"/>
    <x v="0"/>
    <x v="1"/>
    <x v="2"/>
    <x v="1"/>
    <x v="0"/>
    <x v="0"/>
    <x v="0"/>
    <x v="0"/>
    <x v="1"/>
    <x v="0"/>
    <x v="2"/>
    <x v="2"/>
    <x v="1"/>
    <x v="1"/>
    <x v="1"/>
    <x v="1"/>
    <s v="yes"/>
    <s v="no"/>
    <s v="no"/>
    <s v="no"/>
    <s v="no"/>
    <s v="no"/>
    <s v="yes"/>
    <s v="no"/>
    <s v="yes"/>
    <s v="yes"/>
    <s v="yes"/>
    <s v="yes"/>
    <s v="no"/>
    <s v="no"/>
    <s v="no"/>
    <s v="no"/>
    <s v="yes"/>
    <s v="no"/>
    <s v="no"/>
    <s v="yes"/>
    <s v="no"/>
    <s v="yes"/>
    <s v="no"/>
    <s v="yes"/>
    <s v="no"/>
    <s v="no"/>
    <s v="no"/>
    <s v="no"/>
    <s v="no"/>
    <s v="no"/>
    <s v="yes"/>
    <s v="yes"/>
    <s v="no"/>
    <s v="no"/>
    <s v="yes"/>
    <s v="no"/>
    <s v="yes"/>
    <s v="no"/>
    <s v="yes"/>
    <s v="no"/>
    <s v="no"/>
    <s v="no"/>
    <s v="yes"/>
    <s v="yes"/>
    <s v="yes"/>
    <s v="yes"/>
    <s v="no"/>
    <s v="no"/>
    <s v="no"/>
    <s v="no"/>
    <s v="yes"/>
    <s v="no"/>
    <s v="no"/>
    <s v="no"/>
    <s v="no"/>
    <s v="no"/>
    <s v="no"/>
    <s v="no"/>
    <s v="no"/>
    <s v="yes"/>
    <s v="yes"/>
    <s v="no"/>
    <s v="no"/>
    <s v="no"/>
    <s v="no"/>
    <s v="no"/>
    <s v="no"/>
    <s v="no"/>
    <s v="no"/>
    <s v="no"/>
    <s v="no"/>
    <s v="no"/>
    <s v="no"/>
    <s v="yes"/>
    <s v="no"/>
    <s v="no"/>
    <s v="no"/>
    <s v="no"/>
    <s v="no"/>
    <s v="no"/>
    <s v="no"/>
    <s v="no"/>
    <s v="no"/>
    <s v="no"/>
    <s v="no"/>
  </r>
  <r>
    <x v="25"/>
    <s v="PDF"/>
    <s v="Corporate Social Responsability 3 Srl SB"/>
    <s v="-"/>
    <s v="-"/>
    <s v="-"/>
    <s v="Micro"/>
    <s v="SME"/>
    <x v="11"/>
    <s v="ITALY"/>
    <s v="EUROPE"/>
    <n v="1"/>
    <d v="2019-07-21T00:00:00"/>
    <s v="Relazione Annuale 2018 - Concernente il perseguimento del beneficio comune"/>
    <n v="2019"/>
    <s v="https://database.globalreporting.org/reports/65476/"/>
    <s v="ITALIAN"/>
    <s v="no"/>
    <s v="Referenced"/>
    <x v="7"/>
    <x v="0"/>
    <x v="0"/>
    <x v="8"/>
    <x v="0"/>
    <x v="1"/>
    <x v="1"/>
    <x v="1"/>
    <x v="6"/>
    <x v="0"/>
    <x v="1"/>
    <x v="0"/>
    <x v="0"/>
    <s v="yes"/>
    <s v="Studente / neo laureato, inoccupato / in cerca di occupazione, ente pubblico, studioso della materia, cliente, fornitore di beni e servizi, lavoratore dipendente, lavoratore autonomo e/o professionista"/>
    <x v="0"/>
    <x v="0"/>
    <x v="1"/>
    <x v="1"/>
    <x v="1"/>
    <x v="1"/>
    <x v="1"/>
    <x v="1"/>
    <x v="1"/>
    <x v="1"/>
    <x v="1"/>
    <x v="1"/>
    <x v="1"/>
    <x v="1"/>
    <x v="0"/>
    <x v="0"/>
    <x v="1"/>
    <x v="1"/>
    <x v="0"/>
    <x v="2"/>
    <x v="1"/>
    <x v="0"/>
    <x v="0"/>
    <x v="0"/>
    <x v="0"/>
    <x v="1"/>
    <x v="2"/>
    <x v="2"/>
    <x v="2"/>
    <x v="1"/>
    <x v="1"/>
    <x v="1"/>
    <x v="1"/>
    <s v="yes"/>
    <s v="no"/>
    <s v="no"/>
    <s v="no"/>
    <s v="no"/>
    <s v="no"/>
    <s v="no"/>
    <s v="no"/>
    <s v="no"/>
    <s v="no"/>
    <s v="no"/>
    <s v="no"/>
    <s v="no"/>
    <s v="no"/>
    <s v="no"/>
    <s v="no"/>
    <s v="no"/>
    <s v="no"/>
    <s v="no"/>
    <s v="no"/>
    <s v="no"/>
    <s v="no"/>
    <s v="no"/>
    <s v="no"/>
    <s v="no"/>
    <s v="no"/>
    <s v="no"/>
    <s v="no"/>
    <s v="no"/>
    <s v="no"/>
    <s v="no"/>
    <s v="no"/>
    <s v="no"/>
    <s v="no"/>
    <s v="no"/>
    <s v="no"/>
    <s v="no"/>
    <s v="no"/>
    <s v="no"/>
    <s v="no"/>
    <s v="no"/>
    <s v="no"/>
    <s v="no"/>
    <s v="no"/>
    <s v="no"/>
    <s v="yes"/>
    <s v="no"/>
    <s v="no"/>
    <s v="no"/>
    <s v="no"/>
    <s v="no"/>
    <s v="no"/>
    <s v="no"/>
    <s v="no"/>
    <s v="no"/>
    <s v="no"/>
    <s v="no"/>
    <s v="no"/>
    <s v="no"/>
    <s v="no"/>
    <s v="no"/>
    <s v="no"/>
    <s v="yes"/>
    <s v="no"/>
    <s v="no"/>
    <s v="no"/>
    <s v="no"/>
    <s v="no"/>
    <s v="no"/>
    <s v="no"/>
    <s v="no"/>
    <s v="no"/>
    <s v="no"/>
    <s v="no"/>
    <s v="no"/>
    <s v="no"/>
    <s v="no"/>
    <s v="no"/>
    <s v="no"/>
    <s v="no"/>
    <s v="no"/>
    <s v="no"/>
    <s v="no"/>
    <s v="no"/>
    <s v="no"/>
  </r>
  <r>
    <x v="26"/>
    <s v="PDF"/>
    <s v="Credem"/>
    <n v="1150738000"/>
    <n v="43168088000"/>
    <n v="6264"/>
    <s v="Large"/>
    <s v="MNE"/>
    <x v="7"/>
    <s v="ITALY"/>
    <s v="EUROPE"/>
    <n v="2"/>
    <d v="2019-07-11T00:00:00"/>
    <s v="Dichiarazione Consolidata di Carattere Non Finanziario 2018"/>
    <n v="2019"/>
    <s v="https://database.globalreporting.org/reports/65302/"/>
    <s v="ITALIAN"/>
    <s v="yes"/>
    <s v="Core"/>
    <x v="2"/>
    <x v="6"/>
    <x v="8"/>
    <x v="3"/>
    <x v="10"/>
    <x v="5"/>
    <x v="5"/>
    <x v="1"/>
    <x v="9"/>
    <x v="0"/>
    <x v="1"/>
    <x v="1"/>
    <x v="0"/>
    <s v="yes"/>
    <s v="Azionisti, clienti, persone, agenti e distributori, fornitori, comunità"/>
    <x v="0"/>
    <x v="0"/>
    <x v="1"/>
    <x v="1"/>
    <x v="0"/>
    <x v="0"/>
    <x v="0"/>
    <x v="0"/>
    <x v="0"/>
    <x v="1"/>
    <x v="0"/>
    <x v="0"/>
    <x v="0"/>
    <x v="1"/>
    <x v="0"/>
    <x v="0"/>
    <x v="0"/>
    <x v="0"/>
    <x v="0"/>
    <x v="0"/>
    <x v="1"/>
    <x v="0"/>
    <x v="0"/>
    <x v="0"/>
    <x v="0"/>
    <x v="1"/>
    <x v="0"/>
    <x v="0"/>
    <x v="2"/>
    <x v="1"/>
    <x v="0"/>
    <x v="0"/>
    <x v="1"/>
    <s v="yes"/>
    <s v="no"/>
    <s v="no"/>
    <s v="no"/>
    <s v="no"/>
    <s v="no"/>
    <s v="no"/>
    <s v="no"/>
    <s v="no"/>
    <s v="yes"/>
    <s v="yes"/>
    <s v="yes"/>
    <s v="yes"/>
    <s v="yes"/>
    <s v="no"/>
    <s v="no"/>
    <s v="yes"/>
    <s v="yes"/>
    <s v="yes"/>
    <s v="yes"/>
    <s v="no"/>
    <s v="yes"/>
    <s v="no"/>
    <s v="no"/>
    <s v="no"/>
    <s v="no"/>
    <s v="no"/>
    <s v="no"/>
    <s v="no"/>
    <s v="no"/>
    <s v="yes"/>
    <s v="yes"/>
    <s v="yes"/>
    <s v="yes"/>
    <s v="no"/>
    <s v="yes"/>
    <s v="yes"/>
    <s v="no"/>
    <s v="yes"/>
    <s v="no"/>
    <s v="no"/>
    <s v="no"/>
    <s v="yes"/>
    <s v="no"/>
    <s v="no"/>
    <s v="yes"/>
    <s v="yes"/>
    <s v="yes"/>
    <s v="no"/>
    <s v="yes"/>
    <s v="no"/>
    <s v="no"/>
    <s v="no"/>
    <s v="no"/>
    <s v="no"/>
    <s v="no"/>
    <s v="no"/>
    <s v="no"/>
    <s v="no"/>
    <s v="yes"/>
    <s v="no"/>
    <s v="yes"/>
    <s v="yes"/>
    <s v="no"/>
    <s v="yes"/>
    <s v="no"/>
    <s v="no"/>
    <s v="no"/>
    <s v="no"/>
    <s v="no"/>
    <s v="no"/>
    <s v="no"/>
    <s v="no"/>
    <s v="yes"/>
    <s v="no"/>
    <s v="yes"/>
    <s v="no"/>
    <s v="no"/>
    <s v="no"/>
    <s v="no"/>
    <s v="yes"/>
    <s v="no"/>
    <s v="no"/>
    <s v="yes"/>
    <s v="no"/>
  </r>
  <r>
    <x v="27"/>
    <s v="PDF"/>
    <s v="Credito Valtellinese"/>
    <n v="634070000"/>
    <n v="24340000000"/>
    <n v="3634"/>
    <s v="Large"/>
    <s v="Large"/>
    <x v="7"/>
    <s v="ITALY"/>
    <s v="EUROPE"/>
    <n v="2"/>
    <d v="2020-05-08T00:00:00"/>
    <s v="Dichiarazione Consolidata di Carattere Non Finanziario"/>
    <n v="2020"/>
    <s v="https://database.globalreporting.org/reports/78159/"/>
    <s v="ITALIAN"/>
    <s v="yes"/>
    <s v="Core"/>
    <x v="7"/>
    <x v="0"/>
    <x v="0"/>
    <x v="0"/>
    <x v="9"/>
    <x v="0"/>
    <x v="1"/>
    <x v="1"/>
    <x v="0"/>
    <x v="0"/>
    <x v="1"/>
    <x v="0"/>
    <x v="0"/>
    <s v="no"/>
    <s v="dipendenti, clienti, fornitori, giornalisti, associazioni sul territorio, professori universitari"/>
    <x v="0"/>
    <x v="0"/>
    <x v="1"/>
    <x v="0"/>
    <x v="0"/>
    <x v="1"/>
    <x v="0"/>
    <x v="0"/>
    <x v="0"/>
    <x v="1"/>
    <x v="0"/>
    <x v="0"/>
    <x v="1"/>
    <x v="1"/>
    <x v="0"/>
    <x v="0"/>
    <x v="1"/>
    <x v="0"/>
    <x v="0"/>
    <x v="0"/>
    <x v="1"/>
    <x v="0"/>
    <x v="0"/>
    <x v="0"/>
    <x v="0"/>
    <x v="1"/>
    <x v="2"/>
    <x v="2"/>
    <x v="2"/>
    <x v="1"/>
    <x v="0"/>
    <x v="0"/>
    <x v="1"/>
    <s v="yes"/>
    <s v="no"/>
    <s v="yes"/>
    <s v="no"/>
    <s v="no"/>
    <s v="no"/>
    <s v="no"/>
    <s v="no"/>
    <s v="yes"/>
    <s v="yes"/>
    <s v="yes"/>
    <s v="yes"/>
    <s v="no"/>
    <s v="yes"/>
    <s v="yes"/>
    <s v="no"/>
    <s v="yes"/>
    <s v="no"/>
    <s v="no"/>
    <s v="yes"/>
    <s v="no"/>
    <s v="no"/>
    <s v="no"/>
    <s v="yes"/>
    <s v="no"/>
    <s v="no"/>
    <s v="no"/>
    <s v="no"/>
    <s v="no"/>
    <s v="no"/>
    <s v="yes"/>
    <s v="yes"/>
    <s v="yes"/>
    <s v="no"/>
    <s v="yes"/>
    <s v="no"/>
    <s v="no"/>
    <s v="no"/>
    <s v="yes"/>
    <s v="no"/>
    <s v="no"/>
    <s v="no"/>
    <s v="no"/>
    <s v="no"/>
    <s v="no"/>
    <s v="no"/>
    <s v="yes"/>
    <s v="no"/>
    <s v="no"/>
    <s v="no"/>
    <s v="no"/>
    <s v="no"/>
    <s v="no"/>
    <s v="no"/>
    <s v="no"/>
    <s v="no"/>
    <s v="no"/>
    <s v="no"/>
    <s v="no"/>
    <s v="yes"/>
    <s v="yes"/>
    <s v="yes"/>
    <s v="yes"/>
    <s v="yes"/>
    <s v="yes"/>
    <s v="no"/>
    <s v="no"/>
    <s v="no"/>
    <s v="no"/>
    <s v="no"/>
    <s v="no"/>
    <s v="no"/>
    <s v="no"/>
    <s v="no"/>
    <s v="no"/>
    <s v="no"/>
    <s v="no"/>
    <s v="no"/>
    <s v="no"/>
    <s v="no"/>
    <s v="yes"/>
    <s v="yes"/>
    <s v="yes"/>
    <s v="yes"/>
    <s v="no"/>
  </r>
  <r>
    <x v="28"/>
    <s v="PDF"/>
    <s v="Deco"/>
    <n v="170000000"/>
    <s v="-"/>
    <n v="540"/>
    <s v="Large"/>
    <s v="SME"/>
    <x v="3"/>
    <s v="ITALY"/>
    <s v="EUROPE"/>
    <n v="1"/>
    <d v="2020-01-27T00:00:00"/>
    <s v="Per mano, insieme sulla via della sostenibilità"/>
    <n v="2019"/>
    <s v="https://database.globalreporting.org/reports/75372/"/>
    <s v="ITALIAN"/>
    <s v="yes"/>
    <s v="Core"/>
    <x v="8"/>
    <x v="7"/>
    <x v="11"/>
    <x v="9"/>
    <x v="11"/>
    <x v="1"/>
    <x v="0"/>
    <x v="1"/>
    <x v="2"/>
    <x v="0"/>
    <x v="1"/>
    <x v="2"/>
    <x v="0"/>
    <s v="no"/>
    <s v="Lavoratori, clienti, fornitori, azionisti e finanziatori, comunità locale e società civile, pubblica amministrazione"/>
    <x v="0"/>
    <x v="0"/>
    <x v="0"/>
    <x v="0"/>
    <x v="0"/>
    <x v="1"/>
    <x v="0"/>
    <x v="0"/>
    <x v="1"/>
    <x v="1"/>
    <x v="0"/>
    <x v="0"/>
    <x v="0"/>
    <x v="0"/>
    <x v="0"/>
    <x v="1"/>
    <x v="0"/>
    <x v="0"/>
    <x v="0"/>
    <x v="0"/>
    <x v="1"/>
    <x v="0"/>
    <x v="0"/>
    <x v="0"/>
    <x v="0"/>
    <x v="1"/>
    <x v="0"/>
    <x v="0"/>
    <x v="2"/>
    <x v="1"/>
    <x v="1"/>
    <x v="1"/>
    <x v="0"/>
    <s v="yes"/>
    <s v="no"/>
    <s v="yes"/>
    <s v="no"/>
    <s v="no"/>
    <s v="no"/>
    <s v="yes"/>
    <s v="yes"/>
    <s v="yes"/>
    <s v="yes"/>
    <s v="no"/>
    <s v="yes"/>
    <s v="no"/>
    <s v="yes"/>
    <s v="no"/>
    <s v="no"/>
    <s v="yes"/>
    <s v="yes"/>
    <s v="yes"/>
    <s v="yes"/>
    <s v="yes"/>
    <s v="no"/>
    <s v="no"/>
    <s v="no"/>
    <s v="no"/>
    <s v="no"/>
    <s v="no"/>
    <s v="no"/>
    <s v="no"/>
    <s v="no"/>
    <s v="yes"/>
    <s v="yes"/>
    <s v="yes"/>
    <s v="yes"/>
    <s v="yes"/>
    <s v="yes"/>
    <s v="yes"/>
    <s v="yes"/>
    <s v="yes"/>
    <s v="no"/>
    <s v="no"/>
    <s v="no"/>
    <s v="yes"/>
    <s v="yes"/>
    <s v="yes"/>
    <s v="yes"/>
    <s v="yes"/>
    <s v="yes"/>
    <s v="yes"/>
    <s v="yes"/>
    <s v="yes"/>
    <s v="yes"/>
    <s v="yes"/>
    <s v="no"/>
    <s v="no"/>
    <s v="no"/>
    <s v="no"/>
    <s v="no"/>
    <s v="no"/>
    <s v="yes"/>
    <s v="no"/>
    <s v="no"/>
    <s v="yes"/>
    <s v="yes"/>
    <s v="yes"/>
    <s v="no"/>
    <s v="no"/>
    <s v="no"/>
    <s v="no"/>
    <s v="no"/>
    <s v="no"/>
    <s v="no"/>
    <s v="no"/>
    <s v="yes"/>
    <s v="yes"/>
    <s v="yes"/>
    <s v="yes"/>
    <s v="no"/>
    <s v="no"/>
    <s v="no"/>
    <s v="no"/>
    <s v="no"/>
    <s v="no"/>
    <s v="no"/>
    <s v="yes"/>
  </r>
  <r>
    <x v="29"/>
    <s v="PDF"/>
    <s v="Do Bank"/>
    <n v="127844475"/>
    <n v="259871893"/>
    <n v="1231"/>
    <s v="Large"/>
    <s v="Large"/>
    <x v="7"/>
    <s v="ITALY"/>
    <s v="EUROPE"/>
    <n v="1"/>
    <d v="2020-01-21T00:00:00"/>
    <s v="Dichiarazione Consolidata non Finanziaria - 2017"/>
    <n v="2018"/>
    <s v="https://database.globalreporting.org/reports/74979/"/>
    <s v="ITALIAN"/>
    <s v="yes"/>
    <s v="Referenced"/>
    <x v="7"/>
    <x v="9"/>
    <x v="9"/>
    <x v="10"/>
    <x v="9"/>
    <x v="1"/>
    <x v="8"/>
    <x v="1"/>
    <x v="11"/>
    <x v="0"/>
    <x v="1"/>
    <x v="1"/>
    <x v="0"/>
    <s v="yes"/>
    <s v="Comunità finanziaria - mercato, clienti, dipendenti, collettività e debitori, i legali esterni incaricati del recupero dei crediti"/>
    <x v="0"/>
    <x v="0"/>
    <x v="1"/>
    <x v="0"/>
    <x v="0"/>
    <x v="0"/>
    <x v="0"/>
    <x v="0"/>
    <x v="1"/>
    <x v="1"/>
    <x v="0"/>
    <x v="0"/>
    <x v="0"/>
    <x v="1"/>
    <x v="0"/>
    <x v="0"/>
    <x v="1"/>
    <x v="1"/>
    <x v="1"/>
    <x v="2"/>
    <x v="1"/>
    <x v="0"/>
    <x v="0"/>
    <x v="0"/>
    <x v="0"/>
    <x v="1"/>
    <x v="2"/>
    <x v="2"/>
    <x v="2"/>
    <x v="1"/>
    <x v="1"/>
    <x v="1"/>
    <x v="1"/>
    <s v="yes"/>
    <s v="no"/>
    <s v="no"/>
    <s v="no"/>
    <s v="no"/>
    <s v="no"/>
    <s v="no"/>
    <s v="no"/>
    <s v="yes"/>
    <s v="yes"/>
    <s v="yes"/>
    <s v="yes"/>
    <s v="yes"/>
    <s v="yes"/>
    <s v="no"/>
    <s v="no"/>
    <s v="yes"/>
    <s v="no"/>
    <s v="yes"/>
    <s v="no"/>
    <s v="no"/>
    <s v="no"/>
    <s v="no"/>
    <s v="no"/>
    <s v="no"/>
    <s v="no"/>
    <s v="no"/>
    <s v="no"/>
    <s v="no"/>
    <s v="no"/>
    <s v="yes"/>
    <s v="yes"/>
    <s v="no"/>
    <s v="yes"/>
    <s v="no"/>
    <s v="no"/>
    <s v="no"/>
    <s v="no"/>
    <s v="yes"/>
    <s v="no"/>
    <s v="no"/>
    <s v="no"/>
    <s v="yes"/>
    <s v="no"/>
    <s v="no"/>
    <s v="yes"/>
    <s v="no"/>
    <s v="no"/>
    <s v="no"/>
    <s v="no"/>
    <s v="no"/>
    <s v="no"/>
    <s v="no"/>
    <s v="no"/>
    <s v="no"/>
    <s v="no"/>
    <s v="no"/>
    <s v="no"/>
    <s v="no"/>
    <s v="no"/>
    <s v="no"/>
    <s v="no"/>
    <s v="no"/>
    <s v="no"/>
    <s v="no"/>
    <s v="no"/>
    <s v="no"/>
    <s v="no"/>
    <s v="no"/>
    <s v="no"/>
    <s v="no"/>
    <s v="no"/>
    <s v="no"/>
    <s v="no"/>
    <s v="no"/>
    <s v="no"/>
    <s v="no"/>
    <s v="no"/>
    <s v="no"/>
    <s v="no"/>
    <s v="no"/>
    <s v="no"/>
    <s v="no"/>
    <s v="no"/>
    <s v="no"/>
  </r>
  <r>
    <x v="30"/>
    <s v="PDF"/>
    <s v="Edison"/>
    <n v="10083000000"/>
    <n v="10320000000"/>
    <n v="5144"/>
    <s v="Large"/>
    <s v="Large"/>
    <x v="12"/>
    <s v="ITALY"/>
    <s v="EUROPE"/>
    <n v="1"/>
    <d v="2020-01-21T00:00:00"/>
    <s v="Dichiarazione Consolidata di Carattere Non Finanziario 2017"/>
    <n v="2018"/>
    <s v="https://database.globalreporting.org/reports/74929/"/>
    <s v="ITALIAN"/>
    <s v="no"/>
    <s v="Referenced"/>
    <x v="0"/>
    <x v="0"/>
    <x v="9"/>
    <x v="0"/>
    <x v="9"/>
    <x v="1"/>
    <x v="1"/>
    <x v="1"/>
    <x v="0"/>
    <x v="0"/>
    <x v="1"/>
    <x v="1"/>
    <x v="0"/>
    <s v="no"/>
    <s v="Clienti, top management, comunità, personale"/>
    <x v="1"/>
    <x v="0"/>
    <x v="1"/>
    <x v="1"/>
    <x v="0"/>
    <x v="1"/>
    <x v="1"/>
    <x v="0"/>
    <x v="0"/>
    <x v="0"/>
    <x v="0"/>
    <x v="0"/>
    <x v="1"/>
    <x v="1"/>
    <x v="0"/>
    <x v="0"/>
    <x v="0"/>
    <x v="0"/>
    <x v="0"/>
    <x v="2"/>
    <x v="1"/>
    <x v="0"/>
    <x v="0"/>
    <x v="0"/>
    <x v="0"/>
    <x v="1"/>
    <x v="0"/>
    <x v="2"/>
    <x v="2"/>
    <x v="1"/>
    <x v="0"/>
    <x v="1"/>
    <x v="1"/>
    <s v="no"/>
    <s v="no"/>
    <s v="no"/>
    <s v="no"/>
    <s v="no"/>
    <s v="no"/>
    <s v="no"/>
    <s v="no"/>
    <s v="no"/>
    <s v="no"/>
    <s v="yes"/>
    <s v="yes"/>
    <s v="no"/>
    <s v="no"/>
    <s v="no"/>
    <s v="no"/>
    <s v="yes"/>
    <s v="yes"/>
    <s v="no"/>
    <s v="no"/>
    <s v="yes"/>
    <s v="yes"/>
    <s v="no"/>
    <s v="yes"/>
    <s v="no"/>
    <s v="no"/>
    <s v="no"/>
    <s v="yes"/>
    <s v="no"/>
    <s v="no"/>
    <s v="yes"/>
    <s v="yes"/>
    <s v="yes"/>
    <s v="yes"/>
    <s v="no"/>
    <s v="no"/>
    <s v="yes"/>
    <s v="yes"/>
    <s v="no"/>
    <s v="no"/>
    <s v="no"/>
    <s v="no"/>
    <s v="no"/>
    <s v="no"/>
    <s v="no"/>
    <s v="no"/>
    <s v="no"/>
    <s v="yes"/>
    <s v="no"/>
    <s v="no"/>
    <s v="yes"/>
    <s v="no"/>
    <s v="no"/>
    <s v="no"/>
    <s v="no"/>
    <s v="no"/>
    <s v="no"/>
    <s v="no"/>
    <s v="no"/>
    <s v="yes"/>
    <s v="no"/>
    <s v="yes"/>
    <s v="yes"/>
    <s v="yes"/>
    <s v="no"/>
    <s v="no"/>
    <s v="no"/>
    <s v="no"/>
    <s v="no"/>
    <s v="no"/>
    <s v="no"/>
    <s v="no"/>
    <s v="no"/>
    <s v="yes"/>
    <s v="yes"/>
    <s v="no"/>
    <s v="no"/>
    <s v="no"/>
    <s v="no"/>
    <s v="no"/>
    <s v="no"/>
    <s v="no"/>
    <s v="yes"/>
    <s v="no"/>
    <s v="no"/>
  </r>
  <r>
    <x v="31"/>
    <s v="PDF"/>
    <s v="EI Towers"/>
    <n v="272297000"/>
    <n v="1005338000"/>
    <n v="547"/>
    <s v="Large"/>
    <s v="SME"/>
    <x v="13"/>
    <s v="ITALY"/>
    <s v="EUROPE"/>
    <n v="2"/>
    <d v="2019-06-12T00:00:00"/>
    <s v="Sustainability Report 2018"/>
    <n v="2019"/>
    <s v="https://database.globalreporting.org/reports/64838/"/>
    <s v="ITALIAN"/>
    <s v="yes"/>
    <s v="Core"/>
    <x v="2"/>
    <x v="0"/>
    <x v="0"/>
    <x v="2"/>
    <x v="6"/>
    <x v="1"/>
    <x v="9"/>
    <x v="3"/>
    <x v="12"/>
    <x v="0"/>
    <x v="1"/>
    <x v="0"/>
    <x v="3"/>
    <s v="no"/>
    <s v="Dipendenti e collaboratori, azionisti, finanziatori, investitori, fornitori, appaltatori, business partner, PA, enti governativi e di controllo, comunità locali e collettività, scuola, università, centri di ricerca, clienti"/>
    <x v="0"/>
    <x v="0"/>
    <x v="0"/>
    <x v="0"/>
    <x v="0"/>
    <x v="0"/>
    <x v="1"/>
    <x v="0"/>
    <x v="1"/>
    <x v="0"/>
    <x v="0"/>
    <x v="0"/>
    <x v="0"/>
    <x v="1"/>
    <x v="0"/>
    <x v="0"/>
    <x v="0"/>
    <x v="0"/>
    <x v="0"/>
    <x v="0"/>
    <x v="0"/>
    <x v="0"/>
    <x v="0"/>
    <x v="0"/>
    <x v="0"/>
    <x v="1"/>
    <x v="0"/>
    <x v="0"/>
    <x v="2"/>
    <x v="0"/>
    <x v="1"/>
    <x v="0"/>
    <x v="0"/>
    <s v="yes"/>
    <s v="no"/>
    <s v="no"/>
    <s v="no"/>
    <s v="no"/>
    <s v="no"/>
    <s v="yes"/>
    <s v="no"/>
    <s v="yes"/>
    <s v="no"/>
    <s v="no"/>
    <s v="yes"/>
    <s v="yes"/>
    <s v="no"/>
    <s v="no"/>
    <s v="no"/>
    <s v="yes"/>
    <s v="no"/>
    <s v="no"/>
    <s v="no"/>
    <s v="no"/>
    <s v="no"/>
    <s v="no"/>
    <s v="no"/>
    <s v="no"/>
    <s v="no"/>
    <s v="no"/>
    <s v="yes"/>
    <s v="no"/>
    <s v="no"/>
    <s v="yes"/>
    <s v="yes"/>
    <s v="no"/>
    <s v="no"/>
    <s v="no"/>
    <s v="no"/>
    <s v="no"/>
    <s v="no"/>
    <s v="yes"/>
    <s v="no"/>
    <s v="yes"/>
    <s v="no"/>
    <s v="yes"/>
    <s v="no"/>
    <s v="no"/>
    <s v="yes"/>
    <s v="yes"/>
    <s v="no"/>
    <s v="no"/>
    <s v="yes"/>
    <s v="yes"/>
    <s v="yes"/>
    <s v="yes"/>
    <s v="yes"/>
    <s v="yes"/>
    <s v="yes"/>
    <s v="yes"/>
    <s v="yes"/>
    <s v="yes"/>
    <s v="yes"/>
    <s v="yes"/>
    <s v="no"/>
    <s v="yes"/>
    <s v="no"/>
    <s v="yes"/>
    <s v="yes"/>
    <s v="no"/>
    <s v="no"/>
    <s v="no"/>
    <s v="no"/>
    <s v="no"/>
    <s v="no"/>
    <s v="no"/>
    <s v="no"/>
    <s v="yes"/>
    <s v="yes"/>
    <s v="no"/>
    <s v="no"/>
    <s v="no"/>
    <s v="yes"/>
    <s v="no"/>
    <s v="no"/>
    <s v="no"/>
    <s v="yes"/>
    <s v="yes"/>
  </r>
  <r>
    <x v="32"/>
    <s v="PDF"/>
    <s v="El.En."/>
    <n v="363511000"/>
    <n v="359861000"/>
    <n v="1368"/>
    <s v="Large"/>
    <s v="MNE"/>
    <x v="6"/>
    <s v="ITALY"/>
    <s v="EUROPE"/>
    <n v="1"/>
    <d v="2019-07-07T00:00:00"/>
    <s v="Consolidated Non-Financial Statement 2018"/>
    <n v="2019"/>
    <s v="https://database.globalreporting.org/reports/65238/"/>
    <s v="ENGLISH"/>
    <s v="yes"/>
    <s v="Core"/>
    <x v="2"/>
    <x v="2"/>
    <x v="2"/>
    <x v="4"/>
    <x v="8"/>
    <x v="1"/>
    <x v="1"/>
    <x v="1"/>
    <x v="13"/>
    <x v="0"/>
    <x v="1"/>
    <x v="6"/>
    <x v="0"/>
    <s v="yes"/>
    <s v="Human resources, universities and research centers, clients, customers, local communities, institutions and regulatory bodies, suppliers, shareholders and investors, agents and distributors"/>
    <x v="0"/>
    <x v="0"/>
    <x v="1"/>
    <x v="1"/>
    <x v="0"/>
    <x v="1"/>
    <x v="1"/>
    <x v="0"/>
    <x v="0"/>
    <x v="1"/>
    <x v="0"/>
    <x v="1"/>
    <x v="0"/>
    <x v="0"/>
    <x v="1"/>
    <x v="1"/>
    <x v="0"/>
    <x v="0"/>
    <x v="0"/>
    <x v="0"/>
    <x v="0"/>
    <x v="1"/>
    <x v="1"/>
    <x v="0"/>
    <x v="0"/>
    <x v="0"/>
    <x v="2"/>
    <x v="0"/>
    <x v="2"/>
    <x v="0"/>
    <x v="1"/>
    <x v="1"/>
    <x v="0"/>
    <s v="yes"/>
    <s v="no"/>
    <s v="no"/>
    <s v="no"/>
    <s v="no"/>
    <s v="no"/>
    <s v="no"/>
    <s v="no"/>
    <s v="no"/>
    <s v="no"/>
    <s v="no"/>
    <s v="yes"/>
    <s v="no"/>
    <s v="no"/>
    <s v="no"/>
    <s v="no"/>
    <s v="yes"/>
    <s v="no"/>
    <s v="no"/>
    <s v="no"/>
    <s v="no"/>
    <s v="yes"/>
    <s v="no"/>
    <s v="no"/>
    <s v="no"/>
    <s v="no"/>
    <s v="no"/>
    <s v="no"/>
    <s v="no"/>
    <s v="no"/>
    <s v="yes"/>
    <s v="yes"/>
    <s v="no"/>
    <s v="no"/>
    <s v="no"/>
    <s v="no"/>
    <s v="no"/>
    <s v="no"/>
    <s v="no"/>
    <s v="no"/>
    <s v="no"/>
    <s v="no"/>
    <s v="yes"/>
    <s v="yes"/>
    <s v="no"/>
    <s v="no"/>
    <s v="no"/>
    <s v="no"/>
    <s v="yes"/>
    <s v="yes"/>
    <s v="yes"/>
    <s v="yes"/>
    <s v="yes"/>
    <s v="yes"/>
    <s v="yes"/>
    <s v="yes"/>
    <s v="no"/>
    <s v="yes"/>
    <s v="no"/>
    <s v="yes"/>
    <s v="no"/>
    <s v="no"/>
    <s v="yes"/>
    <s v="no"/>
    <s v="yes"/>
    <s v="yes"/>
    <s v="yes"/>
    <s v="yes"/>
    <s v="no"/>
    <s v="no"/>
    <s v="no"/>
    <s v="yes"/>
    <s v="no"/>
    <s v="no"/>
    <s v="no"/>
    <s v="yes"/>
    <s v="no"/>
    <s v="no"/>
    <s v="no"/>
    <s v="yes"/>
    <s v="no"/>
    <s v="no"/>
    <s v="no"/>
    <s v="no"/>
    <s v="yes"/>
  </r>
  <r>
    <x v="33"/>
    <s v="PDF"/>
    <s v="Elettronica"/>
    <n v="268000000"/>
    <s v="-"/>
    <n v="753"/>
    <s v="Large"/>
    <s v="Large"/>
    <x v="14"/>
    <s v="ITALY"/>
    <s v="EUROPE"/>
    <n v="1"/>
    <d v="2020-10-15T00:00:00"/>
    <s v="Corporate Social Responsibility 2019"/>
    <n v="2020"/>
    <s v="https://database.globalreporting.org/reports/80876/"/>
    <s v="ENGLISH"/>
    <s v="yes"/>
    <s v="Core"/>
    <x v="2"/>
    <x v="2"/>
    <x v="2"/>
    <x v="7"/>
    <x v="12"/>
    <x v="6"/>
    <x v="1"/>
    <x v="1"/>
    <x v="4"/>
    <x v="0"/>
    <x v="1"/>
    <x v="7"/>
    <x v="0"/>
    <s v="yes"/>
    <s v="The company, government and control bodies, employees, customers, suppliers, defence organisations, the world of research, the credit sector, representative bodies, external controllers, public institutions, the world of colture, territorial context, media"/>
    <x v="1"/>
    <x v="0"/>
    <x v="1"/>
    <x v="1"/>
    <x v="1"/>
    <x v="1"/>
    <x v="1"/>
    <x v="1"/>
    <x v="1"/>
    <x v="1"/>
    <x v="1"/>
    <x v="1"/>
    <x v="1"/>
    <x v="1"/>
    <x v="0"/>
    <x v="0"/>
    <x v="0"/>
    <x v="0"/>
    <x v="1"/>
    <x v="2"/>
    <x v="1"/>
    <x v="0"/>
    <x v="0"/>
    <x v="0"/>
    <x v="0"/>
    <x v="1"/>
    <x v="2"/>
    <x v="2"/>
    <x v="2"/>
    <x v="1"/>
    <x v="1"/>
    <x v="1"/>
    <x v="1"/>
    <s v="no"/>
    <s v="no"/>
    <s v="no"/>
    <s v="no"/>
    <s v="no"/>
    <s v="no"/>
    <s v="no"/>
    <s v="no"/>
    <s v="no"/>
    <s v="no"/>
    <s v="no"/>
    <s v="no"/>
    <s v="no"/>
    <s v="no"/>
    <s v="no"/>
    <s v="no"/>
    <s v="no"/>
    <s v="no"/>
    <s v="no"/>
    <s v="no"/>
    <s v="no"/>
    <s v="no"/>
    <s v="no"/>
    <s v="no"/>
    <s v="no"/>
    <s v="no"/>
    <s v="no"/>
    <s v="no"/>
    <s v="no"/>
    <s v="no"/>
    <s v="no"/>
    <s v="no"/>
    <s v="no"/>
    <s v="no"/>
    <s v="no"/>
    <s v="no"/>
    <s v="no"/>
    <s v="no"/>
    <s v="no"/>
    <s v="no"/>
    <s v="no"/>
    <s v="no"/>
    <s v="no"/>
    <s v="no"/>
    <s v="no"/>
    <s v="yes"/>
    <s v="yes"/>
    <s v="no"/>
    <s v="no"/>
    <s v="yes"/>
    <s v="yes"/>
    <s v="yes"/>
    <s v="yes"/>
    <s v="yes"/>
    <s v="yes"/>
    <s v="yes"/>
    <s v="yes"/>
    <s v="yes"/>
    <s v="yes"/>
    <s v="yes"/>
    <s v="yes"/>
    <s v="no"/>
    <s v="no"/>
    <s v="no"/>
    <s v="no"/>
    <s v="no"/>
    <s v="no"/>
    <s v="no"/>
    <s v="no"/>
    <s v="no"/>
    <s v="no"/>
    <s v="no"/>
    <s v="no"/>
    <s v="no"/>
    <s v="no"/>
    <s v="no"/>
    <s v="no"/>
    <s v="no"/>
    <s v="no"/>
    <s v="no"/>
    <s v="no"/>
    <s v="no"/>
    <s v="no"/>
    <s v="no"/>
    <s v="no"/>
  </r>
  <r>
    <x v="34"/>
    <s v="PDF"/>
    <s v="Emak"/>
    <n v="422155000"/>
    <n v="494023000"/>
    <n v="2029"/>
    <s v="Large"/>
    <s v="SME"/>
    <x v="12"/>
    <s v="ITALY"/>
    <s v="EUROPE"/>
    <n v="1"/>
    <d v="2020-01-22T00:00:00"/>
    <s v="Dichiarazione Consolidata di Carattere non Finanziario 2017"/>
    <n v="2018"/>
    <s v="https://database.globalreporting.org/reports/75096/"/>
    <s v="ITALIAN"/>
    <s v="yes"/>
    <s v="Core"/>
    <x v="2"/>
    <x v="2"/>
    <x v="1"/>
    <x v="3"/>
    <x v="8"/>
    <x v="1"/>
    <x v="1"/>
    <x v="1"/>
    <x v="14"/>
    <x v="0"/>
    <x v="1"/>
    <x v="8"/>
    <x v="0"/>
    <s v="no"/>
    <s v="Dipendenti e collaboratori, università e centri di ricerca, clienti, consumatori, collettività, istituzioni ed enti regolatori, fornitori, shareholders e investitori"/>
    <x v="0"/>
    <x v="0"/>
    <x v="1"/>
    <x v="1"/>
    <x v="0"/>
    <x v="0"/>
    <x v="1"/>
    <x v="0"/>
    <x v="0"/>
    <x v="1"/>
    <x v="0"/>
    <x v="1"/>
    <x v="0"/>
    <x v="1"/>
    <x v="0"/>
    <x v="1"/>
    <x v="0"/>
    <x v="0"/>
    <x v="0"/>
    <x v="0"/>
    <x v="1"/>
    <x v="0"/>
    <x v="0"/>
    <x v="0"/>
    <x v="0"/>
    <x v="0"/>
    <x v="2"/>
    <x v="0"/>
    <x v="2"/>
    <x v="0"/>
    <x v="1"/>
    <x v="1"/>
    <x v="0"/>
    <s v="yes"/>
    <s v="no"/>
    <s v="no"/>
    <s v="no"/>
    <s v="no"/>
    <s v="no"/>
    <s v="no"/>
    <s v="no"/>
    <s v="no"/>
    <s v="no"/>
    <s v="yes"/>
    <s v="yes"/>
    <s v="yes"/>
    <s v="no"/>
    <s v="no"/>
    <s v="no"/>
    <s v="yes"/>
    <s v="no"/>
    <s v="no"/>
    <s v="no"/>
    <s v="no"/>
    <s v="yes"/>
    <s v="no"/>
    <s v="no"/>
    <s v="no"/>
    <s v="no"/>
    <s v="no"/>
    <s v="no"/>
    <s v="no"/>
    <s v="no"/>
    <s v="yes"/>
    <s v="yes"/>
    <s v="no"/>
    <s v="no"/>
    <s v="no"/>
    <s v="no"/>
    <s v="no"/>
    <s v="no"/>
    <s v="no"/>
    <s v="no"/>
    <s v="no"/>
    <s v="no"/>
    <s v="yes"/>
    <s v="no"/>
    <s v="no"/>
    <s v="yes"/>
    <s v="no"/>
    <s v="no"/>
    <s v="yes"/>
    <s v="no"/>
    <s v="yes"/>
    <s v="no"/>
    <s v="no"/>
    <s v="no"/>
    <s v="no"/>
    <s v="no"/>
    <s v="no"/>
    <s v="no"/>
    <s v="no"/>
    <s v="yes"/>
    <s v="no"/>
    <s v="no"/>
    <s v="yes"/>
    <s v="no"/>
    <s v="yes"/>
    <s v="no"/>
    <s v="no"/>
    <s v="no"/>
    <s v="no"/>
    <s v="no"/>
    <s v="yes"/>
    <s v="no"/>
    <s v="no"/>
    <s v="no"/>
    <s v="no"/>
    <s v="yes"/>
    <s v="no"/>
    <s v="no"/>
    <s v="no"/>
    <s v="yes"/>
    <s v="no"/>
    <s v="no"/>
    <s v="no"/>
    <s v="no"/>
    <s v="yes"/>
  </r>
  <r>
    <x v="35"/>
    <s v="PDF"/>
    <s v="Enel"/>
    <n v="114093334"/>
    <n v="57934953257"/>
    <n v="751"/>
    <s v="Large"/>
    <s v="MNE"/>
    <x v="0"/>
    <s v="ITALY"/>
    <s v="EUROPE"/>
    <n v="3"/>
    <d v="2020-06-10T00:00:00"/>
    <s v="Open Power for a Brighter Future, Open Power for a Brighter Future: Sustainability Report 2019"/>
    <n v="2020"/>
    <s v="https://database.globalreporting.org/reports/79224/"/>
    <s v="ENGLISH"/>
    <s v="yes"/>
    <s v="Core"/>
    <x v="0"/>
    <x v="10"/>
    <x v="0"/>
    <x v="11"/>
    <x v="0"/>
    <x v="0"/>
    <x v="1"/>
    <x v="0"/>
    <x v="10"/>
    <x v="0"/>
    <x v="1"/>
    <x v="1"/>
    <x v="4"/>
    <s v="yes"/>
    <s v="Financial community, suppliers and contractors, civil society and local communities, our people, institutions, business community, customers, media"/>
    <x v="0"/>
    <x v="0"/>
    <x v="1"/>
    <x v="0"/>
    <x v="0"/>
    <x v="0"/>
    <x v="0"/>
    <x v="0"/>
    <x v="0"/>
    <x v="0"/>
    <x v="0"/>
    <x v="0"/>
    <x v="0"/>
    <x v="0"/>
    <x v="0"/>
    <x v="1"/>
    <x v="0"/>
    <x v="0"/>
    <x v="0"/>
    <x v="0"/>
    <x v="0"/>
    <x v="1"/>
    <x v="1"/>
    <x v="1"/>
    <x v="1"/>
    <x v="0"/>
    <x v="0"/>
    <x v="0"/>
    <x v="0"/>
    <x v="0"/>
    <x v="0"/>
    <x v="0"/>
    <x v="1"/>
    <s v="yes"/>
    <s v="yes"/>
    <s v="no"/>
    <s v="yes"/>
    <s v="no"/>
    <s v="no"/>
    <s v="no"/>
    <s v="no"/>
    <s v="yes"/>
    <s v="no"/>
    <s v="yes"/>
    <s v="yes"/>
    <s v="yes"/>
    <s v="yes"/>
    <s v="yes"/>
    <s v="no"/>
    <s v="yes"/>
    <s v="no"/>
    <s v="yes"/>
    <s v="yes"/>
    <s v="no"/>
    <s v="yes"/>
    <s v="yes"/>
    <s v="yes"/>
    <s v="no"/>
    <s v="no"/>
    <s v="no"/>
    <s v="no"/>
    <s v="no"/>
    <s v="yes"/>
    <s v="yes"/>
    <s v="yes"/>
    <s v="yes"/>
    <s v="yes"/>
    <s v="no"/>
    <s v="no"/>
    <s v="yes"/>
    <s v="no"/>
    <s v="yes"/>
    <s v="no"/>
    <s v="no"/>
    <s v="no"/>
    <s v="yes"/>
    <s v="yes"/>
    <s v="no"/>
    <s v="yes"/>
    <s v="no"/>
    <s v="no"/>
    <s v="yes"/>
    <s v="yes"/>
    <s v="yes"/>
    <s v="yes"/>
    <s v="yes"/>
    <s v="yes"/>
    <s v="yes"/>
    <s v="yes"/>
    <s v="no"/>
    <s v="yes"/>
    <s v="no"/>
    <s v="yes"/>
    <s v="no"/>
    <s v="yes"/>
    <s v="yes"/>
    <s v="yes"/>
    <s v="yes"/>
    <s v="yes"/>
    <s v="yes"/>
    <s v="yes"/>
    <s v="yes"/>
    <s v="yes"/>
    <s v="yes"/>
    <s v="yes"/>
    <s v="no"/>
    <s v="yes"/>
    <s v="no"/>
    <s v="yes"/>
    <s v="no"/>
    <s v="yes"/>
    <s v="yes"/>
    <s v="no"/>
    <s v="yes"/>
    <s v="no"/>
    <s v="yes"/>
    <s v="yes"/>
    <s v="no"/>
  </r>
  <r>
    <x v="36"/>
    <s v="PDF"/>
    <s v="Eni"/>
    <n v="71041000000"/>
    <n v="123440000000"/>
    <n v="32053"/>
    <s v="Large"/>
    <s v="MNE"/>
    <x v="12"/>
    <s v="ITALY"/>
    <s v="EUROPE"/>
    <n v="3"/>
    <d v="2020-05-20T00:00:00"/>
    <s v="Eni For 2019 - A Just Transition"/>
    <n v="2020"/>
    <s v="https://database.globalreporting.org/reports/78486/"/>
    <s v="ENGLISH"/>
    <s v="yes"/>
    <s v="Core"/>
    <x v="2"/>
    <x v="5"/>
    <x v="12"/>
    <x v="11"/>
    <x v="13"/>
    <x v="1"/>
    <x v="10"/>
    <x v="6"/>
    <x v="15"/>
    <x v="0"/>
    <x v="1"/>
    <x v="9"/>
    <x v="5"/>
    <s v="yes"/>
    <s v="Eni's people and national and international trade unions, financial community, local communities and community based organizations, suppliers and commercial partners, customers and consumers, national, european and internationals institutions,universities and research centres, volunteer organization and category associations, organizations for cooperation and development"/>
    <x v="0"/>
    <x v="1"/>
    <x v="0"/>
    <x v="0"/>
    <x v="0"/>
    <x v="1"/>
    <x v="1"/>
    <x v="0"/>
    <x v="0"/>
    <x v="0"/>
    <x v="0"/>
    <x v="0"/>
    <x v="0"/>
    <x v="1"/>
    <x v="0"/>
    <x v="0"/>
    <x v="0"/>
    <x v="0"/>
    <x v="0"/>
    <x v="0"/>
    <x v="1"/>
    <x v="0"/>
    <x v="0"/>
    <x v="1"/>
    <x v="0"/>
    <x v="0"/>
    <x v="0"/>
    <x v="0"/>
    <x v="2"/>
    <x v="1"/>
    <x v="1"/>
    <x v="1"/>
    <x v="1"/>
    <s v="no"/>
    <s v="yes"/>
    <s v="no"/>
    <s v="no"/>
    <s v="no"/>
    <s v="yes"/>
    <s v="yes"/>
    <s v="yes"/>
    <s v="yes"/>
    <s v="no"/>
    <s v="yes"/>
    <s v="no"/>
    <s v="no"/>
    <s v="no"/>
    <s v="no"/>
    <s v="no"/>
    <s v="yes"/>
    <s v="no"/>
    <s v="yes"/>
    <s v="yes"/>
    <s v="no"/>
    <s v="yes"/>
    <s v="no"/>
    <s v="yes"/>
    <s v="no"/>
    <s v="no"/>
    <s v="yes"/>
    <s v="no"/>
    <s v="no"/>
    <s v="no"/>
    <s v="yes"/>
    <s v="yes"/>
    <s v="yes"/>
    <s v="yes"/>
    <s v="yes"/>
    <s v="no"/>
    <s v="yes"/>
    <s v="yes"/>
    <s v="yes"/>
    <s v="yes"/>
    <s v="no"/>
    <s v="no"/>
    <s v="yes"/>
    <s v="no"/>
    <s v="no"/>
    <s v="yes"/>
    <s v="no"/>
    <s v="no"/>
    <s v="no"/>
    <s v="no"/>
    <s v="no"/>
    <s v="no"/>
    <s v="no"/>
    <s v="no"/>
    <s v="no"/>
    <s v="no"/>
    <s v="no"/>
    <s v="yes"/>
    <s v="yes"/>
    <s v="yes"/>
    <s v="no"/>
    <s v="yes"/>
    <s v="yes"/>
    <s v="yes"/>
    <s v="yes"/>
    <s v="no"/>
    <s v="no"/>
    <s v="no"/>
    <s v="yes"/>
    <s v="no"/>
    <s v="no"/>
    <s v="yes"/>
    <s v="no"/>
    <s v="yes"/>
    <s v="no"/>
    <s v="yes"/>
    <s v="no"/>
    <s v="no"/>
    <s v="no"/>
    <s v="no"/>
    <s v="no"/>
    <s v="no"/>
    <s v="no"/>
    <s v="no"/>
    <s v="no"/>
  </r>
  <r>
    <x v="37"/>
    <s v="PDF"/>
    <s v="Esprinet"/>
    <n v="3945371000"/>
    <n v="1701442000"/>
    <n v="1317"/>
    <s v="Large"/>
    <s v="Large"/>
    <x v="6"/>
    <s v="ITALY"/>
    <s v="EUROPE"/>
    <n v="1"/>
    <d v="2020-09-30T00:00:00"/>
    <s v="Bilancio di Sostenibilità 2019"/>
    <n v="2020"/>
    <s v="https://database.globalreporting.org/reports/80718/"/>
    <s v="ITALIAN"/>
    <s v="yes"/>
    <s v="Core"/>
    <x v="0"/>
    <x v="11"/>
    <x v="7"/>
    <x v="12"/>
    <x v="9"/>
    <x v="1"/>
    <x v="1"/>
    <x v="1"/>
    <x v="7"/>
    <x v="0"/>
    <x v="1"/>
    <x v="1"/>
    <x v="0"/>
    <s v="no"/>
    <s v="Fornitori, clienti, persone, azionisti, comunità"/>
    <x v="0"/>
    <x v="0"/>
    <x v="1"/>
    <x v="1"/>
    <x v="0"/>
    <x v="1"/>
    <x v="0"/>
    <x v="0"/>
    <x v="1"/>
    <x v="1"/>
    <x v="0"/>
    <x v="0"/>
    <x v="0"/>
    <x v="0"/>
    <x v="0"/>
    <x v="0"/>
    <x v="0"/>
    <x v="0"/>
    <x v="0"/>
    <x v="0"/>
    <x v="1"/>
    <x v="0"/>
    <x v="0"/>
    <x v="0"/>
    <x v="0"/>
    <x v="1"/>
    <x v="2"/>
    <x v="2"/>
    <x v="2"/>
    <x v="1"/>
    <x v="1"/>
    <x v="0"/>
    <x v="0"/>
    <s v="yes"/>
    <s v="no"/>
    <s v="no"/>
    <s v="no"/>
    <s v="no"/>
    <s v="no"/>
    <s v="no"/>
    <s v="no"/>
    <s v="no"/>
    <s v="yes"/>
    <s v="yes"/>
    <s v="yes"/>
    <s v="no"/>
    <s v="yes"/>
    <s v="no"/>
    <s v="no"/>
    <s v="yes"/>
    <s v="no"/>
    <s v="no"/>
    <s v="no"/>
    <s v="no"/>
    <s v="no"/>
    <s v="no"/>
    <s v="no"/>
    <s v="no"/>
    <s v="no"/>
    <s v="no"/>
    <s v="no"/>
    <s v="no"/>
    <s v="no"/>
    <s v="yes"/>
    <s v="yes"/>
    <s v="yes"/>
    <s v="no"/>
    <s v="no"/>
    <s v="no"/>
    <s v="yes"/>
    <s v="no"/>
    <s v="yes"/>
    <s v="no"/>
    <s v="no"/>
    <s v="no"/>
    <s v="yes"/>
    <s v="yes"/>
    <s v="no"/>
    <s v="yes"/>
    <s v="no"/>
    <s v="yes"/>
    <s v="no"/>
    <s v="yes"/>
    <s v="yes"/>
    <s v="yes"/>
    <s v="yes"/>
    <s v="yes"/>
    <s v="yes"/>
    <s v="yes"/>
    <s v="no"/>
    <s v="yes"/>
    <s v="no"/>
    <s v="yes"/>
    <s v="no"/>
    <s v="yes"/>
    <s v="yes"/>
    <s v="no"/>
    <s v="yes"/>
    <s v="no"/>
    <s v="no"/>
    <s v="no"/>
    <s v="no"/>
    <s v="no"/>
    <s v="no"/>
    <s v="no"/>
    <s v="no"/>
    <s v="no"/>
    <s v="no"/>
    <s v="no"/>
    <s v="no"/>
    <s v="no"/>
    <s v="no"/>
    <s v="no"/>
    <s v="no"/>
    <s v="no"/>
    <s v="no"/>
    <s v="yes"/>
    <s v="yes"/>
  </r>
  <r>
    <x v="38"/>
    <s v="PDF"/>
    <s v="Eurosuole"/>
    <n v="45736700"/>
    <n v="54832006"/>
    <n v="248"/>
    <s v="Medium"/>
    <s v="SME"/>
    <x v="15"/>
    <s v="ITALY"/>
    <s v="EUROPE"/>
    <n v="2"/>
    <d v="2019-11-05T00:00:00"/>
    <s v="Sustainability Report 2018"/>
    <n v="2019"/>
    <s v="https://database.globalreporting.org/reports/73493/"/>
    <s v="ENGLISH"/>
    <s v="yes"/>
    <s v="Core"/>
    <x v="0"/>
    <x v="0"/>
    <x v="0"/>
    <x v="0"/>
    <x v="0"/>
    <x v="1"/>
    <x v="0"/>
    <x v="0"/>
    <x v="0"/>
    <x v="0"/>
    <x v="1"/>
    <x v="1"/>
    <x v="0"/>
    <s v="yes"/>
    <s v="Shareholders, employees, managers, foundations, customers, providers, banks and insurance companies, associations, community, municipalities, provinces and regions"/>
    <x v="0"/>
    <x v="1"/>
    <x v="0"/>
    <x v="0"/>
    <x v="0"/>
    <x v="0"/>
    <x v="0"/>
    <x v="0"/>
    <x v="0"/>
    <x v="1"/>
    <x v="0"/>
    <x v="0"/>
    <x v="0"/>
    <x v="0"/>
    <x v="0"/>
    <x v="0"/>
    <x v="0"/>
    <x v="0"/>
    <x v="0"/>
    <x v="0"/>
    <x v="1"/>
    <x v="0"/>
    <x v="0"/>
    <x v="0"/>
    <x v="0"/>
    <x v="0"/>
    <x v="0"/>
    <x v="0"/>
    <x v="2"/>
    <x v="0"/>
    <x v="0"/>
    <x v="1"/>
    <x v="1"/>
    <s v="yes"/>
    <s v="no"/>
    <s v="no"/>
    <s v="yes"/>
    <s v="yes"/>
    <s v="yes"/>
    <s v="yes"/>
    <s v="no"/>
    <s v="yes"/>
    <s v="yes"/>
    <s v="no"/>
    <s v="no"/>
    <s v="yes"/>
    <s v="yes"/>
    <s v="no"/>
    <s v="no"/>
    <s v="yes"/>
    <s v="yes"/>
    <s v="yes"/>
    <s v="yes"/>
    <s v="yes"/>
    <s v="yes"/>
    <s v="yes"/>
    <s v="yes"/>
    <s v="yes"/>
    <s v="no"/>
    <s v="no"/>
    <s v="no"/>
    <s v="no"/>
    <s v="no"/>
    <s v="no"/>
    <s v="no"/>
    <s v="no"/>
    <s v="no"/>
    <s v="no"/>
    <s v="no"/>
    <s v="yes"/>
    <s v="yes"/>
    <s v="yes"/>
    <s v="no"/>
    <s v="yes"/>
    <s v="yes"/>
    <s v="yes"/>
    <s v="yes"/>
    <s v="no"/>
    <s v="yes"/>
    <s v="yes"/>
    <s v="yes"/>
    <s v="no"/>
    <s v="yes"/>
    <s v="yes"/>
    <s v="yes"/>
    <s v="yes"/>
    <s v="yes"/>
    <s v="yes"/>
    <s v="yes"/>
    <s v="yes"/>
    <s v="yes"/>
    <s v="yes"/>
    <s v="yes"/>
    <s v="yes"/>
    <s v="no"/>
    <s v="yes"/>
    <s v="yes"/>
    <s v="yes"/>
    <s v="no"/>
    <s v="no"/>
    <s v="no"/>
    <s v="no"/>
    <s v="no"/>
    <s v="no"/>
    <s v="no"/>
    <s v="yes"/>
    <s v="yes"/>
    <s v="no"/>
    <s v="yes"/>
    <s v="yes"/>
    <s v="no"/>
    <s v="yes"/>
    <s v="no"/>
    <s v="yes"/>
    <s v="no"/>
    <s v="no"/>
    <s v="no"/>
    <s v="no"/>
  </r>
  <r>
    <x v="39"/>
    <s v="PDF"/>
    <s v="Fastweb"/>
    <n v="2218000000"/>
    <s v="-"/>
    <n v="2602"/>
    <s v="Large"/>
    <s v="Large"/>
    <x v="13"/>
    <s v="ITALY"/>
    <s v="EUROPE"/>
    <n v="1"/>
    <d v="2020-02-06T00:00:00"/>
    <s v="Sustainability Report 2018"/>
    <n v="2019"/>
    <s v="https://database.globalreporting.org/reports/75707/"/>
    <s v="ENGLISH"/>
    <s v="yes"/>
    <s v="Comprehensive"/>
    <x v="2"/>
    <x v="2"/>
    <x v="13"/>
    <x v="4"/>
    <x v="3"/>
    <x v="2"/>
    <x v="1"/>
    <x v="1"/>
    <x v="5"/>
    <x v="0"/>
    <x v="1"/>
    <x v="1"/>
    <x v="0"/>
    <s v="no"/>
    <s v="Employees, swisscom group, customers, suppliers, communities, public authorities and supervisory authorities, media"/>
    <x v="0"/>
    <x v="1"/>
    <x v="0"/>
    <x v="1"/>
    <x v="0"/>
    <x v="0"/>
    <x v="1"/>
    <x v="0"/>
    <x v="1"/>
    <x v="1"/>
    <x v="0"/>
    <x v="1"/>
    <x v="1"/>
    <x v="1"/>
    <x v="0"/>
    <x v="0"/>
    <x v="0"/>
    <x v="0"/>
    <x v="0"/>
    <x v="0"/>
    <x v="1"/>
    <x v="0"/>
    <x v="0"/>
    <x v="0"/>
    <x v="0"/>
    <x v="1"/>
    <x v="0"/>
    <x v="2"/>
    <x v="2"/>
    <x v="1"/>
    <x v="1"/>
    <x v="1"/>
    <x v="1"/>
    <s v="yes"/>
    <s v="no"/>
    <s v="yes"/>
    <s v="no"/>
    <s v="yes"/>
    <s v="no"/>
    <s v="yes"/>
    <s v="yes"/>
    <s v="no"/>
    <s v="yes"/>
    <s v="yes"/>
    <s v="no"/>
    <s v="yes"/>
    <s v="no"/>
    <s v="no"/>
    <s v="no"/>
    <s v="yes"/>
    <s v="yes"/>
    <s v="yes"/>
    <s v="yes"/>
    <s v="yes"/>
    <s v="no"/>
    <s v="no"/>
    <s v="no"/>
    <s v="no"/>
    <s v="no"/>
    <s v="no"/>
    <s v="no"/>
    <s v="no"/>
    <s v="no"/>
    <s v="yes"/>
    <s v="yes"/>
    <s v="yes"/>
    <s v="yes"/>
    <s v="yes"/>
    <s v="no"/>
    <s v="no"/>
    <s v="no"/>
    <s v="no"/>
    <s v="no"/>
    <s v="no"/>
    <s v="no"/>
    <s v="no"/>
    <s v="no"/>
    <s v="no"/>
    <s v="yes"/>
    <s v="no"/>
    <s v="yes"/>
    <s v="no"/>
    <s v="yes"/>
    <s v="yes"/>
    <s v="yes"/>
    <s v="yes"/>
    <s v="yes"/>
    <s v="yes"/>
    <s v="yes"/>
    <s v="yes"/>
    <s v="yes"/>
    <s v="yes"/>
    <s v="yes"/>
    <s v="yes"/>
    <s v="yes"/>
    <s v="yes"/>
    <s v="yes"/>
    <s v="yes"/>
    <s v="no"/>
    <s v="no"/>
    <s v="no"/>
    <s v="no"/>
    <s v="no"/>
    <s v="no"/>
    <s v="no"/>
    <s v="no"/>
    <s v="yes"/>
    <s v="no"/>
    <s v="no"/>
    <s v="no"/>
    <s v="no"/>
    <s v="no"/>
    <s v="no"/>
    <s v="no"/>
    <s v="no"/>
    <s v="no"/>
    <s v="no"/>
    <s v="no"/>
  </r>
  <r>
    <x v="40"/>
    <s v="PDF"/>
    <s v="Ferrari"/>
    <n v="3766615000"/>
    <n v="5466372000"/>
    <n v="4285"/>
    <s v="Large"/>
    <s v="MNE"/>
    <x v="16"/>
    <s v="ITALY"/>
    <s v="EUROPE"/>
    <n v="3"/>
    <d v="2020-07-08T00:00:00"/>
    <s v="Sustainability Report 2019"/>
    <n v="2020"/>
    <s v="https://database.globalreporting.org/reports/79821/"/>
    <s v="ENGLISH"/>
    <s v="yes"/>
    <s v="Core"/>
    <x v="9"/>
    <x v="2"/>
    <x v="2"/>
    <x v="13"/>
    <x v="8"/>
    <x v="2"/>
    <x v="11"/>
    <x v="1"/>
    <x v="6"/>
    <x v="0"/>
    <x v="1"/>
    <x v="10"/>
    <x v="0"/>
    <s v="yes"/>
    <s v="Enthusiast, environment, clients, business and licensing partners, government, regulators and sport institutions, employees and trade unions, sponsors, community and university, media and influencers, suppliers, investors and shareholders, dealers"/>
    <x v="0"/>
    <x v="1"/>
    <x v="1"/>
    <x v="1"/>
    <x v="0"/>
    <x v="0"/>
    <x v="1"/>
    <x v="0"/>
    <x v="1"/>
    <x v="1"/>
    <x v="0"/>
    <x v="0"/>
    <x v="0"/>
    <x v="1"/>
    <x v="0"/>
    <x v="1"/>
    <x v="0"/>
    <x v="0"/>
    <x v="0"/>
    <x v="0"/>
    <x v="1"/>
    <x v="0"/>
    <x v="0"/>
    <x v="0"/>
    <x v="0"/>
    <x v="1"/>
    <x v="0"/>
    <x v="0"/>
    <x v="2"/>
    <x v="0"/>
    <x v="0"/>
    <x v="0"/>
    <x v="0"/>
    <s v="yes"/>
    <s v="no"/>
    <s v="no"/>
    <s v="no"/>
    <s v="yes"/>
    <s v="no"/>
    <s v="no"/>
    <s v="no"/>
    <s v="no"/>
    <s v="yes"/>
    <s v="no"/>
    <s v="yes"/>
    <s v="yes"/>
    <s v="no"/>
    <s v="no"/>
    <s v="no"/>
    <s v="yes"/>
    <s v="no"/>
    <s v="no"/>
    <s v="no"/>
    <s v="no"/>
    <s v="no"/>
    <s v="no"/>
    <s v="no"/>
    <s v="no"/>
    <s v="no"/>
    <s v="no"/>
    <s v="no"/>
    <s v="no"/>
    <s v="no"/>
    <s v="yes"/>
    <s v="yes"/>
    <s v="no"/>
    <s v="no"/>
    <s v="no"/>
    <s v="yes"/>
    <s v="yes"/>
    <s v="yes"/>
    <s v="yes"/>
    <s v="yes"/>
    <s v="no"/>
    <s v="yes"/>
    <s v="yes"/>
    <s v="no"/>
    <s v="no"/>
    <s v="yes"/>
    <s v="yes"/>
    <s v="no"/>
    <s v="yes"/>
    <s v="yes"/>
    <s v="yes"/>
    <s v="yes"/>
    <s v="yes"/>
    <s v="yes"/>
    <s v="yes"/>
    <s v="yes"/>
    <s v="no"/>
    <s v="yes"/>
    <s v="no"/>
    <s v="yes"/>
    <s v="yes"/>
    <s v="yes"/>
    <s v="yes"/>
    <s v="no"/>
    <s v="yes"/>
    <s v="no"/>
    <s v="no"/>
    <s v="no"/>
    <s v="no"/>
    <s v="no"/>
    <s v="no"/>
    <s v="no"/>
    <s v="no"/>
    <s v="yes"/>
    <s v="no"/>
    <s v="yes"/>
    <s v="no"/>
    <s v="no"/>
    <s v="yes"/>
    <s v="no"/>
    <s v="yes"/>
    <s v="no"/>
    <s v="no"/>
    <s v="yes"/>
    <s v="yes"/>
  </r>
  <r>
    <x v="41"/>
    <s v="PDF"/>
    <s v="Fiat Chrysler Automobiles (FCA)"/>
    <n v="110412000000"/>
    <n v="96873000000"/>
    <n v="198500"/>
    <s v="Large"/>
    <s v="MNE"/>
    <x v="16"/>
    <s v="ITALY"/>
    <s v="EUROPE"/>
    <n v="1"/>
    <d v="2019-05-16T00:00:00"/>
    <s v="FCA 2018 Sustainability Report"/>
    <n v="2019"/>
    <s v="https://database.globalreporting.org/reports/64007/"/>
    <s v="ENGLISH"/>
    <s v="yes"/>
    <s v="Comprehensive"/>
    <x v="4"/>
    <x v="12"/>
    <x v="14"/>
    <x v="4"/>
    <x v="0"/>
    <x v="1"/>
    <x v="1"/>
    <x v="5"/>
    <x v="6"/>
    <x v="0"/>
    <x v="1"/>
    <x v="1"/>
    <x v="0"/>
    <s v="yes"/>
    <s v="Employees, youth, supply chain, investors, associations, institutuions"/>
    <x v="1"/>
    <x v="0"/>
    <x v="1"/>
    <x v="0"/>
    <x v="0"/>
    <x v="0"/>
    <x v="0"/>
    <x v="0"/>
    <x v="0"/>
    <x v="0"/>
    <x v="0"/>
    <x v="0"/>
    <x v="0"/>
    <x v="0"/>
    <x v="0"/>
    <x v="1"/>
    <x v="0"/>
    <x v="0"/>
    <x v="0"/>
    <x v="0"/>
    <x v="0"/>
    <x v="1"/>
    <x v="1"/>
    <x v="0"/>
    <x v="0"/>
    <x v="0"/>
    <x v="0"/>
    <x v="0"/>
    <x v="0"/>
    <x v="0"/>
    <x v="0"/>
    <x v="0"/>
    <x v="0"/>
    <s v="no"/>
    <s v="no"/>
    <s v="no"/>
    <s v="no"/>
    <s v="no"/>
    <s v="no"/>
    <s v="no"/>
    <s v="no"/>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no"/>
    <s v="no"/>
    <s v="yes"/>
    <s v="yes"/>
    <s v="yes"/>
    <s v="yes"/>
    <s v="yes"/>
    <s v="yes"/>
    <s v="yes"/>
    <s v="yes"/>
    <s v="yes"/>
    <s v="yes"/>
    <s v="yes"/>
    <s v="yes"/>
    <s v="yes"/>
    <s v="yes"/>
    <s v="yes"/>
  </r>
  <r>
    <x v="42"/>
    <s v="PDF"/>
    <s v="Fideuram"/>
    <n v="1989000000"/>
    <n v="47767000000"/>
    <n v="3179"/>
    <s v="Large"/>
    <s v="-"/>
    <x v="17"/>
    <s v="ITALY"/>
    <s v="EUROPE"/>
    <n v="1"/>
    <d v="2020-09-29T00:00:00"/>
    <s v="Annual Report Integrato 2019"/>
    <n v="2020"/>
    <s v="https://database.globalreporting.org/reports/80703/"/>
    <s v="ITALIAN"/>
    <s v="yes"/>
    <s v="Core"/>
    <x v="0"/>
    <x v="0"/>
    <x v="0"/>
    <x v="0"/>
    <x v="0"/>
    <x v="0"/>
    <x v="1"/>
    <x v="0"/>
    <x v="0"/>
    <x v="0"/>
    <x v="1"/>
    <x v="1"/>
    <x v="0"/>
    <s v="yes"/>
    <s v="Clienti, azionista, collaboratori, fornitori, comunità, ambiente"/>
    <x v="0"/>
    <x v="1"/>
    <x v="1"/>
    <x v="0"/>
    <x v="0"/>
    <x v="0"/>
    <x v="1"/>
    <x v="1"/>
    <x v="1"/>
    <x v="1"/>
    <x v="1"/>
    <x v="1"/>
    <x v="1"/>
    <x v="1"/>
    <x v="0"/>
    <x v="1"/>
    <x v="0"/>
    <x v="0"/>
    <x v="0"/>
    <x v="2"/>
    <x v="1"/>
    <x v="0"/>
    <x v="0"/>
    <x v="0"/>
    <x v="0"/>
    <x v="1"/>
    <x v="2"/>
    <x v="2"/>
    <x v="0"/>
    <x v="1"/>
    <x v="0"/>
    <x v="0"/>
    <x v="0"/>
    <s v="yes"/>
    <s v="no"/>
    <s v="no"/>
    <s v="yes"/>
    <s v="yes"/>
    <s v="no"/>
    <s v="no"/>
    <s v="no"/>
    <s v="yes"/>
    <s v="no"/>
    <s v="yes"/>
    <s v="yes"/>
    <s v="yes"/>
    <s v="no"/>
    <s v="no"/>
    <s v="no"/>
    <s v="no"/>
    <s v="no"/>
    <s v="no"/>
    <s v="no"/>
    <s v="no"/>
    <s v="no"/>
    <s v="no"/>
    <s v="no"/>
    <s v="no"/>
    <s v="no"/>
    <s v="no"/>
    <s v="no"/>
    <s v="no"/>
    <s v="no"/>
    <s v="no"/>
    <s v="no"/>
    <s v="no"/>
    <s v="no"/>
    <s v="no"/>
    <s v="no"/>
    <s v="no"/>
    <s v="no"/>
    <s v="no"/>
    <s v="no"/>
    <s v="no"/>
    <s v="no"/>
    <s v="no"/>
    <s v="no"/>
    <s v="no"/>
    <s v="yes"/>
    <s v="yes"/>
    <s v="yes"/>
    <s v="yes"/>
    <s v="no"/>
    <s v="yes"/>
    <s v="no"/>
    <s v="no"/>
    <s v="no"/>
    <s v="no"/>
    <s v="no"/>
    <s v="no"/>
    <s v="no"/>
    <s v="no"/>
    <s v="yes"/>
    <s v="yes"/>
    <s v="yes"/>
    <s v="yes"/>
    <s v="no"/>
    <s v="no"/>
    <s v="no"/>
    <s v="no"/>
    <s v="no"/>
    <s v="no"/>
    <s v="no"/>
    <s v="no"/>
    <s v="no"/>
    <s v="no"/>
    <s v="no"/>
    <s v="no"/>
    <s v="no"/>
    <s v="no"/>
    <s v="yes"/>
    <s v="no"/>
    <s v="no"/>
    <s v="no"/>
    <s v="no"/>
    <s v="yes"/>
    <s v="yes"/>
    <s v="yes"/>
  </r>
  <r>
    <x v="43"/>
    <s v="PDF"/>
    <s v="Fila Group"/>
    <n v="528654000"/>
    <n v="675970000"/>
    <n v="8439"/>
    <s v="Large"/>
    <s v="MNE"/>
    <x v="15"/>
    <s v="ITALY"/>
    <s v="EUROPE"/>
    <n v="1"/>
    <d v="2020-01-21T00:00:00"/>
    <s v="Dichiarazione Consolidata di Carattere Non Finanziario 2017"/>
    <n v="2018"/>
    <s v="https://database.globalreporting.org/reports/74997/"/>
    <s v="ITALIAN"/>
    <s v="yes"/>
    <s v="Core"/>
    <x v="1"/>
    <x v="5"/>
    <x v="0"/>
    <x v="0"/>
    <x v="0"/>
    <x v="0"/>
    <x v="7"/>
    <x v="1"/>
    <x v="0"/>
    <x v="1"/>
    <x v="1"/>
    <x v="0"/>
    <x v="1"/>
    <s v="yes"/>
    <s v="Persone, mercato, ambiente, governance,comunità"/>
    <x v="1"/>
    <x v="0"/>
    <x v="1"/>
    <x v="1"/>
    <x v="0"/>
    <x v="1"/>
    <x v="0"/>
    <x v="0"/>
    <x v="0"/>
    <x v="0"/>
    <x v="0"/>
    <x v="0"/>
    <x v="0"/>
    <x v="0"/>
    <x v="0"/>
    <x v="0"/>
    <x v="0"/>
    <x v="0"/>
    <x v="0"/>
    <x v="0"/>
    <x v="0"/>
    <x v="1"/>
    <x v="1"/>
    <x v="0"/>
    <x v="0"/>
    <x v="0"/>
    <x v="0"/>
    <x v="0"/>
    <x v="2"/>
    <x v="0"/>
    <x v="0"/>
    <x v="1"/>
    <x v="1"/>
    <s v="no"/>
    <s v="no"/>
    <s v="no"/>
    <s v="no"/>
    <s v="no"/>
    <s v="no"/>
    <s v="no"/>
    <s v="no"/>
    <s v="no"/>
    <s v="yes"/>
    <s v="yes"/>
    <s v="yes"/>
    <s v="no"/>
    <s v="yes"/>
    <s v="no"/>
    <s v="no"/>
    <s v="yes"/>
    <s v="no"/>
    <s v="no"/>
    <s v="yes"/>
    <s v="no"/>
    <s v="yes"/>
    <s v="no"/>
    <s v="yes"/>
    <s v="no"/>
    <s v="no"/>
    <s v="yes"/>
    <s v="yes"/>
    <s v="no"/>
    <s v="no"/>
    <s v="yes"/>
    <s v="yes"/>
    <s v="no"/>
    <s v="no"/>
    <s v="no"/>
    <s v="no"/>
    <s v="no"/>
    <s v="yes"/>
    <s v="no"/>
    <s v="yes"/>
    <s v="no"/>
    <s v="no"/>
    <s v="yes"/>
    <s v="yes"/>
    <s v="no"/>
    <s v="yes"/>
    <s v="no"/>
    <s v="no"/>
    <s v="no"/>
    <s v="no"/>
    <s v="yes"/>
    <s v="no"/>
    <s v="no"/>
    <s v="no"/>
    <s v="no"/>
    <s v="no"/>
    <s v="no"/>
    <s v="no"/>
    <s v="no"/>
    <s v="yes"/>
    <s v="no"/>
    <s v="no"/>
    <s v="yes"/>
    <s v="no"/>
    <s v="yes"/>
    <s v="yes"/>
    <s v="yes"/>
    <s v="yes"/>
    <s v="no"/>
    <s v="no"/>
    <s v="no"/>
    <s v="no"/>
    <s v="yes"/>
    <s v="no"/>
    <s v="yes"/>
    <s v="yes"/>
    <s v="no"/>
    <s v="no"/>
    <s v="yes"/>
    <s v="yes"/>
    <s v="yes"/>
    <s v="yes"/>
    <s v="yes"/>
    <s v="no"/>
    <s v="no"/>
  </r>
  <r>
    <x v="44"/>
    <s v="PDF"/>
    <s v="Fincantieri"/>
    <n v="5774851000"/>
    <n v="4693423000"/>
    <n v="19823"/>
    <s v="Large"/>
    <s v="MNE"/>
    <x v="6"/>
    <s v="ITALY"/>
    <s v="EUROPE"/>
    <n v="2"/>
    <d v="2020-05-01T00:00:00"/>
    <s v="Sustainability Report 2019"/>
    <n v="2020"/>
    <s v="https://database.globalreporting.org/reports/78012/"/>
    <s v="ENGLISH"/>
    <s v="yes"/>
    <s v="Core"/>
    <x v="2"/>
    <x v="5"/>
    <x v="6"/>
    <x v="4"/>
    <x v="14"/>
    <x v="2"/>
    <x v="3"/>
    <x v="7"/>
    <x v="2"/>
    <x v="0"/>
    <x v="1"/>
    <x v="11"/>
    <x v="0"/>
    <s v="yes"/>
    <s v="Environment, financial community, customers, human resources, institutions and public administration, labour unions, suppliers and partners, community"/>
    <x v="0"/>
    <x v="1"/>
    <x v="0"/>
    <x v="0"/>
    <x v="0"/>
    <x v="0"/>
    <x v="0"/>
    <x v="0"/>
    <x v="0"/>
    <x v="0"/>
    <x v="0"/>
    <x v="0"/>
    <x v="0"/>
    <x v="0"/>
    <x v="0"/>
    <x v="1"/>
    <x v="0"/>
    <x v="0"/>
    <x v="0"/>
    <x v="2"/>
    <x v="0"/>
    <x v="0"/>
    <x v="0"/>
    <x v="0"/>
    <x v="0"/>
    <x v="1"/>
    <x v="0"/>
    <x v="0"/>
    <x v="0"/>
    <x v="0"/>
    <x v="1"/>
    <x v="0"/>
    <x v="0"/>
    <s v="yes"/>
    <s v="no"/>
    <s v="no"/>
    <s v="no"/>
    <s v="no"/>
    <s v="yes"/>
    <s v="no"/>
    <s v="yes"/>
    <s v="yes"/>
    <s v="no"/>
    <s v="yes"/>
    <s v="yes"/>
    <s v="yes"/>
    <s v="yes"/>
    <s v="no"/>
    <s v="no"/>
    <s v="yes"/>
    <s v="no"/>
    <s v="no"/>
    <s v="yes"/>
    <s v="no"/>
    <s v="yes"/>
    <s v="yes"/>
    <s v="yes"/>
    <s v="no"/>
    <s v="no"/>
    <s v="yes"/>
    <s v="no"/>
    <s v="no"/>
    <s v="no"/>
    <s v="yes"/>
    <s v="yes"/>
    <s v="yes"/>
    <s v="yes"/>
    <s v="no"/>
    <s v="no"/>
    <s v="yes"/>
    <s v="no"/>
    <s v="yes"/>
    <s v="no"/>
    <s v="no"/>
    <s v="no"/>
    <s v="yes"/>
    <s v="yes"/>
    <s v="yes"/>
    <s v="yes"/>
    <s v="yes"/>
    <s v="no"/>
    <s v="yes"/>
    <s v="yes"/>
    <s v="yes"/>
    <s v="yes"/>
    <s v="yes"/>
    <s v="yes"/>
    <s v="yes"/>
    <s v="yes"/>
    <s v="yes"/>
    <s v="yes"/>
    <s v="no"/>
    <s v="yes"/>
    <s v="no"/>
    <s v="yes"/>
    <s v="yes"/>
    <s v="yes"/>
    <s v="no"/>
    <s v="yes"/>
    <s v="no"/>
    <s v="no"/>
    <s v="no"/>
    <s v="no"/>
    <s v="no"/>
    <s v="no"/>
    <s v="no"/>
    <s v="yes"/>
    <s v="no"/>
    <s v="yes"/>
    <s v="yes"/>
    <s v="yes"/>
    <s v="yes"/>
    <s v="no"/>
    <s v="no"/>
    <s v="no"/>
    <s v="no"/>
    <s v="yes"/>
    <s v="yes"/>
  </r>
  <r>
    <x v="45"/>
    <s v="PDF"/>
    <s v="Fondazione EY Italia Onlus"/>
    <n v="280528000"/>
    <s v="-"/>
    <n v="10"/>
    <s v="Large"/>
    <s v="SME"/>
    <x v="17"/>
    <s v="ITALY"/>
    <s v="EUROPE"/>
    <n v="1"/>
    <d v="2020-02-12T00:00:00"/>
    <s v="Il Valore dell'Armonia - Rapporto di Missione 2019"/>
    <n v="2020"/>
    <s v="https://database.globalreporting.org/reports/75868/"/>
    <s v="ITALIAN"/>
    <s v="yes"/>
    <s v="Core"/>
    <x v="0"/>
    <x v="0"/>
    <x v="0"/>
    <x v="0"/>
    <x v="0"/>
    <x v="1"/>
    <x v="1"/>
    <x v="1"/>
    <x v="6"/>
    <x v="0"/>
    <x v="1"/>
    <x v="1"/>
    <x v="1"/>
    <s v="yes"/>
    <s v="Soci fondatori, dipendenti, Young Talents Orchestra, beneficiari, istituzioni, EY Global, partner,Global Shared Services, fornitori"/>
    <x v="0"/>
    <x v="0"/>
    <x v="1"/>
    <x v="1"/>
    <x v="0"/>
    <x v="1"/>
    <x v="1"/>
    <x v="1"/>
    <x v="1"/>
    <x v="1"/>
    <x v="1"/>
    <x v="1"/>
    <x v="1"/>
    <x v="1"/>
    <x v="1"/>
    <x v="0"/>
    <x v="1"/>
    <x v="1"/>
    <x v="1"/>
    <x v="2"/>
    <x v="1"/>
    <x v="0"/>
    <x v="0"/>
    <x v="0"/>
    <x v="0"/>
    <x v="1"/>
    <x v="2"/>
    <x v="2"/>
    <x v="0"/>
    <x v="1"/>
    <x v="1"/>
    <x v="0"/>
    <x v="1"/>
    <s v="yes"/>
    <s v="no"/>
    <s v="no"/>
    <s v="yes"/>
    <s v="no"/>
    <s v="no"/>
    <s v="yes"/>
    <s v="yes"/>
    <s v="no"/>
    <s v="yes"/>
    <s v="yes"/>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yes"/>
    <s v="no"/>
    <s v="no"/>
    <s v="no"/>
    <s v="no"/>
    <s v="no"/>
    <s v="yes"/>
    <s v="no"/>
  </r>
  <r>
    <x v="46"/>
    <s v="PDF"/>
    <s v="Gedi"/>
    <n v="648736000"/>
    <n v="1115911000"/>
    <n v="850"/>
    <s v="Large"/>
    <s v="Large"/>
    <x v="18"/>
    <s v="ITALY"/>
    <s v="EUROPE"/>
    <n v="1"/>
    <d v="2019-07-28T00:00:00"/>
    <s v="Sustainability Report 2018"/>
    <n v="2019"/>
    <s v="https://database.globalreporting.org/reports/65707/"/>
    <s v="ENGLISH"/>
    <s v="yes"/>
    <s v="Core"/>
    <x v="2"/>
    <x v="2"/>
    <x v="10"/>
    <x v="3"/>
    <x v="8"/>
    <x v="1"/>
    <x v="1"/>
    <x v="1"/>
    <x v="9"/>
    <x v="0"/>
    <x v="2"/>
    <x v="1"/>
    <x v="0"/>
    <s v="yes"/>
    <s v="Public, suppliers and business partners, community, opinion leaders, personnel, advertisers, business clients,regulatory institutions and bodies, market and financial community"/>
    <x v="0"/>
    <x v="0"/>
    <x v="1"/>
    <x v="1"/>
    <x v="0"/>
    <x v="1"/>
    <x v="0"/>
    <x v="0"/>
    <x v="0"/>
    <x v="1"/>
    <x v="0"/>
    <x v="0"/>
    <x v="1"/>
    <x v="1"/>
    <x v="0"/>
    <x v="1"/>
    <x v="0"/>
    <x v="0"/>
    <x v="0"/>
    <x v="2"/>
    <x v="1"/>
    <x v="0"/>
    <x v="0"/>
    <x v="0"/>
    <x v="0"/>
    <x v="1"/>
    <x v="0"/>
    <x v="2"/>
    <x v="2"/>
    <x v="1"/>
    <x v="0"/>
    <x v="0"/>
    <x v="0"/>
    <s v="yes"/>
    <s v="no"/>
    <s v="no"/>
    <s v="yes"/>
    <s v="no"/>
    <s v="no"/>
    <s v="no"/>
    <s v="no"/>
    <s v="no"/>
    <s v="no"/>
    <s v="yes"/>
    <s v="yes"/>
    <s v="no"/>
    <s v="yes"/>
    <s v="no"/>
    <s v="no"/>
    <s v="yes"/>
    <s v="no"/>
    <s v="no"/>
    <s v="no"/>
    <s v="no"/>
    <s v="no"/>
    <s v="no"/>
    <s v="yes"/>
    <s v="no"/>
    <s v="no"/>
    <s v="no"/>
    <s v="no"/>
    <s v="no"/>
    <s v="no"/>
    <s v="yes"/>
    <s v="yes"/>
    <s v="no"/>
    <s v="no"/>
    <s v="no"/>
    <s v="no"/>
    <s v="no"/>
    <s v="no"/>
    <s v="yes"/>
    <s v="no"/>
    <s v="no"/>
    <s v="no"/>
    <s v="no"/>
    <s v="no"/>
    <s v="no"/>
    <s v="yes"/>
    <s v="no"/>
    <s v="no"/>
    <s v="yes"/>
    <s v="yes"/>
    <s v="yes"/>
    <s v="yes"/>
    <s v="yes"/>
    <s v="yes"/>
    <s v="yes"/>
    <s v="yes"/>
    <s v="no"/>
    <s v="yes"/>
    <s v="yes"/>
    <s v="yes"/>
    <s v="no"/>
    <s v="no"/>
    <s v="yes"/>
    <s v="yes"/>
    <s v="no"/>
    <s v="no"/>
    <s v="no"/>
    <s v="no"/>
    <s v="no"/>
    <s v="no"/>
    <s v="no"/>
    <s v="no"/>
    <s v="no"/>
    <s v="yes"/>
    <s v="no"/>
    <s v="no"/>
    <s v="no"/>
    <s v="no"/>
    <s v="no"/>
    <s v="no"/>
    <s v="no"/>
    <s v="no"/>
    <s v="yes"/>
    <s v="yes"/>
    <s v="yes"/>
  </r>
  <r>
    <x v="47"/>
    <s v="PDF"/>
    <s v="Generali Group"/>
    <n v="74699000"/>
    <n v="515827000"/>
    <n v="70734"/>
    <s v="Large"/>
    <s v="MNE"/>
    <x v="7"/>
    <s v="ITALY"/>
    <s v="EUROPE"/>
    <n v="4"/>
    <d v="2019-07-09T00:00:00"/>
    <s v="Annual Integrated Report and Consolidated Financial Statement 2018"/>
    <n v="2019"/>
    <s v="https://database.globalreporting.org/reports/65289/"/>
    <s v="ENGLISH"/>
    <s v="no"/>
    <s v="Referenced"/>
    <x v="3"/>
    <x v="7"/>
    <x v="15"/>
    <x v="11"/>
    <x v="6"/>
    <x v="2"/>
    <x v="7"/>
    <x v="8"/>
    <x v="9"/>
    <x v="0"/>
    <x v="1"/>
    <x v="1"/>
    <x v="3"/>
    <s v="yes"/>
    <s v="Employees, clients, agents and distributors, contractual partners, financial community, community, environment"/>
    <x v="0"/>
    <x v="0"/>
    <x v="1"/>
    <x v="1"/>
    <x v="0"/>
    <x v="1"/>
    <x v="1"/>
    <x v="0"/>
    <x v="1"/>
    <x v="1"/>
    <x v="0"/>
    <x v="1"/>
    <x v="1"/>
    <x v="1"/>
    <x v="0"/>
    <x v="1"/>
    <x v="1"/>
    <x v="0"/>
    <x v="0"/>
    <x v="2"/>
    <x v="1"/>
    <x v="0"/>
    <x v="0"/>
    <x v="0"/>
    <x v="0"/>
    <x v="1"/>
    <x v="0"/>
    <x v="2"/>
    <x v="2"/>
    <x v="1"/>
    <x v="1"/>
    <x v="0"/>
    <x v="1"/>
    <s v="no"/>
    <s v="yes"/>
    <s v="no"/>
    <s v="no"/>
    <s v="no"/>
    <s v="no"/>
    <s v="no"/>
    <s v="no"/>
    <s v="no"/>
    <s v="yes"/>
    <s v="yes"/>
    <s v="yes"/>
    <s v="no"/>
    <s v="no"/>
    <s v="no"/>
    <s v="no"/>
    <s v="yes"/>
    <s v="no"/>
    <s v="no"/>
    <s v="yes"/>
    <s v="no"/>
    <s v="no"/>
    <s v="no"/>
    <s v="no"/>
    <s v="no"/>
    <s v="no"/>
    <s v="no"/>
    <s v="no"/>
    <s v="no"/>
    <s v="no"/>
    <s v="yes"/>
    <s v="yes"/>
    <s v="yes"/>
    <s v="no"/>
    <s v="yes"/>
    <s v="no"/>
    <s v="no"/>
    <s v="no"/>
    <s v="no"/>
    <s v="no"/>
    <s v="no"/>
    <s v="no"/>
    <s v="no"/>
    <s v="no"/>
    <s v="no"/>
    <s v="yes"/>
    <s v="no"/>
    <s v="no"/>
    <s v="yes"/>
    <s v="no"/>
    <s v="no"/>
    <s v="no"/>
    <s v="no"/>
    <s v="no"/>
    <s v="no"/>
    <s v="no"/>
    <s v="no"/>
    <s v="no"/>
    <s v="no"/>
    <s v="yes"/>
    <s v="yes"/>
    <s v="yes"/>
    <s v="yes"/>
    <s v="yes"/>
    <s v="no"/>
    <s v="no"/>
    <s v="no"/>
    <s v="no"/>
    <s v="no"/>
    <s v="no"/>
    <s v="no"/>
    <s v="no"/>
    <s v="no"/>
    <s v="yes"/>
    <s v="no"/>
    <s v="no"/>
    <s v="no"/>
    <s v="no"/>
    <s v="no"/>
    <s v="no"/>
    <s v="no"/>
    <s v="no"/>
    <s v="no"/>
    <s v="yes"/>
    <s v="no"/>
  </r>
  <r>
    <x v="48"/>
    <s v="PDF"/>
    <s v="Gruppo Avio"/>
    <n v="325331684"/>
    <n v="842582567"/>
    <n v="782"/>
    <s v="Large"/>
    <s v="SME"/>
    <x v="6"/>
    <s v="ITALY"/>
    <s v="EUROPE"/>
    <n v="1"/>
    <d v="2020-01-20T00:00:00"/>
    <s v="Dichiarazione Consolidata di Carattere Non Finanziario 2017"/>
    <n v="2018"/>
    <s v="https://database.globalreporting.org/reports/74933/"/>
    <s v="ITALIAN"/>
    <s v="no"/>
    <s v="Core"/>
    <x v="2"/>
    <x v="13"/>
    <x v="5"/>
    <x v="3"/>
    <x v="4"/>
    <x v="2"/>
    <x v="12"/>
    <x v="1"/>
    <x v="16"/>
    <x v="0"/>
    <x v="1"/>
    <x v="7"/>
    <x v="0"/>
    <s v="yes"/>
    <s v="Dipendenti e sindacati, azionisti, istituzioni governative, autorità di vigilanza e controllo, clienti e business partners, fornitori e subfornitori, media, mondo accademico, comunità locali"/>
    <x v="1"/>
    <x v="0"/>
    <x v="1"/>
    <x v="1"/>
    <x v="0"/>
    <x v="0"/>
    <x v="1"/>
    <x v="0"/>
    <x v="0"/>
    <x v="1"/>
    <x v="0"/>
    <x v="0"/>
    <x v="0"/>
    <x v="1"/>
    <x v="0"/>
    <x v="1"/>
    <x v="0"/>
    <x v="0"/>
    <x v="0"/>
    <x v="0"/>
    <x v="1"/>
    <x v="0"/>
    <x v="0"/>
    <x v="0"/>
    <x v="0"/>
    <x v="0"/>
    <x v="0"/>
    <x v="0"/>
    <x v="2"/>
    <x v="0"/>
    <x v="1"/>
    <x v="0"/>
    <x v="0"/>
    <s v="no"/>
    <s v="no"/>
    <s v="no"/>
    <s v="no"/>
    <s v="no"/>
    <s v="no"/>
    <s v="no"/>
    <s v="no"/>
    <s v="no"/>
    <s v="yes"/>
    <s v="yes"/>
    <s v="yes"/>
    <s v="yes"/>
    <s v="no"/>
    <s v="no"/>
    <s v="no"/>
    <s v="yes"/>
    <s v="no"/>
    <s v="no"/>
    <s v="no"/>
    <s v="no"/>
    <s v="yes"/>
    <s v="no"/>
    <s v="no"/>
    <s v="no"/>
    <s v="no"/>
    <s v="no"/>
    <s v="no"/>
    <s v="no"/>
    <s v="no"/>
    <s v="no"/>
    <s v="yes"/>
    <s v="no"/>
    <s v="no"/>
    <s v="no"/>
    <s v="no"/>
    <s v="yes"/>
    <s v="no"/>
    <s v="yes"/>
    <s v="no"/>
    <s v="no"/>
    <s v="no"/>
    <s v="yes"/>
    <s v="no"/>
    <s v="no"/>
    <s v="yes"/>
    <s v="no"/>
    <s v="no"/>
    <s v="yes"/>
    <s v="no"/>
    <s v="yes"/>
    <s v="no"/>
    <s v="no"/>
    <s v="no"/>
    <s v="no"/>
    <s v="no"/>
    <s v="no"/>
    <s v="no"/>
    <s v="no"/>
    <s v="yes"/>
    <s v="no"/>
    <s v="no"/>
    <s v="yes"/>
    <s v="yes"/>
    <s v="yes"/>
    <s v="no"/>
    <s v="no"/>
    <s v="no"/>
    <s v="no"/>
    <s v="no"/>
    <s v="no"/>
    <s v="no"/>
    <s v="yes"/>
    <s v="yes"/>
    <s v="yes"/>
    <s v="yes"/>
    <s v="no"/>
    <s v="no"/>
    <s v="yes"/>
    <s v="no"/>
    <s v="no"/>
    <s v="no"/>
    <s v="no"/>
    <s v="yes"/>
    <s v="yes"/>
  </r>
  <r>
    <x v="49"/>
    <s v="PDF"/>
    <s v="Gruppo Banca Carige"/>
    <n v="2240193000"/>
    <n v="24919704000"/>
    <n v="4282"/>
    <s v="Large"/>
    <s v="Large"/>
    <x v="7"/>
    <s v="ITALY"/>
    <s v="EUROPE"/>
    <n v="1"/>
    <d v="2019-04-12T00:00:00"/>
    <s v="Dichiarazione Non Finanziaria 2018 Gruppo Banca Carige"/>
    <n v="2019"/>
    <s v="https://database.globalreporting.org/reports/63116/"/>
    <s v="ITALIAN"/>
    <s v="yes"/>
    <s v="Core"/>
    <x v="1"/>
    <x v="6"/>
    <x v="8"/>
    <x v="4"/>
    <x v="8"/>
    <x v="2"/>
    <x v="2"/>
    <x v="1"/>
    <x v="17"/>
    <x v="0"/>
    <x v="1"/>
    <x v="1"/>
    <x v="0"/>
    <s v="yes"/>
    <s v="Comunità finanziaria, collaboratori &amp; dipendenti, territorio &amp; comunità, clienti, Pa, istituzioni &amp; enti regolatori, media, fornitori, azionisti, associazioni di categoria"/>
    <x v="1"/>
    <x v="0"/>
    <x v="1"/>
    <x v="1"/>
    <x v="0"/>
    <x v="0"/>
    <x v="0"/>
    <x v="0"/>
    <x v="1"/>
    <x v="1"/>
    <x v="0"/>
    <x v="1"/>
    <x v="1"/>
    <x v="1"/>
    <x v="0"/>
    <x v="0"/>
    <x v="0"/>
    <x v="0"/>
    <x v="0"/>
    <x v="0"/>
    <x v="1"/>
    <x v="0"/>
    <x v="0"/>
    <x v="0"/>
    <x v="0"/>
    <x v="1"/>
    <x v="2"/>
    <x v="2"/>
    <x v="2"/>
    <x v="1"/>
    <x v="0"/>
    <x v="0"/>
    <x v="1"/>
    <s v="no"/>
    <s v="no"/>
    <s v="no"/>
    <s v="no"/>
    <s v="no"/>
    <s v="no"/>
    <s v="no"/>
    <s v="no"/>
    <s v="no"/>
    <s v="no"/>
    <s v="yes"/>
    <s v="no"/>
    <s v="yes"/>
    <s v="yes"/>
    <s v="no"/>
    <s v="no"/>
    <s v="yes"/>
    <s v="no"/>
    <s v="no"/>
    <s v="no"/>
    <s v="no"/>
    <s v="no"/>
    <s v="no"/>
    <s v="no"/>
    <s v="no"/>
    <s v="no"/>
    <s v="no"/>
    <s v="no"/>
    <s v="no"/>
    <s v="no"/>
    <s v="yes"/>
    <s v="yes"/>
    <s v="no"/>
    <s v="no"/>
    <s v="no"/>
    <s v="no"/>
    <s v="yes"/>
    <s v="no"/>
    <s v="no"/>
    <s v="no"/>
    <s v="no"/>
    <s v="no"/>
    <s v="no"/>
    <s v="no"/>
    <s v="no"/>
    <s v="yes"/>
    <s v="yes"/>
    <s v="yes"/>
    <s v="no"/>
    <s v="no"/>
    <s v="yes"/>
    <s v="no"/>
    <s v="yes"/>
    <s v="no"/>
    <s v="no"/>
    <s v="no"/>
    <s v="no"/>
    <s v="no"/>
    <s v="no"/>
    <s v="no"/>
    <s v="no"/>
    <s v="no"/>
    <s v="yes"/>
    <s v="yes"/>
    <s v="yes"/>
    <s v="no"/>
    <s v="no"/>
    <s v="no"/>
    <s v="no"/>
    <s v="no"/>
    <s v="no"/>
    <s v="no"/>
    <s v="no"/>
    <s v="no"/>
    <s v="no"/>
    <s v="no"/>
    <s v="no"/>
    <s v="no"/>
    <s v="no"/>
    <s v="no"/>
    <s v="yes"/>
    <s v="no"/>
    <s v="no"/>
    <s v="yes"/>
    <s v="no"/>
  </r>
  <r>
    <x v="50"/>
    <s v="PDF"/>
    <s v="Gruppo Bancario Cooperativo Iccrea"/>
    <n v="3924952000"/>
    <n v="155530466000"/>
    <n v="22219"/>
    <s v="Large"/>
    <s v="Large"/>
    <x v="7"/>
    <s v="ITALY"/>
    <s v="EUROPE"/>
    <n v="2"/>
    <d v="2020-08-26T00:00:00"/>
    <s v="Dichiarazione Consolidata di carattere non finanziario 2019"/>
    <n v="2020"/>
    <s v="https://database.globalreporting.org/reports/80368/"/>
    <s v="ITALIAN"/>
    <s v="yes"/>
    <s v="Core"/>
    <x v="0"/>
    <x v="0"/>
    <x v="0"/>
    <x v="0"/>
    <x v="9"/>
    <x v="1"/>
    <x v="1"/>
    <x v="1"/>
    <x v="0"/>
    <x v="0"/>
    <x v="1"/>
    <x v="1"/>
    <x v="0"/>
    <s v="yes"/>
    <s v="Banche di credito cooperativo, soci delle bcc, clienti, persone del gruppo bancario cooperativo iccrea, fornitori, comunitò locali e territorio, ambiente"/>
    <x v="1"/>
    <x v="0"/>
    <x v="0"/>
    <x v="0"/>
    <x v="0"/>
    <x v="0"/>
    <x v="0"/>
    <x v="0"/>
    <x v="1"/>
    <x v="1"/>
    <x v="0"/>
    <x v="1"/>
    <x v="1"/>
    <x v="1"/>
    <x v="0"/>
    <x v="1"/>
    <x v="0"/>
    <x v="0"/>
    <x v="0"/>
    <x v="0"/>
    <x v="1"/>
    <x v="0"/>
    <x v="0"/>
    <x v="0"/>
    <x v="0"/>
    <x v="0"/>
    <x v="0"/>
    <x v="0"/>
    <x v="2"/>
    <x v="1"/>
    <x v="0"/>
    <x v="0"/>
    <x v="0"/>
    <s v="no"/>
    <s v="no"/>
    <s v="no"/>
    <s v="no"/>
    <s v="no"/>
    <s v="no"/>
    <s v="yes"/>
    <s v="no"/>
    <s v="yes"/>
    <s v="yes"/>
    <s v="yes"/>
    <s v="yes"/>
    <s v="yes"/>
    <s v="yes"/>
    <s v="no"/>
    <s v="no"/>
    <s v="yes"/>
    <s v="no"/>
    <s v="no"/>
    <s v="no"/>
    <s v="no"/>
    <s v="no"/>
    <s v="no"/>
    <s v="no"/>
    <s v="no"/>
    <s v="no"/>
    <s v="no"/>
    <s v="no"/>
    <s v="no"/>
    <s v="no"/>
    <s v="yes"/>
    <s v="yes"/>
    <s v="yes"/>
    <s v="no"/>
    <s v="no"/>
    <s v="no"/>
    <s v="no"/>
    <s v="no"/>
    <s v="no"/>
    <s v="no"/>
    <s v="no"/>
    <s v="no"/>
    <s v="no"/>
    <s v="no"/>
    <s v="no"/>
    <s v="yes"/>
    <s v="yes"/>
    <s v="no"/>
    <s v="yes"/>
    <s v="yes"/>
    <s v="yes"/>
    <s v="no"/>
    <s v="yes"/>
    <s v="no"/>
    <s v="no"/>
    <s v="no"/>
    <s v="no"/>
    <s v="no"/>
    <s v="no"/>
    <s v="yes"/>
    <s v="yes"/>
    <s v="yes"/>
    <s v="yes"/>
    <s v="yes"/>
    <s v="yes"/>
    <s v="no"/>
    <s v="no"/>
    <s v="no"/>
    <s v="no"/>
    <s v="no"/>
    <s v="no"/>
    <s v="yes"/>
    <s v="no"/>
    <s v="yes"/>
    <s v="no"/>
    <s v="yes"/>
    <s v="no"/>
    <s v="no"/>
    <s v="no"/>
    <s v="no"/>
    <s v="yes"/>
    <s v="yes"/>
    <s v="yes"/>
    <s v="yes"/>
    <s v="yes"/>
  </r>
  <r>
    <x v="51"/>
    <s v="PDF"/>
    <s v="Gruppo Banca Sella"/>
    <n v="570236000"/>
    <n v="13797062000"/>
    <n v="4240"/>
    <s v="Large"/>
    <s v="MNE"/>
    <x v="7"/>
    <s v="ITALY"/>
    <s v="EUROPE"/>
    <n v="1"/>
    <d v="2020-01-13T00:00:00"/>
    <s v="Dichiarazione non Finanziaria Consolidata - Esercizio 2017"/>
    <n v="2018"/>
    <s v="https://database.globalreporting.org/reports/75069/"/>
    <s v="ITALIAN"/>
    <s v="yes"/>
    <s v="Core"/>
    <x v="2"/>
    <x v="11"/>
    <x v="7"/>
    <x v="11"/>
    <x v="0"/>
    <x v="0"/>
    <x v="1"/>
    <x v="1"/>
    <x v="0"/>
    <x v="0"/>
    <x v="1"/>
    <x v="0"/>
    <x v="0"/>
    <s v="yes"/>
    <s v="Clienti, comunità finanziaria e azionisti, dipendenti, P.A., enti regolatori e di controllo, territorio e comunità, fornitori e partner commerciali, scuole e università, media"/>
    <x v="0"/>
    <x v="0"/>
    <x v="1"/>
    <x v="1"/>
    <x v="0"/>
    <x v="0"/>
    <x v="0"/>
    <x v="0"/>
    <x v="1"/>
    <x v="1"/>
    <x v="0"/>
    <x v="1"/>
    <x v="0"/>
    <x v="1"/>
    <x v="0"/>
    <x v="0"/>
    <x v="0"/>
    <x v="0"/>
    <x v="0"/>
    <x v="0"/>
    <x v="1"/>
    <x v="1"/>
    <x v="1"/>
    <x v="0"/>
    <x v="0"/>
    <x v="1"/>
    <x v="0"/>
    <x v="2"/>
    <x v="2"/>
    <x v="0"/>
    <x v="0"/>
    <x v="0"/>
    <x v="0"/>
    <s v="yes"/>
    <s v="no"/>
    <s v="no"/>
    <s v="no"/>
    <s v="no"/>
    <s v="no"/>
    <s v="no"/>
    <s v="no"/>
    <s v="no"/>
    <s v="yes"/>
    <s v="no"/>
    <s v="yes"/>
    <s v="yes"/>
    <s v="yes"/>
    <s v="no"/>
    <s v="no"/>
    <s v="yes"/>
    <s v="no"/>
    <s v="no"/>
    <s v="no"/>
    <s v="no"/>
    <s v="no"/>
    <s v="no"/>
    <s v="no"/>
    <s v="no"/>
    <s v="no"/>
    <s v="no"/>
    <s v="no"/>
    <s v="no"/>
    <s v="no"/>
    <s v="yes"/>
    <s v="yes"/>
    <s v="no"/>
    <s v="no"/>
    <s v="no"/>
    <s v="no"/>
    <s v="no"/>
    <s v="no"/>
    <s v="no"/>
    <s v="no"/>
    <s v="no"/>
    <s v="no"/>
    <s v="yes"/>
    <s v="no"/>
    <s v="no"/>
    <s v="yes"/>
    <s v="yes"/>
    <s v="no"/>
    <s v="no"/>
    <s v="no"/>
    <s v="no"/>
    <s v="yes"/>
    <s v="yes"/>
    <s v="no"/>
    <s v="no"/>
    <s v="no"/>
    <s v="no"/>
    <s v="no"/>
    <s v="no"/>
    <s v="yes"/>
    <s v="no"/>
    <s v="yes"/>
    <s v="yes"/>
    <s v="yes"/>
    <s v="yes"/>
    <s v="no"/>
    <s v="yes"/>
    <s v="yes"/>
    <s v="no"/>
    <s v="no"/>
    <s v="no"/>
    <s v="no"/>
    <s v="no"/>
    <s v="no"/>
    <s v="yes"/>
    <s v="no"/>
    <s v="no"/>
    <s v="no"/>
    <s v="no"/>
    <s v="yes"/>
    <s v="no"/>
    <s v="no"/>
    <s v="yes"/>
    <s v="yes"/>
    <s v="yes"/>
  </r>
  <r>
    <x v="52"/>
    <s v="PDF"/>
    <s v="Gruppo Banco Desio"/>
    <n v="389785000"/>
    <n v="14092062000"/>
    <n v="2198"/>
    <s v="Large"/>
    <s v="Large"/>
    <x v="7"/>
    <s v="ITALY"/>
    <s v="EUROPE"/>
    <n v="1"/>
    <d v="2020-01-21T00:00:00"/>
    <s v="Bilancio di Sostenibilità 2017 - DNF"/>
    <n v="2018"/>
    <s v="https://database.globalreporting.org/reports/74990/"/>
    <s v="ITALIAN"/>
    <s v="yes"/>
    <s v="Comprehensive"/>
    <x v="1"/>
    <x v="5"/>
    <x v="0"/>
    <x v="0"/>
    <x v="0"/>
    <x v="1"/>
    <x v="7"/>
    <x v="1"/>
    <x v="12"/>
    <x v="0"/>
    <x v="1"/>
    <x v="1"/>
    <x v="0"/>
    <s v="no"/>
    <s v="Investitori, collaboratori, territorio, fornitori, istituzioni, clienti"/>
    <x v="0"/>
    <x v="1"/>
    <x v="0"/>
    <x v="0"/>
    <x v="0"/>
    <x v="0"/>
    <x v="0"/>
    <x v="0"/>
    <x v="1"/>
    <x v="1"/>
    <x v="0"/>
    <x v="0"/>
    <x v="1"/>
    <x v="1"/>
    <x v="0"/>
    <x v="1"/>
    <x v="0"/>
    <x v="0"/>
    <x v="0"/>
    <x v="0"/>
    <x v="1"/>
    <x v="0"/>
    <x v="0"/>
    <x v="0"/>
    <x v="0"/>
    <x v="0"/>
    <x v="0"/>
    <x v="2"/>
    <x v="2"/>
    <x v="1"/>
    <x v="0"/>
    <x v="0"/>
    <x v="0"/>
    <s v="yes"/>
    <s v="no"/>
    <s v="no"/>
    <s v="yes"/>
    <s v="yes"/>
    <s v="yes"/>
    <s v="no"/>
    <s v="yes"/>
    <s v="yes"/>
    <s v="no"/>
    <s v="yes"/>
    <s v="yes"/>
    <s v="yes"/>
    <s v="yes"/>
    <s v="no"/>
    <s v="no"/>
    <s v="yes"/>
    <s v="yes"/>
    <s v="yes"/>
    <s v="no"/>
    <s v="no"/>
    <s v="no"/>
    <s v="no"/>
    <s v="no"/>
    <s v="no"/>
    <s v="no"/>
    <s v="no"/>
    <s v="no"/>
    <s v="no"/>
    <s v="no"/>
    <s v="yes"/>
    <s v="yes"/>
    <s v="yes"/>
    <s v="yes"/>
    <s v="yes"/>
    <s v="no"/>
    <s v="no"/>
    <s v="no"/>
    <s v="yes"/>
    <s v="no"/>
    <s v="no"/>
    <s v="no"/>
    <s v="no"/>
    <s v="no"/>
    <s v="no"/>
    <s v="yes"/>
    <s v="yes"/>
    <s v="yes"/>
    <s v="yes"/>
    <s v="yes"/>
    <s v="yes"/>
    <s v="yes"/>
    <s v="yes"/>
    <s v="no"/>
    <s v="no"/>
    <s v="no"/>
    <s v="no"/>
    <s v="no"/>
    <s v="no"/>
    <s v="yes"/>
    <s v="yes"/>
    <s v="yes"/>
    <s v="yes"/>
    <s v="yes"/>
    <s v="yes"/>
    <s v="no"/>
    <s v="no"/>
    <s v="no"/>
    <s v="no"/>
    <s v="no"/>
    <s v="no"/>
    <s v="yes"/>
    <s v="no"/>
    <s v="yes"/>
    <s v="no"/>
    <s v="no"/>
    <s v="no"/>
    <s v="no"/>
    <s v="no"/>
    <s v="no"/>
    <s v="yes"/>
    <s v="yes"/>
    <s v="yes"/>
    <s v="yes"/>
    <s v="yes"/>
  </r>
  <r>
    <x v="53"/>
    <s v="PDF"/>
    <s v="Gruppo Campari"/>
    <n v="1816000000"/>
    <n v="4419100000"/>
    <n v="3811"/>
    <s v="Large"/>
    <s v="MNE"/>
    <x v="19"/>
    <s v="ITALY"/>
    <s v="EUROPE"/>
    <n v="1"/>
    <d v="2020-01-21T00:00:00"/>
    <s v="Relazione sulla Sostenibilità 2017 - DNF"/>
    <n v="2018"/>
    <s v="https://database.globalreporting.org/reports/74897/"/>
    <s v="ITALIAN"/>
    <s v="yes"/>
    <s v="Core"/>
    <x v="2"/>
    <x v="2"/>
    <x v="12"/>
    <x v="14"/>
    <x v="7"/>
    <x v="2"/>
    <x v="8"/>
    <x v="9"/>
    <x v="18"/>
    <x v="4"/>
    <x v="1"/>
    <x v="12"/>
    <x v="2"/>
    <s v="yes"/>
    <s v="Consumatori, bartender, comunità locali, stampa, camparisti, fornitori, distributori e partner commerciali, competitor, azionisti, investitori, analisti, associazioni di categoria, sindacati, istituizioni, scuole e università"/>
    <x v="0"/>
    <x v="1"/>
    <x v="0"/>
    <x v="0"/>
    <x v="0"/>
    <x v="1"/>
    <x v="1"/>
    <x v="0"/>
    <x v="0"/>
    <x v="1"/>
    <x v="0"/>
    <x v="0"/>
    <x v="0"/>
    <x v="0"/>
    <x v="0"/>
    <x v="1"/>
    <x v="0"/>
    <x v="0"/>
    <x v="0"/>
    <x v="2"/>
    <x v="0"/>
    <x v="1"/>
    <x v="1"/>
    <x v="0"/>
    <x v="0"/>
    <x v="0"/>
    <x v="0"/>
    <x v="0"/>
    <x v="2"/>
    <x v="0"/>
    <x v="0"/>
    <x v="0"/>
    <x v="1"/>
    <s v="yes"/>
    <s v="no"/>
    <s v="no"/>
    <s v="no"/>
    <s v="yes"/>
    <s v="yes"/>
    <s v="no"/>
    <s v="yes"/>
    <s v="yes"/>
    <s v="yes"/>
    <s v="yes"/>
    <s v="yes"/>
    <s v="no"/>
    <s v="no"/>
    <s v="no"/>
    <s v="no"/>
    <s v="yes"/>
    <s v="no"/>
    <s v="yes"/>
    <s v="no"/>
    <s v="no"/>
    <s v="yes"/>
    <s v="no"/>
    <s v="yes"/>
    <s v="no"/>
    <s v="no"/>
    <s v="no"/>
    <s v="no"/>
    <s v="no"/>
    <s v="no"/>
    <s v="yes"/>
    <s v="yes"/>
    <s v="no"/>
    <s v="no"/>
    <s v="no"/>
    <s v="no"/>
    <s v="no"/>
    <s v="yes"/>
    <s v="yes"/>
    <s v="yes"/>
    <s v="no"/>
    <s v="no"/>
    <s v="yes"/>
    <s v="yes"/>
    <s v="no"/>
    <s v="yes"/>
    <s v="no"/>
    <s v="yes"/>
    <s v="yes"/>
    <s v="yes"/>
    <s v="yes"/>
    <s v="no"/>
    <s v="no"/>
    <s v="no"/>
    <s v="no"/>
    <s v="no"/>
    <s v="no"/>
    <s v="no"/>
    <s v="no"/>
    <s v="yes"/>
    <s v="yes"/>
    <s v="yes"/>
    <s v="yes"/>
    <s v="yes"/>
    <s v="no"/>
    <s v="yes"/>
    <s v="yes"/>
    <s v="yes"/>
    <s v="no"/>
    <s v="no"/>
    <s v="yes"/>
    <s v="no"/>
    <s v="no"/>
    <s v="yes"/>
    <s v="no"/>
    <s v="yes"/>
    <s v="no"/>
    <s v="no"/>
    <s v="no"/>
    <s v="yes"/>
    <s v="yes"/>
    <s v="yes"/>
    <s v="yes"/>
    <s v="yes"/>
    <s v="no"/>
  </r>
  <r>
    <x v="54"/>
    <s v="PDF"/>
    <s v="Gruppo CAP"/>
    <n v="369265065"/>
    <n v="1267638962"/>
    <n v="392"/>
    <s v="Large"/>
    <s v="Large"/>
    <x v="1"/>
    <s v="ITALY"/>
    <s v="EUROPE"/>
    <n v="4"/>
    <d v="2020-06-07T00:00:00"/>
    <s v="Non-Financial Disclosure 2019"/>
    <n v="2020"/>
    <s v="https://database.globalreporting.org/reports/79057/"/>
    <s v="ITALIAN"/>
    <s v="yes"/>
    <s v="Core"/>
    <x v="1"/>
    <x v="13"/>
    <x v="5"/>
    <x v="4"/>
    <x v="9"/>
    <x v="7"/>
    <x v="7"/>
    <x v="3"/>
    <x v="7"/>
    <x v="0"/>
    <x v="1"/>
    <x v="7"/>
    <x v="0"/>
    <s v="yes"/>
    <s v="Ambiente, clienti, collaboratori, mercato, comunità, fornitori, soci, territorio servito e partnership"/>
    <x v="0"/>
    <x v="0"/>
    <x v="0"/>
    <x v="0"/>
    <x v="0"/>
    <x v="0"/>
    <x v="1"/>
    <x v="0"/>
    <x v="0"/>
    <x v="0"/>
    <x v="0"/>
    <x v="0"/>
    <x v="0"/>
    <x v="1"/>
    <x v="0"/>
    <x v="1"/>
    <x v="0"/>
    <x v="0"/>
    <x v="0"/>
    <x v="0"/>
    <x v="1"/>
    <x v="0"/>
    <x v="0"/>
    <x v="0"/>
    <x v="0"/>
    <x v="1"/>
    <x v="0"/>
    <x v="0"/>
    <x v="2"/>
    <x v="0"/>
    <x v="0"/>
    <x v="0"/>
    <x v="1"/>
    <s v="yes"/>
    <s v="no"/>
    <s v="yes"/>
    <s v="yes"/>
    <s v="no"/>
    <s v="no"/>
    <s v="yes"/>
    <s v="no"/>
    <s v="yes"/>
    <s v="yes"/>
    <s v="yes"/>
    <s v="yes"/>
    <s v="yes"/>
    <s v="no"/>
    <s v="no"/>
    <s v="no"/>
    <s v="yes"/>
    <s v="no"/>
    <s v="yes"/>
    <s v="yes"/>
    <s v="no"/>
    <s v="yes"/>
    <s v="yes"/>
    <s v="yes"/>
    <s v="no"/>
    <s v="no"/>
    <s v="no"/>
    <s v="yes"/>
    <s v="no"/>
    <s v="no"/>
    <s v="yes"/>
    <s v="yes"/>
    <s v="yes"/>
    <s v="yes"/>
    <s v="yes"/>
    <s v="no"/>
    <s v="no"/>
    <s v="yes"/>
    <s v="yes"/>
    <s v="no"/>
    <s v="no"/>
    <s v="no"/>
    <s v="yes"/>
    <s v="no"/>
    <s v="no"/>
    <s v="yes"/>
    <s v="yes"/>
    <s v="yes"/>
    <s v="yes"/>
    <s v="yes"/>
    <s v="yes"/>
    <s v="yes"/>
    <s v="yes"/>
    <s v="yes"/>
    <s v="yes"/>
    <s v="yes"/>
    <s v="yes"/>
    <s v="yes"/>
    <s v="yes"/>
    <s v="yes"/>
    <s v="yes"/>
    <s v="yes"/>
    <s v="yes"/>
    <s v="yes"/>
    <s v="yes"/>
    <s v="no"/>
    <s v="no"/>
    <s v="no"/>
    <s v="no"/>
    <s v="no"/>
    <s v="no"/>
    <s v="no"/>
    <s v="no"/>
    <s v="yes"/>
    <s v="yes"/>
    <s v="yes"/>
    <s v="yes"/>
    <s v="no"/>
    <s v="yes"/>
    <s v="yes"/>
    <s v="yes"/>
    <s v="yes"/>
    <s v="no"/>
    <s v="yes"/>
    <s v="no"/>
  </r>
  <r>
    <x v="55"/>
    <s v="PDF"/>
    <s v="Gruppo Cariparma"/>
    <n v="1711188000"/>
    <n v="59579102000"/>
    <n v="10271"/>
    <s v="Large"/>
    <s v="Large"/>
    <x v="10"/>
    <s v="ITALY"/>
    <s v="EUROPE"/>
    <n v="1"/>
    <d v="2020-01-22T00:00:00"/>
    <s v="Dichiarazione Consolidata di Carattere non Finanziario 2017"/>
    <n v="2018"/>
    <s v="https://database.globalreporting.org/reports/75139/"/>
    <s v="ITALIAN"/>
    <s v="no"/>
    <s v="Referenced"/>
    <x v="7"/>
    <x v="0"/>
    <x v="0"/>
    <x v="0"/>
    <x v="9"/>
    <x v="1"/>
    <x v="1"/>
    <x v="1"/>
    <x v="0"/>
    <x v="0"/>
    <x v="1"/>
    <x v="1"/>
    <x v="0"/>
    <s v="yes"/>
    <s v="Clienti, dipendenti, fornitori, comunità, territori, sistema economico"/>
    <x v="0"/>
    <x v="0"/>
    <x v="1"/>
    <x v="0"/>
    <x v="0"/>
    <x v="0"/>
    <x v="0"/>
    <x v="0"/>
    <x v="0"/>
    <x v="1"/>
    <x v="0"/>
    <x v="0"/>
    <x v="1"/>
    <x v="1"/>
    <x v="0"/>
    <x v="0"/>
    <x v="0"/>
    <x v="0"/>
    <x v="0"/>
    <x v="0"/>
    <x v="0"/>
    <x v="0"/>
    <x v="0"/>
    <x v="0"/>
    <x v="0"/>
    <x v="0"/>
    <x v="0"/>
    <x v="2"/>
    <x v="2"/>
    <x v="1"/>
    <x v="0"/>
    <x v="0"/>
    <x v="0"/>
    <s v="yes"/>
    <s v="no"/>
    <s v="no"/>
    <s v="no"/>
    <s v="no"/>
    <s v="no"/>
    <s v="no"/>
    <s v="no"/>
    <s v="yes"/>
    <s v="no"/>
    <s v="no"/>
    <s v="yes"/>
    <s v="yes"/>
    <s v="yes"/>
    <s v="yes"/>
    <s v="no"/>
    <s v="yes"/>
    <s v="no"/>
    <s v="no"/>
    <s v="no"/>
    <s v="no"/>
    <s v="yes"/>
    <s v="no"/>
    <s v="no"/>
    <s v="no"/>
    <s v="no"/>
    <s v="no"/>
    <s v="no"/>
    <s v="no"/>
    <s v="no"/>
    <s v="yes"/>
    <s v="no"/>
    <s v="no"/>
    <s v="no"/>
    <s v="no"/>
    <s v="no"/>
    <s v="no"/>
    <s v="no"/>
    <s v="yes"/>
    <s v="no"/>
    <s v="no"/>
    <s v="no"/>
    <s v="no"/>
    <s v="no"/>
    <s v="no"/>
    <s v="yes"/>
    <s v="no"/>
    <s v="yes"/>
    <s v="no"/>
    <s v="no"/>
    <s v="yes"/>
    <s v="no"/>
    <s v="no"/>
    <s v="no"/>
    <s v="no"/>
    <s v="no"/>
    <s v="no"/>
    <s v="no"/>
    <s v="no"/>
    <s v="yes"/>
    <s v="yes"/>
    <s v="yes"/>
    <s v="no"/>
    <s v="yes"/>
    <s v="yes"/>
    <s v="yes"/>
    <s v="no"/>
    <s v="no"/>
    <s v="no"/>
    <s v="no"/>
    <s v="no"/>
    <s v="yes"/>
    <s v="no"/>
    <s v="yes"/>
    <s v="no"/>
    <s v="no"/>
    <s v="no"/>
    <s v="no"/>
    <s v="no"/>
    <s v="no"/>
    <s v="no"/>
    <s v="yes"/>
    <s v="no"/>
    <s v="yes"/>
    <s v="yes"/>
  </r>
  <r>
    <x v="56"/>
    <s v="PDF"/>
    <s v="Gruppo Creditizio Banca Popolare di Bari"/>
    <n v="360601364"/>
    <n v="13458291479"/>
    <n v="2755"/>
    <s v="Large"/>
    <s v="Large"/>
    <x v="7"/>
    <s v="ITALY"/>
    <s v="EUROPE"/>
    <n v="1"/>
    <d v="2020-01-22T00:00:00"/>
    <s v="Bilancio 2017"/>
    <n v="2018"/>
    <s v="https://database.globalreporting.org/reports/75091/"/>
    <s v="ITALIAN"/>
    <s v="yes"/>
    <s v="Core"/>
    <x v="2"/>
    <x v="2"/>
    <x v="12"/>
    <x v="3"/>
    <x v="15"/>
    <x v="1"/>
    <x v="12"/>
    <x v="1"/>
    <x v="18"/>
    <x v="0"/>
    <x v="1"/>
    <x v="2"/>
    <x v="0"/>
    <s v="yes"/>
    <s v="Risorse umane, clienti, soci ed azionisti, fornitori e partner, regulators e PA, collettività e ambiente"/>
    <x v="0"/>
    <x v="0"/>
    <x v="1"/>
    <x v="0"/>
    <x v="0"/>
    <x v="1"/>
    <x v="0"/>
    <x v="0"/>
    <x v="0"/>
    <x v="1"/>
    <x v="0"/>
    <x v="0"/>
    <x v="0"/>
    <x v="1"/>
    <x v="0"/>
    <x v="1"/>
    <x v="0"/>
    <x v="0"/>
    <x v="0"/>
    <x v="0"/>
    <x v="1"/>
    <x v="0"/>
    <x v="0"/>
    <x v="0"/>
    <x v="0"/>
    <x v="1"/>
    <x v="2"/>
    <x v="2"/>
    <x v="0"/>
    <x v="1"/>
    <x v="0"/>
    <x v="0"/>
    <x v="0"/>
    <s v="yes"/>
    <s v="no"/>
    <s v="no"/>
    <s v="yes"/>
    <s v="no"/>
    <s v="no"/>
    <s v="no"/>
    <s v="no"/>
    <s v="yes"/>
    <s v="yes"/>
    <s v="no"/>
    <s v="yes"/>
    <s v="no"/>
    <s v="yes"/>
    <s v="yes"/>
    <s v="no"/>
    <s v="yes"/>
    <s v="yes"/>
    <s v="no"/>
    <s v="no"/>
    <s v="no"/>
    <s v="yes"/>
    <s v="no"/>
    <s v="no"/>
    <s v="no"/>
    <s v="no"/>
    <s v="no"/>
    <s v="no"/>
    <s v="no"/>
    <s v="no"/>
    <s v="yes"/>
    <s v="yes"/>
    <s v="yes"/>
    <s v="no"/>
    <s v="no"/>
    <s v="no"/>
    <s v="no"/>
    <s v="no"/>
    <s v="yes"/>
    <s v="no"/>
    <s v="no"/>
    <s v="no"/>
    <s v="yes"/>
    <s v="no"/>
    <s v="no"/>
    <s v="yes"/>
    <s v="yes"/>
    <s v="yes"/>
    <s v="yes"/>
    <s v="no"/>
    <s v="yes"/>
    <s v="no"/>
    <s v="yes"/>
    <s v="no"/>
    <s v="no"/>
    <s v="no"/>
    <s v="no"/>
    <s v="no"/>
    <s v="no"/>
    <s v="yes"/>
    <s v="yes"/>
    <s v="no"/>
    <s v="yes"/>
    <s v="yes"/>
    <s v="yes"/>
    <s v="no"/>
    <s v="no"/>
    <s v="no"/>
    <s v="no"/>
    <s v="no"/>
    <s v="no"/>
    <s v="no"/>
    <s v="no"/>
    <s v="no"/>
    <s v="no"/>
    <s v="no"/>
    <s v="no"/>
    <s v="yes"/>
    <s v="no"/>
    <s v="no"/>
    <s v="no"/>
    <s v="yes"/>
    <s v="yes"/>
    <s v="yes"/>
    <s v="yes"/>
  </r>
  <r>
    <x v="57"/>
    <s v="PDF"/>
    <s v="Gruppo El.En."/>
    <n v="363511000"/>
    <n v="359861000"/>
    <n v="1368"/>
    <s v="Large"/>
    <s v="Large"/>
    <x v="9"/>
    <s v="ITALY"/>
    <s v="EUROPE"/>
    <n v="2"/>
    <d v="2020-09-29T00:00:00"/>
    <s v="Sustainability Report 2019"/>
    <n v="2020"/>
    <s v="https://database.globalreporting.org/reports/80704/"/>
    <s v="ENGLISH"/>
    <s v="yes"/>
    <s v="Core"/>
    <x v="2"/>
    <x v="2"/>
    <x v="15"/>
    <x v="3"/>
    <x v="8"/>
    <x v="1"/>
    <x v="1"/>
    <x v="1"/>
    <x v="13"/>
    <x v="0"/>
    <x v="1"/>
    <x v="6"/>
    <x v="0"/>
    <s v="yes"/>
    <s v="Human resources, universities and research centers, clients, customers, local communities, institutions and regulatory bodies, suppliers, shareholders and investors, agents and distributors"/>
    <x v="0"/>
    <x v="0"/>
    <x v="1"/>
    <x v="1"/>
    <x v="0"/>
    <x v="1"/>
    <x v="1"/>
    <x v="0"/>
    <x v="0"/>
    <x v="1"/>
    <x v="0"/>
    <x v="1"/>
    <x v="0"/>
    <x v="0"/>
    <x v="1"/>
    <x v="0"/>
    <x v="0"/>
    <x v="0"/>
    <x v="0"/>
    <x v="0"/>
    <x v="0"/>
    <x v="1"/>
    <x v="1"/>
    <x v="0"/>
    <x v="0"/>
    <x v="0"/>
    <x v="2"/>
    <x v="0"/>
    <x v="2"/>
    <x v="0"/>
    <x v="1"/>
    <x v="1"/>
    <x v="0"/>
    <s v="yes"/>
    <s v="no"/>
    <s v="no"/>
    <s v="no"/>
    <s v="no"/>
    <s v="no"/>
    <s v="no"/>
    <s v="no"/>
    <s v="no"/>
    <s v="no"/>
    <s v="no"/>
    <s v="yes"/>
    <s v="no"/>
    <s v="no"/>
    <s v="no"/>
    <s v="no"/>
    <s v="yes"/>
    <s v="no"/>
    <s v="no"/>
    <s v="no"/>
    <s v="no"/>
    <s v="yes"/>
    <s v="no"/>
    <s v="no"/>
    <s v="no"/>
    <s v="no"/>
    <s v="no"/>
    <s v="no"/>
    <s v="no"/>
    <s v="no"/>
    <s v="yes"/>
    <s v="yes"/>
    <s v="no"/>
    <s v="no"/>
    <s v="no"/>
    <s v="no"/>
    <s v="no"/>
    <s v="no"/>
    <s v="no"/>
    <s v="no"/>
    <s v="no"/>
    <s v="no"/>
    <s v="yes"/>
    <s v="yes"/>
    <s v="no"/>
    <s v="no"/>
    <s v="no"/>
    <s v="no"/>
    <s v="no"/>
    <s v="yes"/>
    <s v="yes"/>
    <s v="yes"/>
    <s v="yes"/>
    <s v="yes"/>
    <s v="yes"/>
    <s v="yes"/>
    <s v="no"/>
    <s v="yes"/>
    <s v="no"/>
    <s v="yes"/>
    <s v="no"/>
    <s v="no"/>
    <s v="yes"/>
    <s v="no"/>
    <s v="yes"/>
    <s v="yes"/>
    <s v="yes"/>
    <s v="yes"/>
    <s v="no"/>
    <s v="no"/>
    <s v="no"/>
    <s v="yes"/>
    <s v="no"/>
    <s v="no"/>
    <s v="no"/>
    <s v="yes"/>
    <s v="no"/>
    <s v="no"/>
    <s v="no"/>
    <s v="yes"/>
    <s v="no"/>
    <s v="no"/>
    <s v="no"/>
    <s v="no"/>
    <s v="yes"/>
  </r>
  <r>
    <x v="58"/>
    <s v="PDF"/>
    <s v="Gruppo Fiera Milano"/>
    <n v="219541848"/>
    <n v="194841486"/>
    <n v="693"/>
    <s v="Large"/>
    <s v="Large"/>
    <x v="6"/>
    <s v="ITALY"/>
    <s v="EUROPE"/>
    <n v="1"/>
    <d v="2020-01-22T00:00:00"/>
    <s v="Dichiarazione Consolidata di Carattere non Finanziario 2017"/>
    <n v="2018"/>
    <s v="https://database.globalreporting.org/reports/75115/"/>
    <s v="ITALIAN"/>
    <s v="no"/>
    <s v="Core"/>
    <x v="2"/>
    <x v="2"/>
    <x v="11"/>
    <x v="14"/>
    <x v="16"/>
    <x v="1"/>
    <x v="1"/>
    <x v="1"/>
    <x v="4"/>
    <x v="0"/>
    <x v="1"/>
    <x v="1"/>
    <x v="0"/>
    <s v="yes"/>
    <s v="Istituzioni, organizzatori, espositori, visitatori, persone, fornitori e partner commerciali, azionisti, fondazione Fiera Milano, operatori economici locali"/>
    <x v="0"/>
    <x v="0"/>
    <x v="0"/>
    <x v="1"/>
    <x v="0"/>
    <x v="1"/>
    <x v="1"/>
    <x v="0"/>
    <x v="0"/>
    <x v="1"/>
    <x v="0"/>
    <x v="0"/>
    <x v="1"/>
    <x v="1"/>
    <x v="0"/>
    <x v="0"/>
    <x v="0"/>
    <x v="0"/>
    <x v="0"/>
    <x v="2"/>
    <x v="1"/>
    <x v="0"/>
    <x v="1"/>
    <x v="0"/>
    <x v="0"/>
    <x v="1"/>
    <x v="2"/>
    <x v="2"/>
    <x v="2"/>
    <x v="1"/>
    <x v="1"/>
    <x v="1"/>
    <x v="0"/>
    <s v="yes"/>
    <s v="no"/>
    <s v="no"/>
    <s v="no"/>
    <s v="no"/>
    <s v="no"/>
    <s v="no"/>
    <s v="yes"/>
    <s v="no"/>
    <s v="no"/>
    <s v="yes"/>
    <s v="no"/>
    <s v="no"/>
    <s v="no"/>
    <s v="no"/>
    <s v="no"/>
    <s v="yes"/>
    <s v="no"/>
    <s v="no"/>
    <s v="yes"/>
    <s v="no"/>
    <s v="yes"/>
    <s v="no"/>
    <s v="no"/>
    <s v="no"/>
    <s v="no"/>
    <s v="no"/>
    <s v="no"/>
    <s v="no"/>
    <s v="no"/>
    <s v="yes"/>
    <s v="yes"/>
    <s v="no"/>
    <s v="no"/>
    <s v="no"/>
    <s v="no"/>
    <s v="no"/>
    <s v="no"/>
    <s v="yes"/>
    <s v="no"/>
    <s v="no"/>
    <s v="no"/>
    <s v="no"/>
    <s v="no"/>
    <s v="no"/>
    <s v="yes"/>
    <s v="yes"/>
    <s v="no"/>
    <s v="no"/>
    <s v="no"/>
    <s v="yes"/>
    <s v="no"/>
    <s v="no"/>
    <s v="no"/>
    <s v="no"/>
    <s v="no"/>
    <s v="no"/>
    <s v="no"/>
    <s v="no"/>
    <s v="yes"/>
    <s v="yes"/>
    <s v="no"/>
    <s v="yes"/>
    <s v="no"/>
    <s v="no"/>
    <s v="no"/>
    <s v="no"/>
    <s v="yes"/>
    <s v="no"/>
    <s v="no"/>
    <s v="no"/>
    <s v="no"/>
    <s v="no"/>
    <s v="no"/>
    <s v="no"/>
    <s v="no"/>
    <s v="no"/>
    <s v="no"/>
    <s v="no"/>
    <s v="no"/>
    <s v="no"/>
    <s v="no"/>
    <s v="no"/>
    <s v="no"/>
    <s v="yes"/>
  </r>
  <r>
    <x v="59"/>
    <s v="PDF"/>
    <s v="Gruppo FNM"/>
    <n v="72558904"/>
    <n v="675292269"/>
    <n v="1246"/>
    <s v="Large"/>
    <s v="Large"/>
    <x v="20"/>
    <s v="ITALY"/>
    <s v="EUROPE"/>
    <n v="2"/>
    <d v="2018-07-16T00:00:00"/>
    <s v="Bilancio di Sostenibilità 2017 (DNF)"/>
    <n v="2018"/>
    <s v="https://database.globalreporting.org/reports/58150/"/>
    <s v="ITALIAN"/>
    <s v="yes"/>
    <s v="Core"/>
    <x v="0"/>
    <x v="0"/>
    <x v="0"/>
    <x v="0"/>
    <x v="0"/>
    <x v="1"/>
    <x v="0"/>
    <x v="1"/>
    <x v="0"/>
    <x v="0"/>
    <x v="0"/>
    <x v="1"/>
    <x v="0"/>
    <s v="no"/>
    <s v="Regione Lombardia, fornitori, azionisti, dipendenti, sindacati, enti pubblici e regionali, partner strategici, clienti viaggiatori, comunità locali"/>
    <x v="0"/>
    <x v="0"/>
    <x v="0"/>
    <x v="0"/>
    <x v="0"/>
    <x v="1"/>
    <x v="1"/>
    <x v="0"/>
    <x v="0"/>
    <x v="0"/>
    <x v="0"/>
    <x v="0"/>
    <x v="0"/>
    <x v="0"/>
    <x v="0"/>
    <x v="1"/>
    <x v="0"/>
    <x v="0"/>
    <x v="0"/>
    <x v="2"/>
    <x v="1"/>
    <x v="0"/>
    <x v="0"/>
    <x v="0"/>
    <x v="0"/>
    <x v="1"/>
    <x v="0"/>
    <x v="0"/>
    <x v="2"/>
    <x v="0"/>
    <x v="0"/>
    <x v="0"/>
    <x v="0"/>
    <s v="yes"/>
    <s v="no"/>
    <s v="no"/>
    <s v="yes"/>
    <s v="no"/>
    <s v="no"/>
    <s v="yes"/>
    <s v="no"/>
    <s v="yes"/>
    <s v="no"/>
    <s v="yes"/>
    <s v="yes"/>
    <s v="no"/>
    <s v="no"/>
    <s v="no"/>
    <s v="no"/>
    <s v="yes"/>
    <s v="no"/>
    <s v="no"/>
    <s v="no"/>
    <s v="no"/>
    <s v="yes"/>
    <s v="no"/>
    <s v="no"/>
    <s v="no"/>
    <s v="no"/>
    <s v="yes"/>
    <s v="yes"/>
    <s v="yes"/>
    <s v="no"/>
    <s v="yes"/>
    <s v="yes"/>
    <s v="no"/>
    <s v="no"/>
    <s v="no"/>
    <s v="no"/>
    <s v="no"/>
    <s v="no"/>
    <s v="yes"/>
    <s v="no"/>
    <s v="no"/>
    <s v="no"/>
    <s v="yes"/>
    <s v="yes"/>
    <s v="no"/>
    <s v="yes"/>
    <s v="yes"/>
    <s v="no"/>
    <s v="yes"/>
    <s v="no"/>
    <s v="no"/>
    <s v="no"/>
    <s v="no"/>
    <s v="no"/>
    <s v="no"/>
    <s v="no"/>
    <s v="no"/>
    <s v="no"/>
    <s v="no"/>
    <s v="yes"/>
    <s v="no"/>
    <s v="yes"/>
    <s v="yes"/>
    <s v="no"/>
    <s v="no"/>
    <s v="no"/>
    <s v="no"/>
    <s v="no"/>
    <s v="no"/>
    <s v="no"/>
    <s v="no"/>
    <s v="no"/>
    <s v="no"/>
    <s v="no"/>
    <s v="yes"/>
    <s v="yes"/>
    <s v="no"/>
    <s v="no"/>
    <s v="no"/>
    <s v="yes"/>
    <s v="no"/>
    <s v="yes"/>
    <s v="no"/>
    <s v="yes"/>
    <s v="yes"/>
  </r>
  <r>
    <x v="60"/>
    <s v="PDF"/>
    <s v="Gruppo Geox - Respira"/>
    <n v="627034000"/>
    <n v="692211000"/>
    <n v="517"/>
    <s v="Large"/>
    <s v="Large"/>
    <x v="15"/>
    <s v="ITALY"/>
    <s v="EUROPE"/>
    <n v="1"/>
    <d v="2020-01-21T00:00:00"/>
    <s v="Dichiarazione Consolidata di Carattere Non Finanziario 2017"/>
    <n v="2018"/>
    <s v="https://database.globalreporting.org/reports/75025/"/>
    <s v="ITALIAN"/>
    <s v="yes"/>
    <s v="Core"/>
    <x v="2"/>
    <x v="2"/>
    <x v="16"/>
    <x v="15"/>
    <x v="7"/>
    <x v="4"/>
    <x v="7"/>
    <x v="8"/>
    <x v="19"/>
    <x v="0"/>
    <x v="1"/>
    <x v="13"/>
    <x v="0"/>
    <s v="yes"/>
    <s v="Persone, organizzazioni sindacali, rappresentanti dei lavoratori, clienti finali e wholesale, fornitori, laboratori e partner commerciali, investitori e analisti, media, enti e istituzioni, collettività e generazioni future"/>
    <x v="0"/>
    <x v="0"/>
    <x v="1"/>
    <x v="0"/>
    <x v="0"/>
    <x v="1"/>
    <x v="0"/>
    <x v="0"/>
    <x v="0"/>
    <x v="1"/>
    <x v="0"/>
    <x v="0"/>
    <x v="0"/>
    <x v="0"/>
    <x v="0"/>
    <x v="0"/>
    <x v="0"/>
    <x v="0"/>
    <x v="0"/>
    <x v="0"/>
    <x v="1"/>
    <x v="1"/>
    <x v="1"/>
    <x v="0"/>
    <x v="0"/>
    <x v="0"/>
    <x v="2"/>
    <x v="0"/>
    <x v="2"/>
    <x v="0"/>
    <x v="0"/>
    <x v="0"/>
    <x v="1"/>
    <s v="yes"/>
    <s v="no"/>
    <s v="no"/>
    <s v="no"/>
    <s v="no"/>
    <s v="no"/>
    <s v="no"/>
    <s v="no"/>
    <s v="yes"/>
    <s v="no"/>
    <s v="yes"/>
    <s v="yes"/>
    <s v="no"/>
    <s v="yes"/>
    <s v="yes"/>
    <s v="no"/>
    <s v="yes"/>
    <s v="yes"/>
    <s v="yes"/>
    <s v="yes"/>
    <s v="no"/>
    <s v="yes"/>
    <s v="no"/>
    <s v="no"/>
    <s v="no"/>
    <s v="no"/>
    <s v="no"/>
    <s v="no"/>
    <s v="no"/>
    <s v="no"/>
    <s v="yes"/>
    <s v="yes"/>
    <s v="yes"/>
    <s v="yes"/>
    <s v="yes"/>
    <s v="yes"/>
    <s v="no"/>
    <s v="no"/>
    <s v="yes"/>
    <s v="no"/>
    <s v="no"/>
    <s v="no"/>
    <s v="yes"/>
    <s v="yes"/>
    <s v="yes"/>
    <s v="yes"/>
    <s v="no"/>
    <s v="no"/>
    <s v="no"/>
    <s v="no"/>
    <s v="yes"/>
    <s v="no"/>
    <s v="no"/>
    <s v="no"/>
    <s v="no"/>
    <s v="no"/>
    <s v="no"/>
    <s v="no"/>
    <s v="no"/>
    <s v="yes"/>
    <s v="no"/>
    <s v="no"/>
    <s v="yes"/>
    <s v="no"/>
    <s v="yes"/>
    <s v="no"/>
    <s v="yes"/>
    <s v="yes"/>
    <s v="no"/>
    <s v="no"/>
    <s v="yes"/>
    <s v="no"/>
    <s v="no"/>
    <s v="no"/>
    <s v="no"/>
    <s v="yes"/>
    <s v="yes"/>
    <s v="no"/>
    <s v="yes"/>
    <s v="yes"/>
    <s v="yes"/>
    <s v="yes"/>
    <s v="yes"/>
    <s v="yes"/>
    <s v="no"/>
  </r>
  <r>
    <x v="61"/>
    <s v="PDF"/>
    <s v="Gruppo Hera"/>
    <n v="6134400000"/>
    <n v="9111600000"/>
    <n v="8622"/>
    <s v="Large"/>
    <s v="Large"/>
    <x v="0"/>
    <s v="ITALY"/>
    <s v="EUROPE"/>
    <n v="3"/>
    <d v="2019-08-28T00:00:00"/>
    <s v="Sustainability report 2018"/>
    <n v="2019"/>
    <s v="https://database.globalreporting.org/reports/66752/"/>
    <s v="ENGLISH"/>
    <s v="no"/>
    <s v="Core"/>
    <x v="2"/>
    <x v="5"/>
    <x v="6"/>
    <x v="16"/>
    <x v="7"/>
    <x v="4"/>
    <x v="10"/>
    <x v="10"/>
    <x v="9"/>
    <x v="0"/>
    <x v="1"/>
    <x v="14"/>
    <x v="0"/>
    <s v="yes"/>
    <s v="Workforce, customers, shareholders, financial institutions, suppliers, public administration, local community, environment and future generations"/>
    <x v="0"/>
    <x v="0"/>
    <x v="0"/>
    <x v="0"/>
    <x v="0"/>
    <x v="1"/>
    <x v="1"/>
    <x v="0"/>
    <x v="0"/>
    <x v="1"/>
    <x v="0"/>
    <x v="0"/>
    <x v="0"/>
    <x v="1"/>
    <x v="0"/>
    <x v="0"/>
    <x v="0"/>
    <x v="0"/>
    <x v="0"/>
    <x v="2"/>
    <x v="1"/>
    <x v="0"/>
    <x v="0"/>
    <x v="0"/>
    <x v="0"/>
    <x v="1"/>
    <x v="0"/>
    <x v="2"/>
    <x v="2"/>
    <x v="0"/>
    <x v="0"/>
    <x v="1"/>
    <x v="0"/>
    <s v="yes"/>
    <s v="no"/>
    <s v="no"/>
    <s v="yes"/>
    <s v="no"/>
    <s v="no"/>
    <s v="yes"/>
    <s v="yes"/>
    <s v="yes"/>
    <s v="yes"/>
    <s v="no"/>
    <s v="no"/>
    <s v="no"/>
    <s v="no"/>
    <s v="no"/>
    <s v="no"/>
    <s v="yes"/>
    <s v="no"/>
    <s v="yes"/>
    <s v="yes"/>
    <s v="no"/>
    <s v="yes"/>
    <s v="no"/>
    <s v="no"/>
    <s v="no"/>
    <s v="no"/>
    <s v="no"/>
    <s v="no"/>
    <s v="no"/>
    <s v="no"/>
    <s v="yes"/>
    <s v="yes"/>
    <s v="yes"/>
    <s v="yes"/>
    <s v="no"/>
    <s v="no"/>
    <s v="yes"/>
    <s v="no"/>
    <s v="yes"/>
    <s v="no"/>
    <s v="no"/>
    <s v="no"/>
    <s v="yes"/>
    <s v="no"/>
    <s v="no"/>
    <s v="yes"/>
    <s v="no"/>
    <s v="no"/>
    <s v="no"/>
    <s v="yes"/>
    <s v="yes"/>
    <s v="no"/>
    <s v="no"/>
    <s v="no"/>
    <s v="no"/>
    <s v="no"/>
    <s v="no"/>
    <s v="no"/>
    <s v="no"/>
    <s v="yes"/>
    <s v="yes"/>
    <s v="yes"/>
    <s v="yes"/>
    <s v="yes"/>
    <s v="no"/>
    <s v="no"/>
    <s v="no"/>
    <s v="no"/>
    <s v="no"/>
    <s v="no"/>
    <s v="no"/>
    <s v="no"/>
    <s v="no"/>
    <s v="yes"/>
    <s v="no"/>
    <s v="no"/>
    <s v="no"/>
    <s v="no"/>
    <s v="yes"/>
    <s v="yes"/>
    <s v="yes"/>
    <s v="no"/>
    <s v="no"/>
    <s v="no"/>
    <s v="yes"/>
  </r>
  <r>
    <x v="62"/>
    <s v="PDF"/>
    <s v="Gruppo Mezzacorona"/>
    <n v="115903886"/>
    <n v="200456822"/>
    <n v="257"/>
    <s v="Large"/>
    <s v="Large"/>
    <x v="19"/>
    <s v="ITALY"/>
    <s v="EUROPE"/>
    <n v="1"/>
    <d v="2019-10-09T00:00:00"/>
    <s v="Sustainability Report 2018"/>
    <n v="2019"/>
    <s v="https://database.globalreporting.org/reports/70157/"/>
    <s v="ITALIAN"/>
    <s v="yes"/>
    <s v="Core"/>
    <x v="0"/>
    <x v="0"/>
    <x v="0"/>
    <x v="0"/>
    <x v="0"/>
    <x v="0"/>
    <x v="0"/>
    <x v="1"/>
    <x v="6"/>
    <x v="1"/>
    <x v="1"/>
    <x v="0"/>
    <x v="1"/>
    <s v="yes"/>
    <s v="Soci, società controllate, staff, media, fornitori, comunità scientifica, concorrenti, consumatori, clienti, associazioni di settore, aziende distribuite, enti pubblici, estero"/>
    <x v="0"/>
    <x v="1"/>
    <x v="0"/>
    <x v="0"/>
    <x v="1"/>
    <x v="1"/>
    <x v="0"/>
    <x v="0"/>
    <x v="0"/>
    <x v="0"/>
    <x v="0"/>
    <x v="0"/>
    <x v="0"/>
    <x v="1"/>
    <x v="0"/>
    <x v="1"/>
    <x v="0"/>
    <x v="0"/>
    <x v="0"/>
    <x v="0"/>
    <x v="1"/>
    <x v="0"/>
    <x v="0"/>
    <x v="0"/>
    <x v="0"/>
    <x v="1"/>
    <x v="0"/>
    <x v="2"/>
    <x v="0"/>
    <x v="0"/>
    <x v="1"/>
    <x v="1"/>
    <x v="0"/>
    <s v="yes"/>
    <s v="no"/>
    <s v="no"/>
    <s v="no"/>
    <s v="no"/>
    <s v="yes"/>
    <s v="yes"/>
    <s v="no"/>
    <s v="yes"/>
    <s v="no"/>
    <s v="no"/>
    <s v="no"/>
    <s v="no"/>
    <s v="yes"/>
    <s v="no"/>
    <s v="no"/>
    <s v="yes"/>
    <s v="no"/>
    <s v="no"/>
    <s v="yes"/>
    <s v="no"/>
    <s v="yes"/>
    <s v="yes"/>
    <s v="no"/>
    <s v="no"/>
    <s v="no"/>
    <s v="yes"/>
    <s v="yes"/>
    <s v="no"/>
    <s v="no"/>
    <s v="yes"/>
    <s v="no"/>
    <s v="no"/>
    <s v="no"/>
    <s v="no"/>
    <s v="yes"/>
    <s v="yes"/>
    <s v="yes"/>
    <s v="yes"/>
    <s v="no"/>
    <s v="no"/>
    <s v="no"/>
    <s v="yes"/>
    <s v="no"/>
    <s v="no"/>
    <s v="yes"/>
    <s v="no"/>
    <s v="no"/>
    <s v="yes"/>
    <s v="yes"/>
    <s v="yes"/>
    <s v="no"/>
    <s v="no"/>
    <s v="no"/>
    <s v="no"/>
    <s v="no"/>
    <s v="no"/>
    <s v="no"/>
    <s v="no"/>
    <s v="yes"/>
    <s v="yes"/>
    <s v="no"/>
    <s v="yes"/>
    <s v="yes"/>
    <s v="yes"/>
    <s v="no"/>
    <s v="no"/>
    <s v="no"/>
    <s v="no"/>
    <s v="no"/>
    <s v="no"/>
    <s v="no"/>
    <s v="no"/>
    <s v="yes"/>
    <s v="no"/>
    <s v="no"/>
    <s v="no"/>
    <s v="yes"/>
    <s v="yes"/>
    <s v="yes"/>
    <s v="no"/>
    <s v="no"/>
    <s v="no"/>
    <s v="no"/>
    <s v="yes"/>
  </r>
  <r>
    <x v="63"/>
    <s v="PDF"/>
    <s v="Gruppo Pininfarina"/>
    <n v="53471887"/>
    <n v="121851119"/>
    <n v="610"/>
    <s v="Large"/>
    <s v="MNE"/>
    <x v="16"/>
    <s v="ITALY"/>
    <s v="EUROPE"/>
    <n v="1"/>
    <d v="2020-01-21T00:00:00"/>
    <s v="Dichiarazione Consolidata di carattere Non Finanziario al 31 dicembre 2017"/>
    <n v="2018"/>
    <s v="https://database.globalreporting.org/reports/74889/"/>
    <s v="ITALIAN"/>
    <s v="no"/>
    <s v="Core"/>
    <x v="7"/>
    <x v="12"/>
    <x v="9"/>
    <x v="8"/>
    <x v="9"/>
    <x v="1"/>
    <x v="1"/>
    <x v="1"/>
    <x v="6"/>
    <x v="0"/>
    <x v="1"/>
    <x v="1"/>
    <x v="0"/>
    <s v="no"/>
    <s v="//"/>
    <x v="1"/>
    <x v="0"/>
    <x v="1"/>
    <x v="1"/>
    <x v="0"/>
    <x v="1"/>
    <x v="1"/>
    <x v="0"/>
    <x v="0"/>
    <x v="1"/>
    <x v="0"/>
    <x v="0"/>
    <x v="0"/>
    <x v="1"/>
    <x v="0"/>
    <x v="0"/>
    <x v="0"/>
    <x v="0"/>
    <x v="0"/>
    <x v="0"/>
    <x v="1"/>
    <x v="0"/>
    <x v="0"/>
    <x v="0"/>
    <x v="0"/>
    <x v="1"/>
    <x v="2"/>
    <x v="2"/>
    <x v="2"/>
    <x v="1"/>
    <x v="1"/>
    <x v="1"/>
    <x v="0"/>
    <s v="no"/>
    <s v="no"/>
    <s v="no"/>
    <s v="no"/>
    <s v="no"/>
    <s v="no"/>
    <s v="no"/>
    <s v="no"/>
    <s v="no"/>
    <s v="no"/>
    <s v="yes"/>
    <s v="yes"/>
    <s v="no"/>
    <s v="no"/>
    <s v="no"/>
    <s v="no"/>
    <s v="yes"/>
    <s v="no"/>
    <s v="yes"/>
    <s v="no"/>
    <s v="no"/>
    <s v="no"/>
    <s v="no"/>
    <s v="yes"/>
    <s v="no"/>
    <s v="no"/>
    <s v="no"/>
    <s v="no"/>
    <s v="no"/>
    <s v="no"/>
    <s v="yes"/>
    <s v="yes"/>
    <s v="no"/>
    <s v="no"/>
    <s v="no"/>
    <s v="yes"/>
    <s v="yes"/>
    <s v="no"/>
    <s v="yes"/>
    <s v="no"/>
    <s v="no"/>
    <s v="no"/>
    <s v="yes"/>
    <s v="no"/>
    <s v="no"/>
    <s v="yes"/>
    <s v="yes"/>
    <s v="no"/>
    <s v="no"/>
    <s v="yes"/>
    <s v="no"/>
    <s v="no"/>
    <s v="no"/>
    <s v="no"/>
    <s v="no"/>
    <s v="no"/>
    <s v="no"/>
    <s v="yes"/>
    <s v="yes"/>
    <s v="yes"/>
    <s v="no"/>
    <s v="no"/>
    <s v="yes"/>
    <s v="yes"/>
    <s v="yes"/>
    <s v="no"/>
    <s v="no"/>
    <s v="no"/>
    <s v="no"/>
    <s v="no"/>
    <s v="no"/>
    <s v="no"/>
    <s v="no"/>
    <s v="no"/>
    <s v="no"/>
    <s v="no"/>
    <s v="no"/>
    <s v="no"/>
    <s v="no"/>
    <s v="no"/>
    <s v="no"/>
    <s v="no"/>
    <s v="no"/>
    <s v="no"/>
    <s v="yes"/>
  </r>
  <r>
    <x v="64"/>
    <s v="PDF"/>
    <s v="Gruppo RAI Radiotelevisione Italiana"/>
    <n v="2624000000"/>
    <n v="2766000000"/>
    <n v="13058"/>
    <s v="Large"/>
    <s v="Large"/>
    <x v="18"/>
    <s v="ITALY"/>
    <s v="EUROPE"/>
    <n v="1"/>
    <d v="2020-01-21T00:00:00"/>
    <s v="Dichiarazione Consolidata di Carattere non Finanziario 2017"/>
    <n v="2018"/>
    <s v="https://database.globalreporting.org/reports/75015/"/>
    <s v="ITALIAN"/>
    <s v="yes"/>
    <s v="Referenced"/>
    <x v="0"/>
    <x v="0"/>
    <x v="0"/>
    <x v="0"/>
    <x v="0"/>
    <x v="1"/>
    <x v="0"/>
    <x v="0"/>
    <x v="0"/>
    <x v="0"/>
    <x v="1"/>
    <x v="1"/>
    <x v="1"/>
    <s v="yes"/>
    <s v="Stato italiano, azionisti, componenti degli organi statutari, dipendenti, sindacati, collaboratori, clienti, partner, fornitori, agenti, associazioni, comunità, concessionari, utenti, autorità nazionali e internazionali"/>
    <x v="1"/>
    <x v="0"/>
    <x v="1"/>
    <x v="1"/>
    <x v="0"/>
    <x v="1"/>
    <x v="1"/>
    <x v="0"/>
    <x v="1"/>
    <x v="1"/>
    <x v="0"/>
    <x v="1"/>
    <x v="0"/>
    <x v="1"/>
    <x v="0"/>
    <x v="1"/>
    <x v="0"/>
    <x v="0"/>
    <x v="0"/>
    <x v="0"/>
    <x v="1"/>
    <x v="0"/>
    <x v="0"/>
    <x v="0"/>
    <x v="0"/>
    <x v="1"/>
    <x v="2"/>
    <x v="2"/>
    <x v="2"/>
    <x v="1"/>
    <x v="1"/>
    <x v="1"/>
    <x v="1"/>
    <s v="no"/>
    <s v="no"/>
    <s v="no"/>
    <s v="no"/>
    <s v="no"/>
    <s v="no"/>
    <s v="no"/>
    <s v="no"/>
    <s v="no"/>
    <s v="yes"/>
    <s v="no"/>
    <s v="yes"/>
    <s v="no"/>
    <s v="no"/>
    <s v="no"/>
    <s v="no"/>
    <s v="yes"/>
    <s v="no"/>
    <s v="no"/>
    <s v="no"/>
    <s v="no"/>
    <s v="no"/>
    <s v="no"/>
    <s v="no"/>
    <s v="no"/>
    <s v="no"/>
    <s v="no"/>
    <s v="no"/>
    <s v="no"/>
    <s v="no"/>
    <s v="yes"/>
    <s v="yes"/>
    <s v="no"/>
    <s v="no"/>
    <s v="no"/>
    <s v="no"/>
    <s v="no"/>
    <s v="no"/>
    <s v="no"/>
    <s v="no"/>
    <s v="no"/>
    <s v="no"/>
    <s v="yes"/>
    <s v="no"/>
    <s v="no"/>
    <s v="yes"/>
    <s v="yes"/>
    <s v="no"/>
    <s v="yes"/>
    <s v="no"/>
    <s v="yes"/>
    <s v="no"/>
    <s v="no"/>
    <s v="no"/>
    <s v="no"/>
    <s v="no"/>
    <s v="no"/>
    <s v="no"/>
    <s v="no"/>
    <s v="yes"/>
    <s v="yes"/>
    <s v="no"/>
    <s v="yes"/>
    <s v="yes"/>
    <s v="yes"/>
    <s v="no"/>
    <s v="no"/>
    <s v="no"/>
    <s v="no"/>
    <s v="no"/>
    <s v="no"/>
    <s v="no"/>
    <s v="no"/>
    <s v="no"/>
    <s v="no"/>
    <s v="no"/>
    <s v="no"/>
    <s v="no"/>
    <s v="no"/>
    <s v="no"/>
    <s v="no"/>
    <s v="no"/>
    <s v="no"/>
    <s v="no"/>
    <s v="no"/>
  </r>
  <r>
    <x v="65"/>
    <s v="PDF"/>
    <s v="Gruppo Saes"/>
    <n v="189031000"/>
    <n v="245148000"/>
    <n v="1081"/>
    <s v="Large"/>
    <s v="Large"/>
    <x v="6"/>
    <s v="ITALY"/>
    <s v="EUROPE"/>
    <n v="1"/>
    <d v="2020-01-21T00:00:00"/>
    <s v="Dichiarazione consolidata di carattere non finanziario 2016"/>
    <n v="2017"/>
    <s v="https://database.globalreporting.org/reports/74943/"/>
    <s v="ITALIAN"/>
    <s v="yes"/>
    <s v="Core"/>
    <x v="2"/>
    <x v="2"/>
    <x v="8"/>
    <x v="5"/>
    <x v="17"/>
    <x v="1"/>
    <x v="1"/>
    <x v="1"/>
    <x v="2"/>
    <x v="0"/>
    <x v="1"/>
    <x v="13"/>
    <x v="0"/>
    <s v="no"/>
    <s v="Dipendenti, clienti, fornitori, istituzioni pubbliche, università e centri di ricerca, comunità locali, azionisti, business partner"/>
    <x v="0"/>
    <x v="1"/>
    <x v="1"/>
    <x v="0"/>
    <x v="0"/>
    <x v="1"/>
    <x v="1"/>
    <x v="0"/>
    <x v="0"/>
    <x v="1"/>
    <x v="0"/>
    <x v="0"/>
    <x v="0"/>
    <x v="0"/>
    <x v="0"/>
    <x v="1"/>
    <x v="0"/>
    <x v="0"/>
    <x v="0"/>
    <x v="2"/>
    <x v="1"/>
    <x v="1"/>
    <x v="1"/>
    <x v="0"/>
    <x v="0"/>
    <x v="1"/>
    <x v="2"/>
    <x v="0"/>
    <x v="2"/>
    <x v="0"/>
    <x v="0"/>
    <x v="1"/>
    <x v="0"/>
    <s v="yes"/>
    <s v="no"/>
    <s v="no"/>
    <s v="no"/>
    <s v="no"/>
    <s v="yes"/>
    <s v="no"/>
    <s v="no"/>
    <s v="yes"/>
    <s v="no"/>
    <s v="yes"/>
    <s v="no"/>
    <s v="no"/>
    <s v="no"/>
    <s v="no"/>
    <s v="no"/>
    <s v="yes"/>
    <s v="no"/>
    <s v="yes"/>
    <s v="yes"/>
    <s v="no"/>
    <s v="yes"/>
    <s v="no"/>
    <s v="no"/>
    <s v="no"/>
    <s v="no"/>
    <s v="no"/>
    <s v="no"/>
    <s v="no"/>
    <s v="no"/>
    <s v="yes"/>
    <s v="yes"/>
    <s v="no"/>
    <s v="no"/>
    <s v="yes"/>
    <s v="no"/>
    <s v="yes"/>
    <s v="yes"/>
    <s v="yes"/>
    <s v="no"/>
    <s v="no"/>
    <s v="no"/>
    <s v="yes"/>
    <s v="yes"/>
    <s v="no"/>
    <s v="yes"/>
    <s v="no"/>
    <s v="no"/>
    <s v="yes"/>
    <s v="no"/>
    <s v="yes"/>
    <s v="no"/>
    <s v="no"/>
    <s v="no"/>
    <s v="no"/>
    <s v="no"/>
    <s v="no"/>
    <s v="no"/>
    <s v="no"/>
    <s v="yes"/>
    <s v="no"/>
    <s v="yes"/>
    <s v="yes"/>
    <s v="no"/>
    <s v="no"/>
    <s v="no"/>
    <s v="yes"/>
    <s v="yes"/>
    <s v="no"/>
    <s v="no"/>
    <s v="no"/>
    <s v="no"/>
    <s v="no"/>
    <s v="no"/>
    <s v="no"/>
    <s v="yes"/>
    <s v="no"/>
    <s v="no"/>
    <s v="yes"/>
    <s v="no"/>
    <s v="yes"/>
    <s v="no"/>
    <s v="no"/>
    <s v="no"/>
    <s v="yes"/>
  </r>
  <r>
    <x v="66"/>
    <s v="PDF"/>
    <s v="Gruppo SGR"/>
    <n v="462687540"/>
    <n v="367970391"/>
    <n v="490"/>
    <s v="Large"/>
    <s v="SME"/>
    <x v="0"/>
    <s v="ITALY"/>
    <s v="EUROPE"/>
    <n v="2"/>
    <d v="2020-07-08T00:00:00"/>
    <s v="Bilancio di Sostenibilità 2019"/>
    <n v="2020"/>
    <s v="https://database.globalreporting.org/reports/79817/"/>
    <s v="ITALIAN"/>
    <s v="yes"/>
    <s v="Core"/>
    <x v="2"/>
    <x v="10"/>
    <x v="11"/>
    <x v="15"/>
    <x v="18"/>
    <x v="8"/>
    <x v="7"/>
    <x v="11"/>
    <x v="5"/>
    <x v="0"/>
    <x v="1"/>
    <x v="15"/>
    <x v="0"/>
    <s v="yes"/>
    <s v="Finanziatori privati e istituti bancari, azionisti, fornitori di beni e servizi, lavoratori, collaboratori e stagisti, rappresentanze sindacali, famiglie e imprese, associazioni dei consumatori, pubblica amministrazione, associazioni ambientaliste, tecnici ed esperti di settore, rappresentanti di enti ed istituzioni, cittadini, enti locali e mondo no profit, autorità di settore e istituzioni pubbliche, media, associazioni locali e di categoria, generazioni future, scuole e università"/>
    <x v="0"/>
    <x v="0"/>
    <x v="1"/>
    <x v="0"/>
    <x v="0"/>
    <x v="0"/>
    <x v="0"/>
    <x v="0"/>
    <x v="1"/>
    <x v="1"/>
    <x v="0"/>
    <x v="0"/>
    <x v="0"/>
    <x v="1"/>
    <x v="0"/>
    <x v="0"/>
    <x v="0"/>
    <x v="0"/>
    <x v="0"/>
    <x v="2"/>
    <x v="1"/>
    <x v="0"/>
    <x v="0"/>
    <x v="0"/>
    <x v="0"/>
    <x v="1"/>
    <x v="0"/>
    <x v="2"/>
    <x v="2"/>
    <x v="0"/>
    <x v="0"/>
    <x v="0"/>
    <x v="0"/>
    <s v="yes"/>
    <s v="no"/>
    <s v="no"/>
    <s v="no"/>
    <s v="no"/>
    <s v="no"/>
    <s v="no"/>
    <s v="no"/>
    <s v="yes"/>
    <s v="yes"/>
    <s v="no"/>
    <s v="yes"/>
    <s v="yes"/>
    <s v="yes"/>
    <s v="no"/>
    <s v="no"/>
    <s v="yes"/>
    <s v="no"/>
    <s v="no"/>
    <s v="yes"/>
    <s v="no"/>
    <s v="no"/>
    <s v="no"/>
    <s v="no"/>
    <s v="no"/>
    <s v="no"/>
    <s v="no"/>
    <s v="no"/>
    <s v="no"/>
    <s v="no"/>
    <s v="yes"/>
    <s v="yes"/>
    <s v="no"/>
    <s v="no"/>
    <s v="yes"/>
    <s v="no"/>
    <s v="yes"/>
    <s v="no"/>
    <s v="yes"/>
    <s v="no"/>
    <s v="yes"/>
    <s v="no"/>
    <s v="yes"/>
    <s v="no"/>
    <s v="no"/>
    <s v="yes"/>
    <s v="no"/>
    <s v="no"/>
    <s v="no"/>
    <s v="no"/>
    <s v="yes"/>
    <s v="no"/>
    <s v="no"/>
    <s v="no"/>
    <s v="no"/>
    <s v="no"/>
    <s v="no"/>
    <s v="no"/>
    <s v="no"/>
    <s v="yes"/>
    <s v="no"/>
    <s v="no"/>
    <s v="yes"/>
    <s v="no"/>
    <s v="no"/>
    <s v="no"/>
    <s v="no"/>
    <s v="no"/>
    <s v="no"/>
    <s v="no"/>
    <s v="no"/>
    <s v="no"/>
    <s v="no"/>
    <s v="no"/>
    <s v="yes"/>
    <s v="no"/>
    <s v="no"/>
    <s v="no"/>
    <s v="yes"/>
    <s v="no"/>
    <s v="yes"/>
    <s v="yes"/>
    <s v="yes"/>
    <s v="yes"/>
    <s v="yes"/>
  </r>
  <r>
    <x v="67"/>
    <s v="PDF"/>
    <s v="Gruppo Snaitech"/>
    <n v="874901216"/>
    <n v="945212013"/>
    <n v="689"/>
    <s v="Large"/>
    <s v="Large"/>
    <x v="21"/>
    <s v="ITALY"/>
    <s v="EUROPE"/>
    <n v="1"/>
    <d v="2020-01-22T00:00:00"/>
    <s v="Dichiarazione Consolidata di Carattere non Finanziario 2017"/>
    <n v="2018"/>
    <s v="https://database.globalreporting.org/reports/75142/"/>
    <s v="ITALIAN"/>
    <s v="no"/>
    <s v="Core"/>
    <x v="0"/>
    <x v="0"/>
    <x v="0"/>
    <x v="0"/>
    <x v="0"/>
    <x v="0"/>
    <x v="0"/>
    <x v="1"/>
    <x v="0"/>
    <x v="0"/>
    <x v="1"/>
    <x v="1"/>
    <x v="0"/>
    <s v="yes"/>
    <s v="Dipendenti, clienti, azionisti, finanziatori, distribuzione e operatori del settore, media, fornitori, comunità, enti regolatori e istituzioni, organizzazioni di rappresentanza"/>
    <x v="0"/>
    <x v="0"/>
    <x v="1"/>
    <x v="1"/>
    <x v="0"/>
    <x v="0"/>
    <x v="0"/>
    <x v="0"/>
    <x v="0"/>
    <x v="0"/>
    <x v="0"/>
    <x v="0"/>
    <x v="0"/>
    <x v="1"/>
    <x v="0"/>
    <x v="1"/>
    <x v="0"/>
    <x v="0"/>
    <x v="0"/>
    <x v="0"/>
    <x v="1"/>
    <x v="0"/>
    <x v="0"/>
    <x v="0"/>
    <x v="0"/>
    <x v="1"/>
    <x v="0"/>
    <x v="2"/>
    <x v="2"/>
    <x v="0"/>
    <x v="0"/>
    <x v="0"/>
    <x v="0"/>
    <s v="yes"/>
    <s v="no"/>
    <s v="no"/>
    <s v="no"/>
    <s v="no"/>
    <s v="no"/>
    <s v="no"/>
    <s v="no"/>
    <s v="no"/>
    <s v="yes"/>
    <s v="yes"/>
    <s v="yes"/>
    <s v="yes"/>
    <s v="yes"/>
    <s v="no"/>
    <s v="no"/>
    <s v="yes"/>
    <s v="no"/>
    <s v="no"/>
    <s v="no"/>
    <s v="no"/>
    <s v="yes"/>
    <s v="no"/>
    <s v="no"/>
    <s v="no"/>
    <s v="no"/>
    <s v="no"/>
    <s v="no"/>
    <s v="yes"/>
    <s v="no"/>
    <s v="yes"/>
    <s v="yes"/>
    <s v="no"/>
    <s v="no"/>
    <s v="no"/>
    <s v="no"/>
    <s v="no"/>
    <s v="yes"/>
    <s v="yes"/>
    <s v="no"/>
    <s v="no"/>
    <s v="no"/>
    <s v="yes"/>
    <s v="no"/>
    <s v="no"/>
    <s v="yes"/>
    <s v="yes"/>
    <s v="no"/>
    <s v="yes"/>
    <s v="no"/>
    <s v="yes"/>
    <s v="no"/>
    <s v="no"/>
    <s v="no"/>
    <s v="no"/>
    <s v="no"/>
    <s v="no"/>
    <s v="no"/>
    <s v="no"/>
    <s v="yes"/>
    <s v="no"/>
    <s v="no"/>
    <s v="yes"/>
    <s v="yes"/>
    <s v="yes"/>
    <s v="no"/>
    <s v="no"/>
    <s v="no"/>
    <s v="no"/>
    <s v="no"/>
    <s v="no"/>
    <s v="no"/>
    <s v="no"/>
    <s v="yes"/>
    <s v="no"/>
    <s v="no"/>
    <s v="no"/>
    <s v="no"/>
    <s v="yes"/>
    <s v="no"/>
    <s v="yes"/>
    <s v="yes"/>
    <s v="yes"/>
    <s v="yes"/>
    <s v="yes"/>
  </r>
  <r>
    <x v="68"/>
    <s v="PDF"/>
    <s v="Gruppo Sol"/>
    <n v="224945933"/>
    <n v="692056465"/>
    <n v="570"/>
    <s v="Large"/>
    <s v="Large"/>
    <x v="12"/>
    <s v="ITALY"/>
    <s v="EUROPE"/>
    <n v="1"/>
    <d v="2020-05-20T00:00:00"/>
    <s v="2017 Sustainability Report SOL Group"/>
    <n v="2018"/>
    <s v="https://database.globalreporting.org/reports/78506/"/>
    <s v="ENGLISH"/>
    <s v="no"/>
    <s v="Core"/>
    <x v="0"/>
    <x v="0"/>
    <x v="0"/>
    <x v="0"/>
    <x v="0"/>
    <x v="1"/>
    <x v="1"/>
    <x v="0"/>
    <x v="0"/>
    <x v="0"/>
    <x v="1"/>
    <x v="1"/>
    <x v="0"/>
    <s v="yes"/>
    <s v="Associations, Environmental associations, authorities and public bodies, shareholders, investors and financial institutions, patients, customers, the community, employees, suppliers and partners"/>
    <x v="0"/>
    <x v="0"/>
    <x v="1"/>
    <x v="1"/>
    <x v="0"/>
    <x v="0"/>
    <x v="1"/>
    <x v="0"/>
    <x v="1"/>
    <x v="1"/>
    <x v="0"/>
    <x v="0"/>
    <x v="1"/>
    <x v="0"/>
    <x v="0"/>
    <x v="0"/>
    <x v="0"/>
    <x v="0"/>
    <x v="0"/>
    <x v="0"/>
    <x v="1"/>
    <x v="0"/>
    <x v="0"/>
    <x v="0"/>
    <x v="0"/>
    <x v="0"/>
    <x v="2"/>
    <x v="0"/>
    <x v="2"/>
    <x v="0"/>
    <x v="0"/>
    <x v="0"/>
    <x v="1"/>
    <s v="yes"/>
    <s v="no"/>
    <s v="no"/>
    <s v="no"/>
    <s v="no"/>
    <s v="no"/>
    <s v="no"/>
    <s v="no"/>
    <s v="no"/>
    <s v="no"/>
    <s v="no"/>
    <s v="yes"/>
    <s v="yes"/>
    <s v="no"/>
    <s v="no"/>
    <s v="no"/>
    <s v="yes"/>
    <s v="no"/>
    <s v="yes"/>
    <s v="no"/>
    <s v="no"/>
    <s v="no"/>
    <s v="no"/>
    <s v="no"/>
    <s v="no"/>
    <s v="no"/>
    <s v="no"/>
    <s v="no"/>
    <s v="no"/>
    <s v="no"/>
    <s v="yes"/>
    <s v="yes"/>
    <s v="no"/>
    <s v="no"/>
    <s v="no"/>
    <s v="no"/>
    <s v="no"/>
    <s v="no"/>
    <s v="yes"/>
    <s v="no"/>
    <s v="no"/>
    <s v="no"/>
    <s v="no"/>
    <s v="yes"/>
    <s v="no"/>
    <s v="yes"/>
    <s v="no"/>
    <s v="no"/>
    <s v="no"/>
    <s v="no"/>
    <s v="yes"/>
    <s v="no"/>
    <s v="no"/>
    <s v="no"/>
    <s v="no"/>
    <s v="no"/>
    <s v="no"/>
    <s v="no"/>
    <s v="no"/>
    <s v="yes"/>
    <s v="no"/>
    <s v="no"/>
    <s v="yes"/>
    <s v="no"/>
    <s v="yes"/>
    <s v="no"/>
    <s v="no"/>
    <s v="no"/>
    <s v="no"/>
    <s v="no"/>
    <s v="no"/>
    <s v="no"/>
    <s v="yes"/>
    <s v="no"/>
    <s v="no"/>
    <s v="yes"/>
    <s v="no"/>
    <s v="no"/>
    <s v="yes"/>
    <s v="no"/>
    <s v="yes"/>
    <s v="no"/>
    <s v="no"/>
    <s v="yes"/>
    <s v="no"/>
  </r>
  <r>
    <x v="69"/>
    <s v="PDF"/>
    <s v="Gruppo Stefanel"/>
    <n v="125329000"/>
    <n v="128264000"/>
    <n v="850"/>
    <s v="Large"/>
    <s v="Large"/>
    <x v="15"/>
    <s v="ITALY"/>
    <s v="EUROPE"/>
    <n v="1"/>
    <d v="2020-01-22T00:00:00"/>
    <s v="Dichiarazione Consolidata di Carattere non Finanziario"/>
    <n v="2018"/>
    <s v="https://database.globalreporting.org/reports/75137/"/>
    <s v="ITALIAN"/>
    <s v="yes"/>
    <s v="Core"/>
    <x v="2"/>
    <x v="14"/>
    <x v="2"/>
    <x v="3"/>
    <x v="7"/>
    <x v="2"/>
    <x v="7"/>
    <x v="1"/>
    <x v="10"/>
    <x v="0"/>
    <x v="1"/>
    <x v="14"/>
    <x v="0"/>
    <s v="yes"/>
    <s v="Investitori e analisti, istituzioni finanziarie, clienti finali e wholesale, persone, organizzazioni sindacali, rappresentanti dei lavoratori, fornitori e partner commerciali, media, enti e istituzioni, collettività e generazioni future"/>
    <x v="0"/>
    <x v="0"/>
    <x v="1"/>
    <x v="0"/>
    <x v="0"/>
    <x v="1"/>
    <x v="0"/>
    <x v="0"/>
    <x v="0"/>
    <x v="1"/>
    <x v="0"/>
    <x v="0"/>
    <x v="0"/>
    <x v="0"/>
    <x v="0"/>
    <x v="0"/>
    <x v="0"/>
    <x v="1"/>
    <x v="0"/>
    <x v="0"/>
    <x v="1"/>
    <x v="0"/>
    <x v="0"/>
    <x v="0"/>
    <x v="0"/>
    <x v="1"/>
    <x v="2"/>
    <x v="0"/>
    <x v="2"/>
    <x v="0"/>
    <x v="0"/>
    <x v="0"/>
    <x v="0"/>
    <s v="yes"/>
    <s v="no"/>
    <s v="no"/>
    <s v="no"/>
    <s v="no"/>
    <s v="no"/>
    <s v="no"/>
    <s v="no"/>
    <s v="yes"/>
    <s v="no"/>
    <s v="no"/>
    <s v="yes"/>
    <s v="no"/>
    <s v="yes"/>
    <s v="no"/>
    <s v="no"/>
    <s v="yes"/>
    <s v="no"/>
    <s v="yes"/>
    <s v="no"/>
    <s v="no"/>
    <s v="yes"/>
    <s v="no"/>
    <s v="no"/>
    <s v="no"/>
    <s v="no"/>
    <s v="no"/>
    <s v="no"/>
    <s v="no"/>
    <s v="no"/>
    <s v="yes"/>
    <s v="yes"/>
    <s v="no"/>
    <s v="yes"/>
    <s v="no"/>
    <s v="no"/>
    <s v="no"/>
    <s v="no"/>
    <s v="yes"/>
    <s v="no"/>
    <s v="no"/>
    <s v="no"/>
    <s v="yes"/>
    <s v="yes"/>
    <s v="no"/>
    <s v="yes"/>
    <s v="no"/>
    <s v="no"/>
    <s v="no"/>
    <s v="no"/>
    <s v="yes"/>
    <s v="no"/>
    <s v="no"/>
    <s v="no"/>
    <s v="no"/>
    <s v="no"/>
    <s v="no"/>
    <s v="no"/>
    <s v="no"/>
    <s v="no"/>
    <s v="no"/>
    <s v="no"/>
    <s v="yes"/>
    <s v="no"/>
    <s v="yes"/>
    <s v="no"/>
    <s v="no"/>
    <s v="no"/>
    <s v="no"/>
    <s v="no"/>
    <s v="no"/>
    <s v="no"/>
    <s v="no"/>
    <s v="no"/>
    <s v="no"/>
    <s v="yes"/>
    <s v="no"/>
    <s v="no"/>
    <s v="yes"/>
    <s v="yes"/>
    <s v="no"/>
    <s v="yes"/>
    <s v="yes"/>
    <s v="yes"/>
    <s v="yes"/>
  </r>
  <r>
    <x v="70"/>
    <s v="PDF"/>
    <s v="ICAM"/>
    <n v="152805847"/>
    <s v="-"/>
    <n v="345"/>
    <s v="Large"/>
    <s v="Large"/>
    <x v="19"/>
    <s v="ITALY"/>
    <s v="EUROPE"/>
    <n v="1"/>
    <d v="2020-08-25T00:00:00"/>
    <s v="Bilancio di Sostenibilità 2019"/>
    <n v="2020"/>
    <s v="https://database.globalreporting.org/reports/80340/"/>
    <s v="ENGLISH - ITALIAN"/>
    <s v="yes"/>
    <s v="Core"/>
    <x v="0"/>
    <x v="0"/>
    <x v="0"/>
    <x v="0"/>
    <x v="0"/>
    <x v="0"/>
    <x v="0"/>
    <x v="0"/>
    <x v="0"/>
    <x v="1"/>
    <x v="1"/>
    <x v="0"/>
    <x v="1"/>
    <s v="yes"/>
    <s v="Human resources, suppliers, cocoa producers, clients, consumers, public institutions, financiers, civil society and NGOs, regulatory and certification bodies, media, local communities, education and research, competitors"/>
    <x v="0"/>
    <x v="0"/>
    <x v="1"/>
    <x v="1"/>
    <x v="1"/>
    <x v="1"/>
    <x v="0"/>
    <x v="0"/>
    <x v="0"/>
    <x v="1"/>
    <x v="1"/>
    <x v="1"/>
    <x v="1"/>
    <x v="1"/>
    <x v="0"/>
    <x v="0"/>
    <x v="0"/>
    <x v="0"/>
    <x v="0"/>
    <x v="2"/>
    <x v="1"/>
    <x v="0"/>
    <x v="0"/>
    <x v="0"/>
    <x v="0"/>
    <x v="0"/>
    <x v="2"/>
    <x v="2"/>
    <x v="2"/>
    <x v="0"/>
    <x v="0"/>
    <x v="1"/>
    <x v="1"/>
    <s v="yes"/>
    <s v="no"/>
    <s v="no"/>
    <s v="no"/>
    <s v="no"/>
    <s v="no"/>
    <s v="no"/>
    <s v="no"/>
    <s v="no"/>
    <s v="no"/>
    <s v="no"/>
    <s v="no"/>
    <s v="no"/>
    <s v="yes"/>
    <s v="no"/>
    <s v="no"/>
    <s v="yes"/>
    <s v="no"/>
    <s v="no"/>
    <s v="no"/>
    <s v="no"/>
    <s v="yes"/>
    <s v="yes"/>
    <s v="yes"/>
    <s v="no"/>
    <s v="no"/>
    <s v="no"/>
    <s v="no"/>
    <s v="no"/>
    <s v="no"/>
    <s v="no"/>
    <s v="no"/>
    <s v="no"/>
    <s v="no"/>
    <s v="no"/>
    <s v="no"/>
    <s v="no"/>
    <s v="no"/>
    <s v="no"/>
    <s v="no"/>
    <s v="no"/>
    <s v="no"/>
    <s v="no"/>
    <s v="no"/>
    <s v="no"/>
    <s v="yes"/>
    <s v="no"/>
    <s v="no"/>
    <s v="no"/>
    <s v="yes"/>
    <s v="yes"/>
    <s v="yes"/>
    <s v="yes"/>
    <s v="yes"/>
    <s v="yes"/>
    <s v="yes"/>
    <s v="no"/>
    <s v="yes"/>
    <s v="no"/>
    <s v="yes"/>
    <s v="no"/>
    <s v="no"/>
    <s v="yes"/>
    <s v="no"/>
    <s v="no"/>
    <s v="no"/>
    <s v="no"/>
    <s v="no"/>
    <s v="no"/>
    <s v="no"/>
    <s v="no"/>
    <s v="no"/>
    <s v="yes"/>
    <s v="no"/>
    <s v="no"/>
    <s v="no"/>
    <s v="no"/>
    <s v="no"/>
    <s v="no"/>
    <s v="yes"/>
    <s v="no"/>
    <s v="yes"/>
    <s v="no"/>
    <s v="no"/>
    <s v="no"/>
  </r>
  <r>
    <x v="71"/>
    <s v="PDF"/>
    <s v="Impresa Pizzarotti e C."/>
    <n v="1160969000"/>
    <n v="2033344000"/>
    <n v="1559"/>
    <s v="Large"/>
    <s v="SME"/>
    <x v="6"/>
    <s v="ITALY"/>
    <s v="EUROPE"/>
    <n v="1"/>
    <d v="2020-01-21T00:00:00"/>
    <s v="Dichiarazione Consolidata di Carattere non Finanziario"/>
    <n v="2018"/>
    <s v="https://database.globalreporting.org/reports/74909/"/>
    <s v="ITALIAN"/>
    <s v="yes"/>
    <s v="Referenced"/>
    <x v="0"/>
    <x v="0"/>
    <x v="0"/>
    <x v="0"/>
    <x v="0"/>
    <x v="1"/>
    <x v="1"/>
    <x v="0"/>
    <x v="0"/>
    <x v="0"/>
    <x v="1"/>
    <x v="1"/>
    <x v="0"/>
    <s v="yes"/>
    <s v="Azionisti, dipendenti e collaboratori, clienti, fornitori, partner e associazioni di categoria, comunità locale, istituzioni ed enti regolatori, ambiente e generazioni future"/>
    <x v="1"/>
    <x v="0"/>
    <x v="1"/>
    <x v="0"/>
    <x v="0"/>
    <x v="1"/>
    <x v="1"/>
    <x v="0"/>
    <x v="0"/>
    <x v="1"/>
    <x v="0"/>
    <x v="0"/>
    <x v="0"/>
    <x v="0"/>
    <x v="0"/>
    <x v="1"/>
    <x v="0"/>
    <x v="0"/>
    <x v="0"/>
    <x v="0"/>
    <x v="0"/>
    <x v="0"/>
    <x v="0"/>
    <x v="0"/>
    <x v="0"/>
    <x v="0"/>
    <x v="0"/>
    <x v="0"/>
    <x v="2"/>
    <x v="0"/>
    <x v="1"/>
    <x v="1"/>
    <x v="0"/>
    <s v="no"/>
    <s v="no"/>
    <s v="no"/>
    <s v="no"/>
    <s v="no"/>
    <s v="no"/>
    <s v="no"/>
    <s v="no"/>
    <s v="yes"/>
    <s v="no"/>
    <s v="yes"/>
    <s v="yes"/>
    <s v="no"/>
    <s v="no"/>
    <s v="no"/>
    <s v="no"/>
    <s v="yes"/>
    <s v="no"/>
    <s v="no"/>
    <s v="yes"/>
    <s v="no"/>
    <s v="yes"/>
    <s v="no"/>
    <s v="yes"/>
    <s v="no"/>
    <s v="no"/>
    <s v="no"/>
    <s v="no"/>
    <s v="no"/>
    <s v="no"/>
    <s v="yes"/>
    <s v="yes"/>
    <s v="no"/>
    <s v="no"/>
    <s v="no"/>
    <s v="no"/>
    <s v="no"/>
    <s v="yes"/>
    <s v="yes"/>
    <s v="yes"/>
    <s v="no"/>
    <s v="no"/>
    <s v="yes"/>
    <s v="yes"/>
    <s v="no"/>
    <s v="yes"/>
    <s v="yes"/>
    <s v="yes"/>
    <s v="yes"/>
    <s v="no"/>
    <s v="yes"/>
    <s v="no"/>
    <s v="no"/>
    <s v="no"/>
    <s v="no"/>
    <s v="no"/>
    <s v="no"/>
    <s v="no"/>
    <s v="no"/>
    <s v="yes"/>
    <s v="yes"/>
    <s v="yes"/>
    <s v="yes"/>
    <s v="yes"/>
    <s v="yes"/>
    <s v="yes"/>
    <s v="no"/>
    <s v="no"/>
    <s v="no"/>
    <s v="no"/>
    <s v="yes"/>
    <s v="yes"/>
    <s v="yes"/>
    <s v="yes"/>
    <s v="yes"/>
    <s v="yes"/>
    <s v="no"/>
    <s v="no"/>
    <s v="no"/>
    <s v="yes"/>
    <s v="no"/>
    <s v="no"/>
    <s v="no"/>
    <s v="no"/>
    <s v="yes"/>
  </r>
  <r>
    <x v="72"/>
    <s v="PDF"/>
    <s v="Intercos"/>
    <n v="50481706"/>
    <n v="407155201"/>
    <n v="241"/>
    <s v="Large"/>
    <s v="MNE"/>
    <x v="22"/>
    <s v="ITALY"/>
    <s v="EUROPE"/>
    <n v="2"/>
    <d v="2020-03-15T00:00:00"/>
    <s v="Consolidated disclosure of non financial information 2019"/>
    <n v="2020"/>
    <s v="https://database.globalreporting.org/reports/76445/"/>
    <s v="ENGLISH"/>
    <s v="yes"/>
    <s v="Core"/>
    <x v="2"/>
    <x v="2"/>
    <x v="17"/>
    <x v="5"/>
    <x v="19"/>
    <x v="1"/>
    <x v="7"/>
    <x v="12"/>
    <x v="20"/>
    <x v="2"/>
    <x v="1"/>
    <x v="16"/>
    <x v="0"/>
    <s v="yes"/>
    <s v="Shareholders, capital provides and financial community, public administration and authorities, local communities, NGOs and multistakeholder associations, suppliers, trade unions, universities and research centers, workforce, public opinion, competitors, environment, clients and final consumers"/>
    <x v="1"/>
    <x v="0"/>
    <x v="1"/>
    <x v="1"/>
    <x v="0"/>
    <x v="1"/>
    <x v="0"/>
    <x v="0"/>
    <x v="0"/>
    <x v="1"/>
    <x v="0"/>
    <x v="0"/>
    <x v="0"/>
    <x v="0"/>
    <x v="0"/>
    <x v="0"/>
    <x v="0"/>
    <x v="0"/>
    <x v="1"/>
    <x v="2"/>
    <x v="1"/>
    <x v="0"/>
    <x v="0"/>
    <x v="0"/>
    <x v="0"/>
    <x v="0"/>
    <x v="2"/>
    <x v="0"/>
    <x v="2"/>
    <x v="0"/>
    <x v="0"/>
    <x v="1"/>
    <x v="0"/>
    <s v="no"/>
    <s v="no"/>
    <s v="no"/>
    <s v="no"/>
    <s v="no"/>
    <s v="no"/>
    <s v="no"/>
    <s v="no"/>
    <s v="no"/>
    <s v="no"/>
    <s v="no"/>
    <s v="yes"/>
    <s v="no"/>
    <s v="yes"/>
    <s v="no"/>
    <s v="no"/>
    <s v="yes"/>
    <s v="no"/>
    <s v="no"/>
    <s v="no"/>
    <s v="no"/>
    <s v="yes"/>
    <s v="no"/>
    <s v="no"/>
    <s v="no"/>
    <s v="no"/>
    <s v="no"/>
    <s v="no"/>
    <s v="no"/>
    <s v="no"/>
    <s v="yes"/>
    <s v="yes"/>
    <s v="no"/>
    <s v="no"/>
    <s v="no"/>
    <s v="no"/>
    <s v="yes"/>
    <s v="no"/>
    <s v="yes"/>
    <s v="no"/>
    <s v="no"/>
    <s v="no"/>
    <s v="yes"/>
    <s v="yes"/>
    <s v="no"/>
    <s v="yes"/>
    <s v="no"/>
    <s v="no"/>
    <s v="no"/>
    <s v="no"/>
    <s v="yes"/>
    <s v="no"/>
    <s v="no"/>
    <s v="no"/>
    <s v="no"/>
    <s v="no"/>
    <s v="no"/>
    <s v="no"/>
    <s v="no"/>
    <s v="no"/>
    <s v="no"/>
    <s v="yes"/>
    <s v="no"/>
    <s v="no"/>
    <s v="no"/>
    <s v="no"/>
    <s v="no"/>
    <s v="no"/>
    <s v="no"/>
    <s v="no"/>
    <s v="yes"/>
    <s v="no"/>
    <s v="no"/>
    <s v="no"/>
    <s v="no"/>
    <s v="yes"/>
    <s v="no"/>
    <s v="no"/>
    <s v="yes"/>
    <s v="yes"/>
    <s v="no"/>
    <s v="yes"/>
    <s v="no"/>
    <s v="no"/>
    <s v="yes"/>
  </r>
  <r>
    <x v="73"/>
    <s v="PDF"/>
    <s v="Interpump Group"/>
    <n v="1086547000"/>
    <n v="1517674000"/>
    <n v="5912"/>
    <s v="Large"/>
    <s v="MNE"/>
    <x v="6"/>
    <s v="ITALY"/>
    <s v="EUROPE"/>
    <n v="1"/>
    <d v="2020-01-21T00:00:00"/>
    <s v="Dichiarazione Consolidata di Carattere Non Finanziario 2017"/>
    <n v="2018"/>
    <s v="https://database.globalreporting.org/reports/75013/"/>
    <s v="ITALIAN"/>
    <s v="no"/>
    <s v="Core"/>
    <x v="7"/>
    <x v="12"/>
    <x v="9"/>
    <x v="8"/>
    <x v="9"/>
    <x v="1"/>
    <x v="1"/>
    <x v="1"/>
    <x v="6"/>
    <x v="0"/>
    <x v="1"/>
    <x v="1"/>
    <x v="0"/>
    <s v="no"/>
    <s v="//"/>
    <x v="1"/>
    <x v="0"/>
    <x v="1"/>
    <x v="1"/>
    <x v="0"/>
    <x v="0"/>
    <x v="0"/>
    <x v="0"/>
    <x v="0"/>
    <x v="1"/>
    <x v="0"/>
    <x v="0"/>
    <x v="0"/>
    <x v="1"/>
    <x v="0"/>
    <x v="0"/>
    <x v="0"/>
    <x v="0"/>
    <x v="0"/>
    <x v="0"/>
    <x v="1"/>
    <x v="0"/>
    <x v="0"/>
    <x v="0"/>
    <x v="0"/>
    <x v="0"/>
    <x v="2"/>
    <x v="2"/>
    <x v="0"/>
    <x v="0"/>
    <x v="1"/>
    <x v="1"/>
    <x v="1"/>
    <s v="no"/>
    <s v="no"/>
    <s v="no"/>
    <s v="no"/>
    <s v="no"/>
    <s v="no"/>
    <s v="no"/>
    <s v="no"/>
    <s v="no"/>
    <s v="no"/>
    <s v="no"/>
    <s v="yes"/>
    <s v="yes"/>
    <s v="yes"/>
    <s v="no"/>
    <s v="no"/>
    <s v="yes"/>
    <s v="no"/>
    <s v="yes"/>
    <s v="no"/>
    <s v="no"/>
    <s v="yes"/>
    <s v="no"/>
    <s v="yes"/>
    <s v="no"/>
    <s v="no"/>
    <s v="no"/>
    <s v="no"/>
    <s v="no"/>
    <s v="no"/>
    <s v="yes"/>
    <s v="yes"/>
    <s v="no"/>
    <s v="yes"/>
    <s v="no"/>
    <s v="no"/>
    <s v="yes"/>
    <s v="yes"/>
    <s v="yes"/>
    <s v="no"/>
    <s v="no"/>
    <s v="no"/>
    <s v="yes"/>
    <s v="no"/>
    <s v="no"/>
    <s v="yes"/>
    <s v="no"/>
    <s v="no"/>
    <s v="no"/>
    <s v="no"/>
    <s v="yes"/>
    <s v="no"/>
    <s v="no"/>
    <s v="no"/>
    <s v="no"/>
    <s v="no"/>
    <s v="no"/>
    <s v="no"/>
    <s v="no"/>
    <s v="yes"/>
    <s v="no"/>
    <s v="no"/>
    <s v="yes"/>
    <s v="no"/>
    <s v="yes"/>
    <s v="no"/>
    <s v="no"/>
    <s v="no"/>
    <s v="no"/>
    <s v="no"/>
    <s v="no"/>
    <s v="no"/>
    <s v="yes"/>
    <s v="no"/>
    <s v="no"/>
    <s v="no"/>
    <s v="no"/>
    <s v="yes"/>
    <s v="no"/>
    <s v="yes"/>
    <s v="no"/>
    <s v="no"/>
    <s v="no"/>
    <s v="no"/>
    <s v="no"/>
  </r>
  <r>
    <x v="74"/>
    <s v="PDF"/>
    <s v="Intesa Sanpaolo"/>
    <n v="11417924422"/>
    <n v="560428629640"/>
    <n v="89102"/>
    <s v="Large"/>
    <s v="Large"/>
    <x v="7"/>
    <s v="ITALY"/>
    <s v="EUROPE"/>
    <n v="3"/>
    <d v="2020-06-10T00:00:00"/>
    <s v="2019 Consolidated non-Financial Statement in accordance with legislative decree No. 254 of 2016 "/>
    <n v="2020"/>
    <s v="https://database.globalreporting.org/reports/79226/"/>
    <s v="ENGLISH"/>
    <s v="yes"/>
    <s v="Comprehensive"/>
    <x v="10"/>
    <x v="5"/>
    <x v="0"/>
    <x v="2"/>
    <x v="0"/>
    <x v="0"/>
    <x v="2"/>
    <x v="8"/>
    <x v="12"/>
    <x v="0"/>
    <x v="1"/>
    <x v="14"/>
    <x v="0"/>
    <s v="yes"/>
    <s v="Employees, customers, shareholders, suppliers, environment, community"/>
    <x v="0"/>
    <x v="1"/>
    <x v="0"/>
    <x v="1"/>
    <x v="0"/>
    <x v="0"/>
    <x v="0"/>
    <x v="0"/>
    <x v="0"/>
    <x v="1"/>
    <x v="0"/>
    <x v="0"/>
    <x v="0"/>
    <x v="1"/>
    <x v="0"/>
    <x v="1"/>
    <x v="0"/>
    <x v="0"/>
    <x v="0"/>
    <x v="0"/>
    <x v="0"/>
    <x v="1"/>
    <x v="1"/>
    <x v="0"/>
    <x v="1"/>
    <x v="0"/>
    <x v="0"/>
    <x v="2"/>
    <x v="0"/>
    <x v="0"/>
    <x v="0"/>
    <x v="0"/>
    <x v="0"/>
    <s v="yes"/>
    <s v="yes"/>
    <s v="yes"/>
    <s v="yes"/>
    <s v="yes"/>
    <s v="yes"/>
    <s v="yes"/>
    <s v="yes"/>
    <s v="no"/>
    <s v="yes"/>
    <s v="yes"/>
    <s v="yes"/>
    <s v="yes"/>
    <s v="yes"/>
    <s v="yes"/>
    <s v="yes"/>
    <s v="yes"/>
    <s v="yes"/>
    <s v="yes"/>
    <s v="yes"/>
    <s v="yes"/>
    <s v="yes"/>
    <s v="yes"/>
    <s v="yes"/>
    <s v="no"/>
    <s v="no"/>
    <s v="no"/>
    <s v="no"/>
    <s v="no"/>
    <s v="no"/>
    <s v="yes"/>
    <s v="yes"/>
    <s v="yes"/>
    <s v="yes"/>
    <s v="yes"/>
    <s v="yes"/>
    <s v="yes"/>
    <s v="yes"/>
    <s v="yes"/>
    <s v="yes"/>
    <s v="yes"/>
    <s v="yes"/>
    <s v="yes"/>
    <s v="no"/>
    <s v="no"/>
    <s v="yes"/>
    <s v="yes"/>
    <s v="yes"/>
    <s v="yes"/>
    <s v="yes"/>
    <s v="yes"/>
    <s v="yes"/>
    <s v="yes"/>
    <s v="no"/>
    <s v="no"/>
    <s v="no"/>
    <s v="no"/>
    <s v="no"/>
    <s v="no"/>
    <s v="yes"/>
    <s v="yes"/>
    <s v="yes"/>
    <s v="yes"/>
    <s v="yes"/>
    <s v="yes"/>
    <s v="yes"/>
    <s v="yes"/>
    <s v="yes"/>
    <s v="no"/>
    <s v="yes"/>
    <s v="yes"/>
    <s v="yes"/>
    <s v="yes"/>
    <s v="yes"/>
    <s v="yes"/>
    <s v="no"/>
    <s v="no"/>
    <s v="yes"/>
    <s v="yes"/>
    <s v="yes"/>
    <s v="yes"/>
    <s v="yes"/>
    <s v="yes"/>
    <s v="yes"/>
    <s v="yes"/>
  </r>
  <r>
    <x v="75"/>
    <s v="PDF"/>
    <s v="Iren"/>
    <n v="3697135000"/>
    <n v="7895788000"/>
    <n v="6285"/>
    <s v="Large"/>
    <s v="Large"/>
    <x v="0"/>
    <s v="ITALY"/>
    <s v="EUROPE"/>
    <n v="1"/>
    <d v="2018-05-23T00:00:00"/>
    <s v="Sustainability Report 2017"/>
    <n v="2018"/>
    <s v="https://database.globalreporting.org/reports/57254/"/>
    <s v="ITALIAN"/>
    <s v="yes"/>
    <s v="Comprehensive"/>
    <x v="2"/>
    <x v="10"/>
    <x v="2"/>
    <x v="17"/>
    <x v="20"/>
    <x v="9"/>
    <x v="13"/>
    <x v="13"/>
    <x v="21"/>
    <x v="0"/>
    <x v="1"/>
    <x v="17"/>
    <x v="0"/>
    <s v="yes"/>
    <s v="Personale, clienti, fornitori, azionisti e finanziatori, comunità, istituzioni e territorio, ambiente, generazioni future"/>
    <x v="0"/>
    <x v="1"/>
    <x v="0"/>
    <x v="0"/>
    <x v="0"/>
    <x v="0"/>
    <x v="0"/>
    <x v="0"/>
    <x v="0"/>
    <x v="0"/>
    <x v="0"/>
    <x v="0"/>
    <x v="0"/>
    <x v="0"/>
    <x v="0"/>
    <x v="1"/>
    <x v="0"/>
    <x v="0"/>
    <x v="0"/>
    <x v="0"/>
    <x v="0"/>
    <x v="1"/>
    <x v="1"/>
    <x v="1"/>
    <x v="1"/>
    <x v="0"/>
    <x v="0"/>
    <x v="0"/>
    <x v="0"/>
    <x v="0"/>
    <x v="0"/>
    <x v="0"/>
    <x v="0"/>
    <s v="yes"/>
    <s v="yes"/>
    <s v="yes"/>
    <s v="yes"/>
    <s v="yes"/>
    <s v="yes"/>
    <s v="yes"/>
    <s v="yes"/>
    <s v="yes"/>
    <s v="yes"/>
    <s v="yes"/>
    <s v="yes"/>
    <s v="yes"/>
    <s v="yes"/>
    <s v="yes"/>
    <s v="yes"/>
    <s v="yes"/>
    <s v="yes"/>
    <s v="yes"/>
    <s v="yes"/>
    <s v="yes"/>
    <s v="yes"/>
    <s v="yes"/>
    <s v="yes"/>
    <s v="no"/>
    <s v="no"/>
    <s v="yes"/>
    <s v="yes"/>
    <s v="yes"/>
    <s v="yes"/>
    <s v="yes"/>
    <s v="yes"/>
    <s v="yes"/>
    <s v="yes"/>
    <s v="yes"/>
    <s v="yes"/>
    <s v="yes"/>
    <s v="yes"/>
    <s v="yes"/>
    <s v="yes"/>
    <s v="yes"/>
    <s v="yes"/>
    <s v="yes"/>
    <s v="yes"/>
    <s v="yes"/>
    <s v="yes"/>
    <s v="yes"/>
    <s v="yes"/>
    <s v="yes"/>
    <s v="yes"/>
    <s v="yes"/>
    <s v="yes"/>
    <s v="yes"/>
    <s v="no"/>
    <s v="no"/>
    <s v="no"/>
    <s v="no"/>
    <s v="no"/>
    <s v="no"/>
    <s v="yes"/>
    <s v="yes"/>
    <s v="yes"/>
    <s v="yes"/>
    <s v="yes"/>
    <s v="yes"/>
    <s v="yes"/>
    <s v="yes"/>
    <s v="yes"/>
    <s v="yes"/>
    <s v="yes"/>
    <s v="yes"/>
    <s v="yes"/>
    <s v="yes"/>
    <s v="yes"/>
    <s v="yes"/>
    <s v="yes"/>
    <s v="yes"/>
    <s v="yes"/>
    <s v="yes"/>
    <s v="yes"/>
    <s v="yes"/>
    <s v="yes"/>
    <s v="yes"/>
    <s v="yes"/>
    <s v="yes"/>
  </r>
  <r>
    <x v="76"/>
    <s v="PDF"/>
    <s v="Isagro"/>
    <n v="105767756"/>
    <n v="185092074"/>
    <n v="311"/>
    <s v="Large"/>
    <s v="Large"/>
    <x v="10"/>
    <s v="ITALY"/>
    <s v="EUROPE"/>
    <n v="1"/>
    <d v="2020-01-21T00:00:00"/>
    <s v="Dichiarazione non finanziaria 2016"/>
    <n v="2017"/>
    <s v="https://database.globalreporting.org/reports/75079/"/>
    <s v="ENGLISH"/>
    <s v="yes"/>
    <s v="Core"/>
    <x v="0"/>
    <x v="0"/>
    <x v="0"/>
    <x v="0"/>
    <x v="0"/>
    <x v="1"/>
    <x v="1"/>
    <x v="0"/>
    <x v="0"/>
    <x v="0"/>
    <x v="1"/>
    <x v="0"/>
    <x v="0"/>
    <s v="yes"/>
    <s v="Clients, employees, supply and business partners, university and research centers, NGOs, local communities, shareholders and lenders, public administration, distributors, farmers and agricultural businesses"/>
    <x v="0"/>
    <x v="0"/>
    <x v="1"/>
    <x v="0"/>
    <x v="0"/>
    <x v="0"/>
    <x v="0"/>
    <x v="0"/>
    <x v="0"/>
    <x v="0"/>
    <x v="0"/>
    <x v="0"/>
    <x v="0"/>
    <x v="0"/>
    <x v="0"/>
    <x v="1"/>
    <x v="0"/>
    <x v="0"/>
    <x v="0"/>
    <x v="0"/>
    <x v="1"/>
    <x v="1"/>
    <x v="1"/>
    <x v="0"/>
    <x v="0"/>
    <x v="1"/>
    <x v="2"/>
    <x v="0"/>
    <x v="2"/>
    <x v="0"/>
    <x v="1"/>
    <x v="0"/>
    <x v="0"/>
    <s v="yes"/>
    <s v="no"/>
    <s v="no"/>
    <s v="no"/>
    <s v="no"/>
    <s v="no"/>
    <s v="no"/>
    <s v="no"/>
    <s v="yes"/>
    <s v="no"/>
    <s v="yes"/>
    <s v="yes"/>
    <s v="yes"/>
    <s v="yes"/>
    <s v="no"/>
    <s v="no"/>
    <s v="yes"/>
    <s v="no"/>
    <s v="no"/>
    <s v="no"/>
    <s v="no"/>
    <s v="yes"/>
    <s v="no"/>
    <s v="yes"/>
    <s v="no"/>
    <s v="no"/>
    <s v="yes"/>
    <s v="no"/>
    <s v="no"/>
    <s v="no"/>
    <s v="yes"/>
    <s v="yes"/>
    <s v="no"/>
    <s v="no"/>
    <s v="no"/>
    <s v="no"/>
    <s v="no"/>
    <s v="yes"/>
    <s v="yes"/>
    <s v="yes"/>
    <s v="no"/>
    <s v="no"/>
    <s v="yes"/>
    <s v="yes"/>
    <s v="no"/>
    <s v="yes"/>
    <s v="no"/>
    <s v="no"/>
    <s v="yes"/>
    <s v="no"/>
    <s v="yes"/>
    <s v="no"/>
    <s v="no"/>
    <s v="no"/>
    <s v="no"/>
    <s v="no"/>
    <s v="no"/>
    <s v="no"/>
    <s v="no"/>
    <s v="yes"/>
    <s v="no"/>
    <s v="yes"/>
    <s v="yes"/>
    <s v="no"/>
    <s v="yes"/>
    <s v="no"/>
    <s v="yes"/>
    <s v="yes"/>
    <s v="no"/>
    <s v="no"/>
    <s v="no"/>
    <s v="no"/>
    <s v="no"/>
    <s v="no"/>
    <s v="no"/>
    <s v="yes"/>
    <s v="no"/>
    <s v="no"/>
    <s v="no"/>
    <s v="yes"/>
    <s v="no"/>
    <s v="no"/>
    <s v="no"/>
    <s v="yes"/>
    <s v="yes"/>
  </r>
  <r>
    <x v="77"/>
    <s v="PDF"/>
    <s v="Isap Packaging"/>
    <n v="92700000"/>
    <s v="-"/>
    <n v="253"/>
    <s v="Large"/>
    <s v="SME"/>
    <x v="19"/>
    <s v="ITALY"/>
    <s v="EUROPE"/>
    <n v="3"/>
    <d v="2020-03-29T00:00:00"/>
    <s v="Isap Packaging Report di Sostenibilità 2018"/>
    <n v="2019"/>
    <s v="https://database.globalreporting.org/reports/76741/"/>
    <s v="ITALIAN"/>
    <s v="yes"/>
    <s v="Core"/>
    <x v="7"/>
    <x v="15"/>
    <x v="18"/>
    <x v="18"/>
    <x v="0"/>
    <x v="0"/>
    <x v="7"/>
    <x v="1"/>
    <x v="7"/>
    <x v="0"/>
    <x v="1"/>
    <x v="6"/>
    <x v="0"/>
    <s v="yes"/>
    <s v="Comunità economica, dipendenti, territorio e generazioni future, sindacati, clienti e consumatori, fornitori, mezzi di comunicazione, istituzioni e associazioni di categoria"/>
    <x v="0"/>
    <x v="1"/>
    <x v="0"/>
    <x v="1"/>
    <x v="1"/>
    <x v="1"/>
    <x v="0"/>
    <x v="0"/>
    <x v="0"/>
    <x v="0"/>
    <x v="0"/>
    <x v="0"/>
    <x v="1"/>
    <x v="1"/>
    <x v="0"/>
    <x v="1"/>
    <x v="0"/>
    <x v="0"/>
    <x v="0"/>
    <x v="2"/>
    <x v="1"/>
    <x v="0"/>
    <x v="0"/>
    <x v="0"/>
    <x v="0"/>
    <x v="1"/>
    <x v="0"/>
    <x v="2"/>
    <x v="2"/>
    <x v="1"/>
    <x v="0"/>
    <x v="1"/>
    <x v="1"/>
    <s v="yes"/>
    <s v="yes"/>
    <s v="yes"/>
    <s v="yes"/>
    <s v="yes"/>
    <s v="yes"/>
    <s v="yes"/>
    <s v="yes"/>
    <s v="no"/>
    <s v="no"/>
    <s v="no"/>
    <s v="no"/>
    <s v="no"/>
    <s v="yes"/>
    <s v="yes"/>
    <s v="yes"/>
    <s v="yes"/>
    <s v="yes"/>
    <s v="yes"/>
    <s v="yes"/>
    <s v="yes"/>
    <s v="yes"/>
    <s v="yes"/>
    <s v="yes"/>
    <s v="no"/>
    <s v="no"/>
    <s v="yes"/>
    <s v="yes"/>
    <s v="yes"/>
    <s v="yes"/>
    <s v="yes"/>
    <s v="yes"/>
    <s v="yes"/>
    <s v="no"/>
    <s v="no"/>
    <s v="no"/>
    <s v="no"/>
    <s v="no"/>
    <s v="yes"/>
    <s v="yes"/>
    <s v="no"/>
    <s v="yes"/>
    <s v="no"/>
    <s v="no"/>
    <s v="no"/>
    <s v="yes"/>
    <s v="yes"/>
    <s v="yes"/>
    <s v="yes"/>
    <s v="yes"/>
    <s v="yes"/>
    <s v="yes"/>
    <s v="yes"/>
    <s v="no"/>
    <s v="no"/>
    <s v="no"/>
    <s v="no"/>
    <s v="no"/>
    <s v="no"/>
    <s v="yes"/>
    <s v="yes"/>
    <s v="yes"/>
    <s v="yes"/>
    <s v="yes"/>
    <s v="no"/>
    <s v="no"/>
    <s v="no"/>
    <s v="no"/>
    <s v="no"/>
    <s v="no"/>
    <s v="no"/>
    <s v="no"/>
    <s v="no"/>
    <s v="yes"/>
    <s v="no"/>
    <s v="no"/>
    <s v="no"/>
    <s v="no"/>
    <s v="no"/>
    <s v="no"/>
    <s v="yes"/>
    <s v="yes"/>
    <s v="yes"/>
    <s v="no"/>
    <s v="no"/>
  </r>
  <r>
    <x v="78"/>
    <s v="PDF"/>
    <s v="Italchimica"/>
    <n v="62140725"/>
    <s v="-"/>
    <n v="164"/>
    <s v="Large"/>
    <s v="Large"/>
    <x v="23"/>
    <s v="ITALY"/>
    <s v="EUROPE"/>
    <n v="1"/>
    <d v="2020-07-06T00:00:00"/>
    <s v="Sustainability Report 2019"/>
    <n v="2020"/>
    <s v="https://database.globalreporting.org/reports/79765/"/>
    <s v="ITALIAN"/>
    <s v="yes"/>
    <s v="Core"/>
    <x v="0"/>
    <x v="0"/>
    <x v="0"/>
    <x v="0"/>
    <x v="9"/>
    <x v="1"/>
    <x v="1"/>
    <x v="1"/>
    <x v="6"/>
    <x v="0"/>
    <x v="1"/>
    <x v="1"/>
    <x v="0"/>
    <s v="yes"/>
    <s v="Dipendenti, agenti, consociate, fornitori di materiale, finanziatori e banche, clienti"/>
    <x v="0"/>
    <x v="0"/>
    <x v="1"/>
    <x v="1"/>
    <x v="1"/>
    <x v="1"/>
    <x v="0"/>
    <x v="0"/>
    <x v="0"/>
    <x v="1"/>
    <x v="0"/>
    <x v="0"/>
    <x v="0"/>
    <x v="0"/>
    <x v="0"/>
    <x v="0"/>
    <x v="0"/>
    <x v="0"/>
    <x v="1"/>
    <x v="2"/>
    <x v="1"/>
    <x v="0"/>
    <x v="0"/>
    <x v="0"/>
    <x v="0"/>
    <x v="1"/>
    <x v="2"/>
    <x v="2"/>
    <x v="2"/>
    <x v="1"/>
    <x v="1"/>
    <x v="1"/>
    <x v="1"/>
    <s v="yes"/>
    <s v="no"/>
    <s v="no"/>
    <s v="no"/>
    <s v="no"/>
    <s v="no"/>
    <s v="no"/>
    <s v="no"/>
    <s v="no"/>
    <s v="no"/>
    <s v="no"/>
    <s v="no"/>
    <s v="no"/>
    <s v="yes"/>
    <s v="no"/>
    <s v="yes"/>
    <s v="yes"/>
    <s v="no"/>
    <s v="no"/>
    <s v="no"/>
    <s v="no"/>
    <s v="yes"/>
    <s v="no"/>
    <s v="no"/>
    <s v="no"/>
    <s v="yes"/>
    <s v="no"/>
    <s v="no"/>
    <s v="no"/>
    <s v="no"/>
    <s v="yes"/>
    <s v="yes"/>
    <s v="no"/>
    <s v="no"/>
    <s v="no"/>
    <s v="no"/>
    <s v="yes"/>
    <s v="no"/>
    <s v="yes"/>
    <s v="no"/>
    <s v="no"/>
    <s v="no"/>
    <s v="yes"/>
    <s v="yes"/>
    <s v="no"/>
    <s v="yes"/>
    <s v="no"/>
    <s v="no"/>
    <s v="no"/>
    <s v="yes"/>
    <s v="yes"/>
    <s v="yes"/>
    <s v="yes"/>
    <s v="yes"/>
    <s v="no"/>
    <s v="no"/>
    <s v="no"/>
    <s v="yes"/>
    <s v="no"/>
    <s v="yes"/>
    <s v="yes"/>
    <s v="yes"/>
    <s v="no"/>
    <s v="no"/>
    <s v="no"/>
    <s v="no"/>
    <s v="no"/>
    <s v="no"/>
    <s v="no"/>
    <s v="no"/>
    <s v="no"/>
    <s v="no"/>
    <s v="no"/>
    <s v="no"/>
    <s v="no"/>
    <s v="no"/>
    <s v="no"/>
    <s v="no"/>
    <s v="no"/>
    <s v="no"/>
    <s v="no"/>
    <s v="no"/>
    <s v="no"/>
    <s v="no"/>
    <s v="no"/>
  </r>
  <r>
    <x v="79"/>
    <s v="PDF"/>
    <s v="Italgas"/>
    <n v="1124200000"/>
    <n v="5206600000"/>
    <n v="3650"/>
    <s v="Large"/>
    <s v="Large"/>
    <x v="0"/>
    <s v="ITALY"/>
    <s v="EUROPE"/>
    <n v="1"/>
    <d v="2020-01-20T00:00:00"/>
    <s v="Dichiarazione non Finanziaria Consolidata 2017"/>
    <n v="2018"/>
    <s v="https://database.globalreporting.org/reports/75006/"/>
    <s v="ITALIAN"/>
    <s v="no"/>
    <s v="Referenced"/>
    <x v="0"/>
    <x v="0"/>
    <x v="0"/>
    <x v="0"/>
    <x v="0"/>
    <x v="1"/>
    <x v="1"/>
    <x v="1"/>
    <x v="0"/>
    <x v="0"/>
    <x v="1"/>
    <x v="1"/>
    <x v="0"/>
    <s v="yes"/>
    <s v="Comunità e territorio, investitori e finanziatori, fornitori, clienti e società di vendita, autorità e istituzioni, persone"/>
    <x v="1"/>
    <x v="0"/>
    <x v="0"/>
    <x v="1"/>
    <x v="0"/>
    <x v="1"/>
    <x v="1"/>
    <x v="0"/>
    <x v="1"/>
    <x v="1"/>
    <x v="0"/>
    <x v="1"/>
    <x v="1"/>
    <x v="0"/>
    <x v="0"/>
    <x v="0"/>
    <x v="0"/>
    <x v="0"/>
    <x v="0"/>
    <x v="2"/>
    <x v="1"/>
    <x v="0"/>
    <x v="0"/>
    <x v="0"/>
    <x v="0"/>
    <x v="1"/>
    <x v="2"/>
    <x v="0"/>
    <x v="2"/>
    <x v="0"/>
    <x v="1"/>
    <x v="1"/>
    <x v="1"/>
    <s v="no"/>
    <s v="no"/>
    <s v="no"/>
    <s v="no"/>
    <s v="no"/>
    <s v="no"/>
    <s v="yes"/>
    <s v="no"/>
    <s v="no"/>
    <s v="no"/>
    <s v="no"/>
    <s v="yes"/>
    <s v="no"/>
    <s v="no"/>
    <s v="no"/>
    <s v="no"/>
    <s v="yes"/>
    <s v="no"/>
    <s v="yes"/>
    <s v="no"/>
    <s v="no"/>
    <s v="no"/>
    <s v="no"/>
    <s v="no"/>
    <s v="no"/>
    <s v="no"/>
    <s v="no"/>
    <s v="no"/>
    <s v="no"/>
    <s v="no"/>
    <s v="yes"/>
    <s v="yes"/>
    <s v="yes"/>
    <s v="yes"/>
    <s v="no"/>
    <s v="no"/>
    <s v="yes"/>
    <s v="no"/>
    <s v="no"/>
    <s v="no"/>
    <s v="no"/>
    <s v="no"/>
    <s v="no"/>
    <s v="yes"/>
    <s v="no"/>
    <s v="yes"/>
    <s v="no"/>
    <s v="yes"/>
    <s v="no"/>
    <s v="no"/>
    <s v="yes"/>
    <s v="no"/>
    <s v="no"/>
    <s v="no"/>
    <s v="no"/>
    <s v="no"/>
    <s v="no"/>
    <s v="no"/>
    <s v="no"/>
    <s v="yes"/>
    <s v="no"/>
    <s v="no"/>
    <s v="yes"/>
    <s v="yes"/>
    <s v="no"/>
    <s v="no"/>
    <s v="no"/>
    <s v="no"/>
    <s v="no"/>
    <s v="no"/>
    <s v="no"/>
    <s v="no"/>
    <s v="no"/>
    <s v="no"/>
    <s v="no"/>
    <s v="yes"/>
    <s v="no"/>
    <s v="no"/>
    <s v="yes"/>
    <s v="no"/>
    <s v="no"/>
    <s v="no"/>
    <s v="no"/>
    <s v="no"/>
    <s v="no"/>
  </r>
  <r>
    <x v="80"/>
    <s v="PDF"/>
    <s v="Italiaonline"/>
    <n v="330229000"/>
    <n v="606973000"/>
    <n v="1130"/>
    <s v="Large"/>
    <s v="Large"/>
    <x v="13"/>
    <s v="ITALY"/>
    <s v="EUROPE"/>
    <n v="1"/>
    <d v="2020-01-21T00:00:00"/>
    <s v="Dichiarazione consolidata di carattere non finanziario 2017"/>
    <n v="2018"/>
    <s v="https://database.globalreporting.org/reports/74898/"/>
    <s v="ITALIAN"/>
    <s v="no"/>
    <s v="Referenced"/>
    <x v="7"/>
    <x v="0"/>
    <x v="0"/>
    <x v="8"/>
    <x v="0"/>
    <x v="1"/>
    <x v="1"/>
    <x v="1"/>
    <x v="0"/>
    <x v="0"/>
    <x v="1"/>
    <x v="1"/>
    <x v="0"/>
    <s v="yes"/>
    <s v="Clienti, fornitori, utenti, comunità, ambiente, enti e istituzioni"/>
    <x v="1"/>
    <x v="0"/>
    <x v="1"/>
    <x v="0"/>
    <x v="0"/>
    <x v="0"/>
    <x v="0"/>
    <x v="0"/>
    <x v="1"/>
    <x v="1"/>
    <x v="0"/>
    <x v="0"/>
    <x v="0"/>
    <x v="0"/>
    <x v="0"/>
    <x v="0"/>
    <x v="0"/>
    <x v="0"/>
    <x v="0"/>
    <x v="0"/>
    <x v="1"/>
    <x v="0"/>
    <x v="0"/>
    <x v="0"/>
    <x v="0"/>
    <x v="1"/>
    <x v="2"/>
    <x v="0"/>
    <x v="2"/>
    <x v="1"/>
    <x v="0"/>
    <x v="0"/>
    <x v="0"/>
    <s v="no"/>
    <s v="no"/>
    <s v="no"/>
    <s v="no"/>
    <s v="no"/>
    <s v="no"/>
    <s v="no"/>
    <s v="no"/>
    <s v="yes"/>
    <s v="yes"/>
    <s v="yes"/>
    <s v="yes"/>
    <s v="yes"/>
    <s v="yes"/>
    <s v="yes"/>
    <s v="no"/>
    <s v="yes"/>
    <s v="yes"/>
    <s v="yes"/>
    <s v="no"/>
    <s v="no"/>
    <s v="no"/>
    <s v="no"/>
    <s v="no"/>
    <s v="no"/>
    <s v="no"/>
    <s v="no"/>
    <s v="no"/>
    <s v="no"/>
    <s v="no"/>
    <s v="yes"/>
    <s v="yes"/>
    <s v="yes"/>
    <s v="yes"/>
    <s v="no"/>
    <s v="no"/>
    <s v="no"/>
    <s v="no"/>
    <s v="yes"/>
    <s v="no"/>
    <s v="no"/>
    <s v="no"/>
    <s v="yes"/>
    <s v="yes"/>
    <s v="no"/>
    <s v="yes"/>
    <s v="no"/>
    <s v="no"/>
    <s v="no"/>
    <s v="no"/>
    <s v="yes"/>
    <s v="no"/>
    <s v="no"/>
    <s v="no"/>
    <s v="no"/>
    <s v="no"/>
    <s v="no"/>
    <s v="no"/>
    <s v="no"/>
    <s v="yes"/>
    <s v="yes"/>
    <s v="no"/>
    <s v="yes"/>
    <s v="no"/>
    <s v="yes"/>
    <s v="no"/>
    <s v="no"/>
    <s v="no"/>
    <s v="no"/>
    <s v="no"/>
    <s v="no"/>
    <s v="no"/>
    <s v="no"/>
    <s v="no"/>
    <s v="no"/>
    <s v="yes"/>
    <s v="no"/>
    <s v="no"/>
    <s v="no"/>
    <s v="no"/>
    <s v="no"/>
    <s v="no"/>
    <s v="yes"/>
    <s v="yes"/>
    <s v="yes"/>
  </r>
  <r>
    <x v="81"/>
    <s v="PDF"/>
    <s v="Italmobiliare Investment Holding"/>
    <n v="476982000"/>
    <n v="1910583000"/>
    <n v="1776"/>
    <s v="Large"/>
    <s v="MNE"/>
    <x v="6"/>
    <s v="ITALY"/>
    <s v="EUROPE"/>
    <n v="2"/>
    <d v="2020-07-20T00:00:00"/>
    <s v="Sustainability Report 2019"/>
    <n v="2020"/>
    <s v="https://database.globalreporting.org/reports/79989/"/>
    <s v="ENGLISH"/>
    <s v="yes"/>
    <s v="Core"/>
    <x v="0"/>
    <x v="0"/>
    <x v="9"/>
    <x v="0"/>
    <x v="0"/>
    <x v="0"/>
    <x v="1"/>
    <x v="1"/>
    <x v="6"/>
    <x v="0"/>
    <x v="1"/>
    <x v="1"/>
    <x v="0"/>
    <s v="yes"/>
    <s v="Shareholders, regulatory bodies, financial analysts, employees, media, portfolio companies"/>
    <x v="0"/>
    <x v="0"/>
    <x v="1"/>
    <x v="1"/>
    <x v="0"/>
    <x v="0"/>
    <x v="0"/>
    <x v="0"/>
    <x v="0"/>
    <x v="0"/>
    <x v="0"/>
    <x v="0"/>
    <x v="0"/>
    <x v="1"/>
    <x v="0"/>
    <x v="0"/>
    <x v="0"/>
    <x v="0"/>
    <x v="1"/>
    <x v="2"/>
    <x v="1"/>
    <x v="0"/>
    <x v="0"/>
    <x v="0"/>
    <x v="0"/>
    <x v="1"/>
    <x v="2"/>
    <x v="2"/>
    <x v="2"/>
    <x v="0"/>
    <x v="0"/>
    <x v="0"/>
    <x v="0"/>
    <s v="yes"/>
    <s v="no"/>
    <s v="no"/>
    <s v="no"/>
    <s v="no"/>
    <s v="yes"/>
    <s v="no"/>
    <s v="no"/>
    <s v="no"/>
    <s v="no"/>
    <s v="no"/>
    <s v="yes"/>
    <s v="yes"/>
    <s v="yes"/>
    <s v="yes"/>
    <s v="no"/>
    <s v="yes"/>
    <s v="no"/>
    <s v="no"/>
    <s v="no"/>
    <s v="no"/>
    <s v="yes"/>
    <s v="yes"/>
    <s v="yes"/>
    <s v="yes"/>
    <s v="yes"/>
    <s v="no"/>
    <s v="no"/>
    <s v="no"/>
    <s v="no"/>
    <s v="yes"/>
    <s v="yes"/>
    <s v="no"/>
    <s v="no"/>
    <s v="no"/>
    <s v="no"/>
    <s v="no"/>
    <s v="no"/>
    <s v="yes"/>
    <s v="no"/>
    <s v="no"/>
    <s v="no"/>
    <s v="yes"/>
    <s v="no"/>
    <s v="no"/>
    <s v="yes"/>
    <s v="yes"/>
    <s v="no"/>
    <s v="no"/>
    <s v="yes"/>
    <s v="yes"/>
    <s v="yes"/>
    <s v="yes"/>
    <s v="yes"/>
    <s v="yes"/>
    <s v="yes"/>
    <s v="no"/>
    <s v="yes"/>
    <s v="no"/>
    <s v="yes"/>
    <s v="no"/>
    <s v="yes"/>
    <s v="no"/>
    <s v="no"/>
    <s v="no"/>
    <s v="no"/>
    <s v="no"/>
    <s v="no"/>
    <s v="no"/>
    <s v="no"/>
    <s v="no"/>
    <s v="no"/>
    <s v="no"/>
    <s v="no"/>
    <s v="no"/>
    <s v="no"/>
    <s v="no"/>
    <s v="no"/>
    <s v="no"/>
    <s v="yes"/>
    <s v="no"/>
    <s v="yes"/>
    <s v="no"/>
    <s v="yes"/>
    <s v="yes"/>
  </r>
  <r>
    <x v="82"/>
    <s v="PDF"/>
    <s v="Italpreziosi"/>
    <n v="30000000"/>
    <s v="-"/>
    <n v="54"/>
    <s v="Medium"/>
    <s v="SME"/>
    <x v="14"/>
    <s v="ITALY"/>
    <s v="EUROPE"/>
    <n v="1"/>
    <d v="2020-07-16T00:00:00"/>
    <s v="Sustainability Report 2019"/>
    <n v="2020"/>
    <s v="https://database.globalreporting.org/reports/79931/"/>
    <s v="ENGLISH"/>
    <s v="yes"/>
    <s v="Core"/>
    <x v="2"/>
    <x v="16"/>
    <x v="19"/>
    <x v="3"/>
    <x v="14"/>
    <x v="4"/>
    <x v="14"/>
    <x v="14"/>
    <x v="19"/>
    <x v="5"/>
    <x v="1"/>
    <x v="17"/>
    <x v="6"/>
    <s v="yes"/>
    <s v="Shareholders, board of directors, management, personnel, clients and suppliers, national and international institutions and authorities, local communities, voluntary organisations and professional associations, competitors, public services, universities and institutes, press"/>
    <x v="0"/>
    <x v="0"/>
    <x v="1"/>
    <x v="1"/>
    <x v="0"/>
    <x v="1"/>
    <x v="1"/>
    <x v="0"/>
    <x v="0"/>
    <x v="1"/>
    <x v="0"/>
    <x v="1"/>
    <x v="1"/>
    <x v="0"/>
    <x v="0"/>
    <x v="0"/>
    <x v="0"/>
    <x v="0"/>
    <x v="0"/>
    <x v="2"/>
    <x v="1"/>
    <x v="1"/>
    <x v="1"/>
    <x v="0"/>
    <x v="0"/>
    <x v="1"/>
    <x v="2"/>
    <x v="0"/>
    <x v="2"/>
    <x v="1"/>
    <x v="1"/>
    <x v="1"/>
    <x v="1"/>
    <s v="yes"/>
    <s v="no"/>
    <s v="no"/>
    <s v="no"/>
    <s v="no"/>
    <s v="no"/>
    <s v="no"/>
    <s v="no"/>
    <s v="no"/>
    <s v="no"/>
    <s v="yes"/>
    <s v="no"/>
    <s v="no"/>
    <s v="no"/>
    <s v="no"/>
    <s v="no"/>
    <s v="yes"/>
    <s v="no"/>
    <s v="no"/>
    <s v="no"/>
    <s v="no"/>
    <s v="yes"/>
    <s v="no"/>
    <s v="no"/>
    <s v="no"/>
    <s v="no"/>
    <s v="no"/>
    <s v="no"/>
    <s v="no"/>
    <s v="no"/>
    <s v="yes"/>
    <s v="no"/>
    <s v="no"/>
    <s v="no"/>
    <s v="no"/>
    <s v="no"/>
    <s v="no"/>
    <s v="no"/>
    <s v="no"/>
    <s v="no"/>
    <s v="no"/>
    <s v="no"/>
    <s v="no"/>
    <s v="yes"/>
    <s v="no"/>
    <s v="yes"/>
    <s v="no"/>
    <s v="no"/>
    <s v="no"/>
    <s v="no"/>
    <s v="yes"/>
    <s v="no"/>
    <s v="no"/>
    <s v="yes"/>
    <s v="yes"/>
    <s v="no"/>
    <s v="no"/>
    <s v="no"/>
    <s v="no"/>
    <s v="no"/>
    <s v="yes"/>
    <s v="no"/>
    <s v="yes"/>
    <s v="no"/>
    <s v="no"/>
    <s v="no"/>
    <s v="yes"/>
    <s v="yes"/>
    <s v="no"/>
    <s v="no"/>
    <s v="no"/>
    <s v="no"/>
    <s v="no"/>
    <s v="no"/>
    <s v="no"/>
    <s v="yes"/>
    <s v="no"/>
    <s v="no"/>
    <s v="no"/>
    <s v="no"/>
    <s v="no"/>
    <s v="no"/>
    <s v="no"/>
    <s v="no"/>
    <s v="no"/>
  </r>
  <r>
    <x v="83"/>
    <s v="PDF"/>
    <s v="Lamberti Group"/>
    <n v="509280000"/>
    <s v="-"/>
    <n v="1311"/>
    <s v="Large"/>
    <s v="MNE"/>
    <x v="22"/>
    <s v="ITALY"/>
    <s v="EUROPE"/>
    <n v="1"/>
    <d v="2020-09-03T00:00:00"/>
    <s v="Sustainability Report 2019"/>
    <n v="2020"/>
    <s v="https://database.globalreporting.org/reports/80486/"/>
    <s v="ENGLISH"/>
    <s v="yes"/>
    <s v="Core"/>
    <x v="0"/>
    <x v="0"/>
    <x v="0"/>
    <x v="8"/>
    <x v="0"/>
    <x v="0"/>
    <x v="0"/>
    <x v="1"/>
    <x v="0"/>
    <x v="1"/>
    <x v="1"/>
    <x v="0"/>
    <x v="0"/>
    <s v="yes"/>
    <s v="Financial community, associations, authorities, clients, media, suppliers, communities, competitors, shareholders, trade associations, consumers and their families, scientific community / universities, consumers"/>
    <x v="0"/>
    <x v="0"/>
    <x v="1"/>
    <x v="1"/>
    <x v="0"/>
    <x v="0"/>
    <x v="0"/>
    <x v="0"/>
    <x v="0"/>
    <x v="1"/>
    <x v="0"/>
    <x v="0"/>
    <x v="0"/>
    <x v="1"/>
    <x v="0"/>
    <x v="0"/>
    <x v="0"/>
    <x v="0"/>
    <x v="1"/>
    <x v="2"/>
    <x v="1"/>
    <x v="0"/>
    <x v="0"/>
    <x v="0"/>
    <x v="0"/>
    <x v="1"/>
    <x v="2"/>
    <x v="2"/>
    <x v="2"/>
    <x v="0"/>
    <x v="0"/>
    <x v="1"/>
    <x v="0"/>
    <s v="yes"/>
    <s v="yes"/>
    <s v="no"/>
    <s v="no"/>
    <s v="no"/>
    <s v="no"/>
    <s v="no"/>
    <s v="no"/>
    <s v="no"/>
    <s v="yes"/>
    <s v="no"/>
    <s v="yes"/>
    <s v="yes"/>
    <s v="yes"/>
    <s v="no"/>
    <s v="no"/>
    <s v="yes"/>
    <s v="no"/>
    <s v="yes"/>
    <s v="no"/>
    <s v="no"/>
    <s v="yes"/>
    <s v="yes"/>
    <s v="yes"/>
    <s v="yes"/>
    <s v="no"/>
    <s v="no"/>
    <s v="no"/>
    <s v="no"/>
    <s v="no"/>
    <s v="yes"/>
    <s v="yes"/>
    <s v="no"/>
    <s v="yes"/>
    <s v="no"/>
    <s v="yes"/>
    <s v="yes"/>
    <s v="no"/>
    <s v="yes"/>
    <s v="no"/>
    <s v="no"/>
    <s v="no"/>
    <s v="yes"/>
    <s v="no"/>
    <s v="no"/>
    <s v="no"/>
    <s v="yes"/>
    <s v="yes"/>
    <s v="no"/>
    <s v="yes"/>
    <s v="yes"/>
    <s v="yes"/>
    <s v="yes"/>
    <s v="yes"/>
    <s v="yes"/>
    <s v="yes"/>
    <s v="yes"/>
    <s v="yes"/>
    <s v="no"/>
    <s v="yes"/>
    <s v="no"/>
    <s v="no"/>
    <s v="no"/>
    <s v="no"/>
    <s v="no"/>
    <s v="no"/>
    <s v="no"/>
    <s v="no"/>
    <s v="no"/>
    <s v="no"/>
    <s v="no"/>
    <s v="no"/>
    <s v="no"/>
    <s v="no"/>
    <s v="no"/>
    <s v="no"/>
    <s v="no"/>
    <s v="no"/>
    <s v="yes"/>
    <s v="yes"/>
    <s v="no"/>
    <s v="yes"/>
    <s v="no"/>
    <s v="no"/>
    <s v="yes"/>
  </r>
  <r>
    <x v="84"/>
    <s v="PDF"/>
    <s v="Lidl Italia"/>
    <n v="4700000000"/>
    <s v="-"/>
    <n v="287000"/>
    <s v="Large"/>
    <s v="Large"/>
    <x v="4"/>
    <s v="ITALY"/>
    <s v="EUROPE"/>
    <n v="1"/>
    <d v="2019-11-03T00:00:00"/>
    <s v="Report di sostenibilità 2017 &amp; 2018"/>
    <n v="2019"/>
    <s v="https://database.globalreporting.org/reports/73447/"/>
    <s v="ITALIAN"/>
    <s v="yes"/>
    <s v="Core"/>
    <x v="7"/>
    <x v="0"/>
    <x v="9"/>
    <x v="0"/>
    <x v="0"/>
    <x v="0"/>
    <x v="0"/>
    <x v="0"/>
    <x v="6"/>
    <x v="0"/>
    <x v="1"/>
    <x v="1"/>
    <x v="0"/>
    <s v="no"/>
    <s v="Clienti, collaboratori, media, pubblica amministrazione e sindacati, organizzazioni non governative"/>
    <x v="1"/>
    <x v="0"/>
    <x v="0"/>
    <x v="0"/>
    <x v="1"/>
    <x v="1"/>
    <x v="0"/>
    <x v="0"/>
    <x v="0"/>
    <x v="1"/>
    <x v="0"/>
    <x v="0"/>
    <x v="1"/>
    <x v="1"/>
    <x v="0"/>
    <x v="0"/>
    <x v="0"/>
    <x v="0"/>
    <x v="1"/>
    <x v="2"/>
    <x v="1"/>
    <x v="0"/>
    <x v="0"/>
    <x v="0"/>
    <x v="0"/>
    <x v="1"/>
    <x v="2"/>
    <x v="0"/>
    <x v="2"/>
    <x v="0"/>
    <x v="1"/>
    <x v="1"/>
    <x v="1"/>
    <s v="no"/>
    <s v="no"/>
    <s v="no"/>
    <s v="no"/>
    <s v="no"/>
    <s v="no"/>
    <s v="yes"/>
    <s v="no"/>
    <s v="yes"/>
    <s v="no"/>
    <s v="no"/>
    <s v="no"/>
    <s v="no"/>
    <s v="yes"/>
    <s v="no"/>
    <s v="no"/>
    <s v="yes"/>
    <s v="no"/>
    <s v="yes"/>
    <s v="yes"/>
    <s v="no"/>
    <s v="yes"/>
    <s v="no"/>
    <s v="no"/>
    <s v="no"/>
    <s v="no"/>
    <s v="no"/>
    <s v="no"/>
    <s v="no"/>
    <s v="no"/>
    <s v="yes"/>
    <s v="yes"/>
    <s v="yes"/>
    <s v="yes"/>
    <s v="no"/>
    <s v="no"/>
    <s v="no"/>
    <s v="no"/>
    <s v="yes"/>
    <s v="no"/>
    <s v="yes"/>
    <s v="no"/>
    <s v="no"/>
    <s v="no"/>
    <s v="no"/>
    <s v="no"/>
    <s v="no"/>
    <s v="yes"/>
    <s v="no"/>
    <s v="yes"/>
    <s v="yes"/>
    <s v="yes"/>
    <s v="yes"/>
    <s v="yes"/>
    <s v="yes"/>
    <s v="no"/>
    <s v="no"/>
    <s v="yes"/>
    <s v="no"/>
    <s v="no"/>
    <s v="yes"/>
    <s v="yes"/>
    <s v="no"/>
    <s v="no"/>
    <s v="no"/>
    <s v="no"/>
    <s v="no"/>
    <s v="no"/>
    <s v="no"/>
    <s v="no"/>
    <s v="no"/>
    <s v="no"/>
    <s v="no"/>
    <s v="no"/>
    <s v="no"/>
    <s v="yes"/>
    <s v="no"/>
    <s v="no"/>
    <s v="yes"/>
    <s v="no"/>
    <s v="no"/>
    <s v="no"/>
    <s v="no"/>
    <s v="no"/>
    <s v="no"/>
  </r>
  <r>
    <x v="85"/>
    <s v="PDF"/>
    <s v="Lottomatica"/>
    <n v="4101000000"/>
    <s v="-"/>
    <n v="1762"/>
    <s v="Large"/>
    <s v="MNE"/>
    <x v="6"/>
    <s v="ITALY"/>
    <s v="EUROPE"/>
    <n v="2"/>
    <d v="2019-07-12T00:00:00"/>
    <s v="Rapporto di Comunità 2018"/>
    <n v="2019"/>
    <s v="https://database.globalreporting.org/reports/65306/"/>
    <s v="ITALIAN"/>
    <s v="no"/>
    <s v="Referenced"/>
    <x v="7"/>
    <x v="12"/>
    <x v="9"/>
    <x v="8"/>
    <x v="9"/>
    <x v="1"/>
    <x v="1"/>
    <x v="1"/>
    <x v="6"/>
    <x v="0"/>
    <x v="1"/>
    <x v="1"/>
    <x v="0"/>
    <s v="no"/>
    <s v="//"/>
    <x v="1"/>
    <x v="0"/>
    <x v="1"/>
    <x v="1"/>
    <x v="1"/>
    <x v="1"/>
    <x v="0"/>
    <x v="0"/>
    <x v="0"/>
    <x v="1"/>
    <x v="0"/>
    <x v="0"/>
    <x v="1"/>
    <x v="1"/>
    <x v="1"/>
    <x v="0"/>
    <x v="1"/>
    <x v="1"/>
    <x v="1"/>
    <x v="2"/>
    <x v="1"/>
    <x v="0"/>
    <x v="0"/>
    <x v="0"/>
    <x v="0"/>
    <x v="1"/>
    <x v="2"/>
    <x v="2"/>
    <x v="2"/>
    <x v="1"/>
    <x v="1"/>
    <x v="1"/>
    <x v="1"/>
    <s v="no"/>
    <s v="no"/>
    <s v="no"/>
    <s v="no"/>
    <s v="no"/>
    <s v="no"/>
    <s v="no"/>
    <s v="no"/>
    <s v="no"/>
    <s v="no"/>
    <s v="no"/>
    <s v="no"/>
    <s v="no"/>
    <s v="yes"/>
    <s v="no"/>
    <s v="no"/>
    <s v="yes"/>
    <s v="no"/>
    <s v="no"/>
    <s v="no"/>
    <s v="no"/>
    <s v="yes"/>
    <s v="no"/>
    <s v="no"/>
    <s v="no"/>
    <s v="no"/>
    <s v="no"/>
    <s v="no"/>
    <s v="no"/>
    <s v="no"/>
    <s v="yes"/>
    <s v="yes"/>
    <s v="no"/>
    <s v="no"/>
    <s v="no"/>
    <s v="no"/>
    <s v="no"/>
    <s v="yes"/>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r>
  <r>
    <x v="86"/>
    <s v="HTML"/>
    <s v="Manni Group"/>
    <n v="603000000"/>
    <s v="-"/>
    <n v="1156"/>
    <s v="Large"/>
    <s v="MNE"/>
    <x v="8"/>
    <s v="ITALY"/>
    <s v="EUROPE"/>
    <n v="1"/>
    <d v="2020-07-07T00:00:00"/>
    <s v="Building a Sustainable Future. Sustainability Report 2019"/>
    <n v="2020"/>
    <s v="https://database.globalreporting.org/reports/79794/"/>
    <s v="ENGLISH"/>
    <s v="yes"/>
    <s v="Core"/>
    <x v="1"/>
    <x v="5"/>
    <x v="6"/>
    <x v="4"/>
    <x v="9"/>
    <x v="1"/>
    <x v="7"/>
    <x v="8"/>
    <x v="12"/>
    <x v="0"/>
    <x v="1"/>
    <x v="14"/>
    <x v="0"/>
    <s v="no"/>
    <s v="Customers, shareholders, employees, suppliers, institutions and environment"/>
    <x v="0"/>
    <x v="0"/>
    <x v="1"/>
    <x v="0"/>
    <x v="0"/>
    <x v="1"/>
    <x v="0"/>
    <x v="0"/>
    <x v="1"/>
    <x v="1"/>
    <x v="0"/>
    <x v="0"/>
    <x v="0"/>
    <x v="0"/>
    <x v="1"/>
    <x v="0"/>
    <x v="0"/>
    <x v="0"/>
    <x v="1"/>
    <x v="2"/>
    <x v="0"/>
    <x v="0"/>
    <x v="0"/>
    <x v="0"/>
    <x v="0"/>
    <x v="1"/>
    <x v="2"/>
    <x v="0"/>
    <x v="2"/>
    <x v="0"/>
    <x v="1"/>
    <x v="0"/>
    <x v="1"/>
    <s v="yes"/>
    <s v="no"/>
    <s v="no"/>
    <s v="no"/>
    <s v="no"/>
    <s v="no"/>
    <s v="no"/>
    <s v="no"/>
    <s v="yes"/>
    <s v="yes"/>
    <s v="yes"/>
    <s v="yes"/>
    <s v="no"/>
    <s v="yes"/>
    <s v="yes"/>
    <s v="no"/>
    <s v="yes"/>
    <s v="no"/>
    <s v="yes"/>
    <s v="yes"/>
    <s v="no"/>
    <s v="no"/>
    <s v="no"/>
    <s v="no"/>
    <s v="no"/>
    <s v="no"/>
    <s v="no"/>
    <s v="no"/>
    <s v="no"/>
    <s v="no"/>
    <s v="yes"/>
    <s v="yes"/>
    <s v="yes"/>
    <s v="yes"/>
    <s v="yes"/>
    <s v="no"/>
    <s v="no"/>
    <s v="no"/>
    <s v="yes"/>
    <s v="no"/>
    <s v="no"/>
    <s v="no"/>
    <s v="yes"/>
    <s v="no"/>
    <s v="yes"/>
    <s v="no"/>
    <s v="no"/>
    <s v="no"/>
    <s v="no"/>
    <s v="yes"/>
    <s v="yes"/>
    <s v="yes"/>
    <s v="yes"/>
    <s v="yes"/>
    <s v="yes"/>
    <s v="yes"/>
    <s v="yes"/>
    <s v="yes"/>
    <s v="no"/>
    <s v="yes"/>
    <s v="yes"/>
    <s v="yes"/>
    <s v="no"/>
    <s v="no"/>
    <s v="no"/>
    <s v="yes"/>
    <s v="no"/>
    <s v="no"/>
    <s v="no"/>
    <s v="no"/>
    <s v="no"/>
    <s v="no"/>
    <s v="no"/>
    <s v="no"/>
    <s v="no"/>
    <s v="yes"/>
    <s v="yes"/>
    <s v="no"/>
    <s v="yes"/>
    <s v="no"/>
    <s v="no"/>
    <s v="no"/>
    <s v="no"/>
    <s v="yes"/>
    <s v="no"/>
  </r>
  <r>
    <x v="87"/>
    <s v="PDF"/>
    <s v="Mediaset Group"/>
    <n v="2925700000"/>
    <n v="5747300000"/>
    <n v="4984"/>
    <s v="Large"/>
    <s v="MNE"/>
    <x v="18"/>
    <s v="ITALY"/>
    <s v="EUROPE"/>
    <n v="2"/>
    <d v="2020-09-02T00:00:00"/>
    <s v="Sustainability Report 2019"/>
    <n v="2020"/>
    <s v="https://database.globalreporting.org/reports/80473/"/>
    <s v="ENGLISH"/>
    <s v="yes"/>
    <s v="Core"/>
    <x v="0"/>
    <x v="0"/>
    <x v="0"/>
    <x v="0"/>
    <x v="0"/>
    <x v="0"/>
    <x v="0"/>
    <x v="1"/>
    <x v="0"/>
    <x v="0"/>
    <x v="0"/>
    <x v="0"/>
    <x v="0"/>
    <s v="yes"/>
    <s v="Investors, shareholders and financial community, usersand customers, employees, suppliers, subcontractors, artistic resources, business partners, content suppliers, PA, government and control bodies, trade unions, sectoral organizations, university and research centers, local community, media and opinion leaders"/>
    <x v="0"/>
    <x v="0"/>
    <x v="0"/>
    <x v="0"/>
    <x v="0"/>
    <x v="0"/>
    <x v="1"/>
    <x v="0"/>
    <x v="1"/>
    <x v="1"/>
    <x v="0"/>
    <x v="0"/>
    <x v="0"/>
    <x v="1"/>
    <x v="0"/>
    <x v="1"/>
    <x v="0"/>
    <x v="0"/>
    <x v="0"/>
    <x v="0"/>
    <x v="0"/>
    <x v="0"/>
    <x v="0"/>
    <x v="0"/>
    <x v="0"/>
    <x v="0"/>
    <x v="2"/>
    <x v="2"/>
    <x v="2"/>
    <x v="1"/>
    <x v="0"/>
    <x v="0"/>
    <x v="0"/>
    <s v="yes"/>
    <s v="no"/>
    <s v="no"/>
    <s v="yes"/>
    <s v="no"/>
    <s v="no"/>
    <s v="no"/>
    <s v="yes"/>
    <s v="yes"/>
    <s v="no"/>
    <s v="no"/>
    <s v="yes"/>
    <s v="yes"/>
    <s v="no"/>
    <s v="no"/>
    <s v="no"/>
    <s v="yes"/>
    <s v="no"/>
    <s v="no"/>
    <s v="no"/>
    <s v="no"/>
    <s v="no"/>
    <s v="no"/>
    <s v="no"/>
    <s v="no"/>
    <s v="no"/>
    <s v="no"/>
    <s v="no"/>
    <s v="no"/>
    <s v="no"/>
    <s v="yes"/>
    <s v="yes"/>
    <s v="no"/>
    <s v="no"/>
    <s v="no"/>
    <s v="no"/>
    <s v="no"/>
    <s v="no"/>
    <s v="yes"/>
    <s v="no"/>
    <s v="no"/>
    <s v="no"/>
    <s v="yes"/>
    <s v="no"/>
    <s v="no"/>
    <s v="yes"/>
    <s v="yes"/>
    <s v="no"/>
    <s v="yes"/>
    <s v="yes"/>
    <s v="yes"/>
    <s v="yes"/>
    <s v="yes"/>
    <s v="yes"/>
    <s v="yes"/>
    <s v="yes"/>
    <s v="yes"/>
    <s v="yes"/>
    <s v="yes"/>
    <s v="yes"/>
    <s v="no"/>
    <s v="no"/>
    <s v="yes"/>
    <s v="no"/>
    <s v="yes"/>
    <s v="yes"/>
    <s v="no"/>
    <s v="no"/>
    <s v="no"/>
    <s v="no"/>
    <s v="no"/>
    <s v="yes"/>
    <s v="no"/>
    <s v="no"/>
    <s v="no"/>
    <s v="no"/>
    <s v="no"/>
    <s v="no"/>
    <s v="no"/>
    <s v="no"/>
    <s v="no"/>
    <s v="yes"/>
    <s v="yes"/>
    <s v="yes"/>
    <s v="yes"/>
  </r>
  <r>
    <x v="88"/>
    <s v="PDF"/>
    <s v="Mediobanca - Banca di Credito Finanziario"/>
    <n v="1200663000"/>
    <n v="83335053000"/>
    <n v="4903"/>
    <s v="Large"/>
    <s v="MNE"/>
    <x v="7"/>
    <s v="ITALY"/>
    <s v="EUROPE"/>
    <n v="3"/>
    <d v="2020-10-14T00:00:00"/>
    <s v="Consolidated Non-Financial Statement 2019-2020"/>
    <n v="2020"/>
    <s v="https://database.globalreporting.org/reports/80811/"/>
    <s v="ENGLISH"/>
    <s v="yes"/>
    <s v="Core"/>
    <x v="2"/>
    <x v="2"/>
    <x v="5"/>
    <x v="11"/>
    <x v="16"/>
    <x v="1"/>
    <x v="7"/>
    <x v="1"/>
    <x v="3"/>
    <x v="0"/>
    <x v="1"/>
    <x v="1"/>
    <x v="0"/>
    <s v="yes"/>
    <s v="Shareholders and investors, clients, staff, trade union organizations, entities and institutions, community, suppliers and partners, agents and promoters"/>
    <x v="1"/>
    <x v="0"/>
    <x v="1"/>
    <x v="1"/>
    <x v="0"/>
    <x v="1"/>
    <x v="0"/>
    <x v="0"/>
    <x v="0"/>
    <x v="1"/>
    <x v="0"/>
    <x v="0"/>
    <x v="1"/>
    <x v="1"/>
    <x v="0"/>
    <x v="0"/>
    <x v="0"/>
    <x v="0"/>
    <x v="0"/>
    <x v="0"/>
    <x v="1"/>
    <x v="0"/>
    <x v="0"/>
    <x v="0"/>
    <x v="0"/>
    <x v="1"/>
    <x v="2"/>
    <x v="2"/>
    <x v="2"/>
    <x v="1"/>
    <x v="0"/>
    <x v="0"/>
    <x v="1"/>
    <s v="no"/>
    <s v="no"/>
    <s v="no"/>
    <s v="no"/>
    <s v="no"/>
    <s v="no"/>
    <s v="no"/>
    <s v="no"/>
    <s v="no"/>
    <s v="yes"/>
    <s v="yes"/>
    <s v="yes"/>
    <s v="no"/>
    <s v="yes"/>
    <s v="yes"/>
    <s v="no"/>
    <s v="yes"/>
    <s v="yes"/>
    <s v="yes"/>
    <s v="yes"/>
    <s v="no"/>
    <s v="yes"/>
    <s v="no"/>
    <s v="no"/>
    <s v="no"/>
    <s v="no"/>
    <s v="no"/>
    <s v="no"/>
    <s v="no"/>
    <s v="no"/>
    <s v="yes"/>
    <s v="yes"/>
    <s v="yes"/>
    <s v="yes"/>
    <s v="yes"/>
    <s v="yes"/>
    <s v="yes"/>
    <s v="yes"/>
    <s v="yes"/>
    <s v="no"/>
    <s v="no"/>
    <s v="no"/>
    <s v="no"/>
    <s v="no"/>
    <s v="no"/>
    <s v="yes"/>
    <s v="yes"/>
    <s v="yes"/>
    <s v="no"/>
    <s v="yes"/>
    <s v="yes"/>
    <s v="yes"/>
    <s v="yes"/>
    <s v="no"/>
    <s v="no"/>
    <s v="no"/>
    <s v="no"/>
    <s v="no"/>
    <s v="no"/>
    <s v="yes"/>
    <s v="no"/>
    <s v="yes"/>
    <s v="yes"/>
    <s v="yes"/>
    <s v="yes"/>
    <s v="no"/>
    <s v="no"/>
    <s v="no"/>
    <s v="no"/>
    <s v="no"/>
    <s v="no"/>
    <s v="no"/>
    <s v="no"/>
    <s v="no"/>
    <s v="no"/>
    <s v="no"/>
    <s v="no"/>
    <s v="no"/>
    <s v="no"/>
    <s v="no"/>
    <s v="yes"/>
    <s v="no"/>
    <s v="yes"/>
    <s v="yes"/>
    <s v="no"/>
  </r>
  <r>
    <x v="89"/>
    <s v="PDF"/>
    <s v="Miami Ristoro"/>
    <n v="4478964"/>
    <n v="7171352"/>
    <n v="33"/>
    <s v="Small"/>
    <s v="SME"/>
    <x v="19"/>
    <s v="ITALY"/>
    <s v="EUROPE"/>
    <n v="1"/>
    <d v="2019-11-18T00:00:00"/>
    <s v="Report di Sostenibilità 2018"/>
    <n v="2019"/>
    <s v="https://database.globalreporting.org/reports/73596/"/>
    <s v="ITALIAN"/>
    <s v="yes"/>
    <s v="Core"/>
    <x v="7"/>
    <x v="2"/>
    <x v="11"/>
    <x v="18"/>
    <x v="9"/>
    <x v="1"/>
    <x v="7"/>
    <x v="1"/>
    <x v="1"/>
    <x v="0"/>
    <x v="1"/>
    <x v="1"/>
    <x v="0"/>
    <s v="yes"/>
    <s v="Clienti, fornitori, dipendenti, comunità, associazioni di categoria, ambiente"/>
    <x v="0"/>
    <x v="0"/>
    <x v="0"/>
    <x v="1"/>
    <x v="0"/>
    <x v="0"/>
    <x v="0"/>
    <x v="0"/>
    <x v="0"/>
    <x v="1"/>
    <x v="0"/>
    <x v="0"/>
    <x v="0"/>
    <x v="1"/>
    <x v="0"/>
    <x v="0"/>
    <x v="0"/>
    <x v="0"/>
    <x v="0"/>
    <x v="0"/>
    <x v="1"/>
    <x v="1"/>
    <x v="1"/>
    <x v="0"/>
    <x v="0"/>
    <x v="1"/>
    <x v="0"/>
    <x v="0"/>
    <x v="2"/>
    <x v="0"/>
    <x v="0"/>
    <x v="0"/>
    <x v="0"/>
    <s v="yes"/>
    <s v="no"/>
    <s v="no"/>
    <s v="no"/>
    <s v="no"/>
    <s v="no"/>
    <s v="yes"/>
    <s v="no"/>
    <s v="no"/>
    <s v="no"/>
    <s v="yes"/>
    <s v="yes"/>
    <s v="yes"/>
    <s v="yes"/>
    <s v="yes"/>
    <s v="no"/>
    <s v="yes"/>
    <s v="no"/>
    <s v="no"/>
    <s v="yes"/>
    <s v="yes"/>
    <s v="yes"/>
    <s v="no"/>
    <s v="no"/>
    <s v="no"/>
    <s v="no"/>
    <s v="no"/>
    <s v="no"/>
    <s v="no"/>
    <s v="no"/>
    <s v="yes"/>
    <s v="yes"/>
    <s v="no"/>
    <s v="no"/>
    <s v="yes"/>
    <s v="no"/>
    <s v="no"/>
    <s v="no"/>
    <s v="yes"/>
    <s v="no"/>
    <s v="no"/>
    <s v="no"/>
    <s v="yes"/>
    <s v="no"/>
    <s v="no"/>
    <s v="yes"/>
    <s v="yes"/>
    <s v="no"/>
    <s v="no"/>
    <s v="yes"/>
    <s v="yes"/>
    <s v="no"/>
    <s v="no"/>
    <s v="yes"/>
    <s v="yes"/>
    <s v="no"/>
    <s v="no"/>
    <s v="yes"/>
    <s v="yes"/>
    <s v="yes"/>
    <s v="no"/>
    <s v="no"/>
    <s v="yes"/>
    <s v="yes"/>
    <s v="yes"/>
    <s v="no"/>
    <s v="yes"/>
    <s v="yes"/>
    <s v="no"/>
    <s v="no"/>
    <s v="no"/>
    <s v="no"/>
    <s v="no"/>
    <s v="yes"/>
    <s v="no"/>
    <s v="yes"/>
    <s v="no"/>
    <s v="no"/>
    <s v="yes"/>
    <s v="yes"/>
    <s v="yes"/>
    <s v="no"/>
    <s v="no"/>
    <s v="yes"/>
    <s v="yes"/>
  </r>
  <r>
    <x v="90"/>
    <s v="PDF"/>
    <s v="Monrif Group"/>
    <n v="167040000"/>
    <n v="218535000"/>
    <n v="911"/>
    <s v="Large"/>
    <s v="Large"/>
    <x v="18"/>
    <s v="ITALY"/>
    <s v="EUROPE"/>
    <n v="2"/>
    <d v="2020-05-26T00:00:00"/>
    <s v="Dichiarazione consolidata di carattere non finanziario (Bilancio di Sostenibilità)"/>
    <n v="2020"/>
    <s v="https://database.globalreporting.org/reports/78756/"/>
    <s v="ITALIAN"/>
    <s v="yes"/>
    <s v="Core"/>
    <x v="2"/>
    <x v="2"/>
    <x v="8"/>
    <x v="4"/>
    <x v="16"/>
    <x v="4"/>
    <x v="8"/>
    <x v="1"/>
    <x v="9"/>
    <x v="0"/>
    <x v="1"/>
    <x v="1"/>
    <x v="0"/>
    <s v="yes"/>
    <s v="Collaboratori e risorse umane, sindacati, azionisti, finanziatori, istituzioni e regolatori, investitori pubblicitari, collettività, fornitori, ambiente, clienti e audience"/>
    <x v="0"/>
    <x v="0"/>
    <x v="1"/>
    <x v="0"/>
    <x v="0"/>
    <x v="1"/>
    <x v="0"/>
    <x v="0"/>
    <x v="0"/>
    <x v="1"/>
    <x v="0"/>
    <x v="0"/>
    <x v="1"/>
    <x v="0"/>
    <x v="0"/>
    <x v="1"/>
    <x v="0"/>
    <x v="0"/>
    <x v="0"/>
    <x v="0"/>
    <x v="1"/>
    <x v="0"/>
    <x v="0"/>
    <x v="0"/>
    <x v="0"/>
    <x v="1"/>
    <x v="2"/>
    <x v="0"/>
    <x v="2"/>
    <x v="0"/>
    <x v="0"/>
    <x v="0"/>
    <x v="0"/>
    <s v="yes"/>
    <s v="no"/>
    <s v="no"/>
    <s v="no"/>
    <s v="no"/>
    <s v="no"/>
    <s v="no"/>
    <s v="no"/>
    <s v="yes"/>
    <s v="no"/>
    <s v="yes"/>
    <s v="yes"/>
    <s v="no"/>
    <s v="yes"/>
    <s v="no"/>
    <s v="no"/>
    <s v="yes"/>
    <s v="no"/>
    <s v="yes"/>
    <s v="no"/>
    <s v="no"/>
    <s v="yes"/>
    <s v="yes"/>
    <s v="yes"/>
    <s v="yes"/>
    <s v="no"/>
    <s v="no"/>
    <s v="no"/>
    <s v="no"/>
    <s v="no"/>
    <s v="yes"/>
    <s v="yes"/>
    <s v="no"/>
    <s v="yes"/>
    <s v="no"/>
    <s v="no"/>
    <s v="yes"/>
    <s v="no"/>
    <s v="yes"/>
    <s v="no"/>
    <s v="no"/>
    <s v="no"/>
    <s v="no"/>
    <s v="no"/>
    <s v="yes"/>
    <s v="yes"/>
    <s v="no"/>
    <s v="no"/>
    <s v="yes"/>
    <s v="yes"/>
    <s v="yes"/>
    <s v="yes"/>
    <s v="yes"/>
    <s v="yes"/>
    <s v="yes"/>
    <s v="yes"/>
    <s v="no"/>
    <s v="yes"/>
    <s v="no"/>
    <s v="yes"/>
    <s v="no"/>
    <s v="no"/>
    <s v="yes"/>
    <s v="yes"/>
    <s v="yes"/>
    <s v="no"/>
    <s v="no"/>
    <s v="no"/>
    <s v="no"/>
    <s v="no"/>
    <s v="no"/>
    <s v="no"/>
    <s v="no"/>
    <s v="no"/>
    <s v="no"/>
    <s v="no"/>
    <s v="yes"/>
    <s v="no"/>
    <s v="yes"/>
    <s v="no"/>
    <s v="no"/>
    <s v="no"/>
    <s v="yes"/>
    <s v="yes"/>
    <s v="yes"/>
  </r>
  <r>
    <x v="91"/>
    <s v="PDF"/>
    <s v="NDT"/>
    <n v="88071684"/>
    <n v="155700333"/>
    <n v="329"/>
    <s v="Large"/>
    <s v="Large"/>
    <x v="6"/>
    <s v="ITALY"/>
    <s v="EUROPE"/>
    <n v="1"/>
    <d v="2019-02-05T00:00:00"/>
    <s v="NeoDecorTech: Sustainability Report 2017"/>
    <n v="2018"/>
    <s v="https://database.globalreporting.org/reports/62331/"/>
    <s v="ENGLISH"/>
    <s v="yes"/>
    <s v="Core"/>
    <x v="0"/>
    <x v="0"/>
    <x v="0"/>
    <x v="12"/>
    <x v="0"/>
    <x v="1"/>
    <x v="1"/>
    <x v="1"/>
    <x v="7"/>
    <x v="1"/>
    <x v="1"/>
    <x v="2"/>
    <x v="0"/>
    <s v="yes"/>
    <s v="Competitors, clients and prospects, environment, public administration and institutions, local community and territory, human resources, financial market, suppliers"/>
    <x v="1"/>
    <x v="0"/>
    <x v="1"/>
    <x v="1"/>
    <x v="0"/>
    <x v="1"/>
    <x v="1"/>
    <x v="0"/>
    <x v="0"/>
    <x v="1"/>
    <x v="0"/>
    <x v="0"/>
    <x v="0"/>
    <x v="1"/>
    <x v="1"/>
    <x v="0"/>
    <x v="0"/>
    <x v="0"/>
    <x v="1"/>
    <x v="2"/>
    <x v="1"/>
    <x v="0"/>
    <x v="0"/>
    <x v="0"/>
    <x v="0"/>
    <x v="1"/>
    <x v="2"/>
    <x v="2"/>
    <x v="2"/>
    <x v="1"/>
    <x v="1"/>
    <x v="1"/>
    <x v="0"/>
    <s v="no"/>
    <s v="no"/>
    <s v="no"/>
    <s v="no"/>
    <s v="no"/>
    <s v="no"/>
    <s v="no"/>
    <s v="no"/>
    <s v="no"/>
    <s v="yes"/>
    <s v="no"/>
    <s v="no"/>
    <s v="no"/>
    <s v="no"/>
    <s v="no"/>
    <s v="no"/>
    <s v="no"/>
    <s v="no"/>
    <s v="yes"/>
    <s v="no"/>
    <s v="no"/>
    <s v="yes"/>
    <s v="no"/>
    <s v="no"/>
    <s v="no"/>
    <s v="no"/>
    <s v="no"/>
    <s v="no"/>
    <s v="no"/>
    <s v="no"/>
    <s v="no"/>
    <s v="no"/>
    <s v="no"/>
    <s v="yes"/>
    <s v="no"/>
    <s v="no"/>
    <s v="no"/>
    <s v="no"/>
    <s v="yes"/>
    <s v="no"/>
    <s v="no"/>
    <s v="no"/>
    <s v="yes"/>
    <s v="no"/>
    <s v="no"/>
    <s v="no"/>
    <s v="no"/>
    <s v="no"/>
    <s v="no"/>
    <s v="no"/>
    <s v="no"/>
    <s v="yes"/>
    <s v="no"/>
    <s v="no"/>
    <s v="no"/>
    <s v="no"/>
    <s v="no"/>
    <s v="no"/>
    <s v="no"/>
    <s v="yes"/>
    <s v="no"/>
    <s v="no"/>
    <s v="no"/>
    <s v="no"/>
    <s v="no"/>
    <s v="no"/>
    <s v="no"/>
    <s v="no"/>
    <s v="no"/>
    <s v="no"/>
    <s v="no"/>
    <s v="no"/>
    <s v="no"/>
    <s v="no"/>
    <s v="no"/>
    <s v="no"/>
    <s v="no"/>
    <s v="no"/>
    <s v="no"/>
    <s v="no"/>
    <s v="no"/>
    <s v="no"/>
    <s v="no"/>
    <s v="no"/>
    <s v="yes"/>
  </r>
  <r>
    <x v="92"/>
    <s v="PDF"/>
    <s v="Nova Coop"/>
    <n v="1011986614"/>
    <n v="2058121788"/>
    <n v="4822"/>
    <s v="Large"/>
    <s v="Large"/>
    <x v="24"/>
    <s v="ITALY"/>
    <s v="EUROPE"/>
    <n v="1"/>
    <d v="2020-05-27T00:00:00"/>
    <s v="Bilancio di Condivisione 2017"/>
    <n v="2018"/>
    <s v="https://database.globalreporting.org/reports/78882/"/>
    <s v="ITALIAN"/>
    <s v="yes"/>
    <s v="Referenced"/>
    <x v="0"/>
    <x v="0"/>
    <x v="0"/>
    <x v="0"/>
    <x v="9"/>
    <x v="1"/>
    <x v="1"/>
    <x v="0"/>
    <x v="0"/>
    <x v="0"/>
    <x v="1"/>
    <x v="1"/>
    <x v="0"/>
    <s v="yes"/>
    <s v="Clienti, soci, lavoratori, comunità locali, fornitori, movimento cooperativo"/>
    <x v="0"/>
    <x v="0"/>
    <x v="1"/>
    <x v="1"/>
    <x v="1"/>
    <x v="1"/>
    <x v="1"/>
    <x v="0"/>
    <x v="1"/>
    <x v="1"/>
    <x v="1"/>
    <x v="1"/>
    <x v="1"/>
    <x v="1"/>
    <x v="1"/>
    <x v="0"/>
    <x v="1"/>
    <x v="1"/>
    <x v="1"/>
    <x v="2"/>
    <x v="1"/>
    <x v="1"/>
    <x v="1"/>
    <x v="0"/>
    <x v="0"/>
    <x v="1"/>
    <x v="0"/>
    <x v="0"/>
    <x v="2"/>
    <x v="0"/>
    <x v="0"/>
    <x v="1"/>
    <x v="1"/>
    <s v="yes"/>
    <s v="no"/>
    <s v="no"/>
    <s v="no"/>
    <s v="no"/>
    <s v="no"/>
    <s v="no"/>
    <s v="no"/>
    <s v="no"/>
    <s v="no"/>
    <s v="no"/>
    <s v="no"/>
    <s v="no"/>
    <s v="no"/>
    <s v="no"/>
    <s v="no"/>
    <s v="yes"/>
    <s v="no"/>
    <s v="no"/>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yes"/>
    <s v="yes"/>
    <s v="no"/>
    <s v="no"/>
    <s v="no"/>
    <s v="no"/>
    <s v="no"/>
    <s v="yes"/>
    <s v="no"/>
    <s v="yes"/>
    <s v="yes"/>
    <s v="no"/>
    <s v="yes"/>
    <s v="no"/>
    <s v="yes"/>
    <s v="no"/>
    <s v="no"/>
    <s v="no"/>
    <s v="no"/>
  </r>
  <r>
    <x v="93"/>
    <s v="PDF"/>
    <s v="Oberalp"/>
    <n v="196000000"/>
    <s v="-"/>
    <n v="650"/>
    <s v="Large"/>
    <s v="MNE"/>
    <x v="15"/>
    <s v="ITALY"/>
    <s v="EUROPE"/>
    <n v="2"/>
    <d v="2019-07-08T00:00:00"/>
    <s v="Contribute - Oberal Sustainability Report 2018"/>
    <n v="2019"/>
    <s v="https://database.globalreporting.org/reports/65255/"/>
    <s v="ENGLISH"/>
    <s v="yes"/>
    <s v="Core"/>
    <x v="0"/>
    <x v="0"/>
    <x v="9"/>
    <x v="0"/>
    <x v="0"/>
    <x v="0"/>
    <x v="1"/>
    <x v="0"/>
    <x v="0"/>
    <x v="1"/>
    <x v="1"/>
    <x v="0"/>
    <x v="0"/>
    <s v="yes"/>
    <s v="Consumers, athletes, owners, employees, NGOs, industry associations, local communities, other brands, media, authorities, sustainability professional and experts "/>
    <x v="0"/>
    <x v="0"/>
    <x v="1"/>
    <x v="1"/>
    <x v="1"/>
    <x v="1"/>
    <x v="0"/>
    <x v="0"/>
    <x v="1"/>
    <x v="1"/>
    <x v="1"/>
    <x v="1"/>
    <x v="1"/>
    <x v="0"/>
    <x v="0"/>
    <x v="0"/>
    <x v="1"/>
    <x v="0"/>
    <x v="1"/>
    <x v="2"/>
    <x v="1"/>
    <x v="0"/>
    <x v="0"/>
    <x v="0"/>
    <x v="0"/>
    <x v="0"/>
    <x v="0"/>
    <x v="0"/>
    <x v="2"/>
    <x v="1"/>
    <x v="0"/>
    <x v="1"/>
    <x v="0"/>
    <s v="yes"/>
    <s v="no"/>
    <s v="no"/>
    <s v="no"/>
    <s v="no"/>
    <s v="no"/>
    <s v="no"/>
    <s v="no"/>
    <s v="no"/>
    <s v="no"/>
    <s v="no"/>
    <s v="no"/>
    <s v="no"/>
    <s v="no"/>
    <s v="yes"/>
    <s v="no"/>
    <s v="yes"/>
    <s v="no"/>
    <s v="no"/>
    <s v="no"/>
    <s v="no"/>
    <s v="no"/>
    <s v="no"/>
    <s v="no"/>
    <s v="no"/>
    <s v="no"/>
    <s v="no"/>
    <s v="no"/>
    <s v="no"/>
    <s v="no"/>
    <s v="no"/>
    <s v="no"/>
    <s v="no"/>
    <s v="no"/>
    <s v="no"/>
    <s v="no"/>
    <s v="no"/>
    <s v="no"/>
    <s v="no"/>
    <s v="no"/>
    <s v="no"/>
    <s v="no"/>
    <s v="no"/>
    <s v="yes"/>
    <s v="no"/>
    <s v="yes"/>
    <s v="yes"/>
    <s v="yes"/>
    <s v="no"/>
    <s v="no"/>
    <s v="no"/>
    <s v="no"/>
    <s v="no"/>
    <s v="no"/>
    <s v="no"/>
    <s v="no"/>
    <s v="no"/>
    <s v="no"/>
    <s v="no"/>
    <s v="yes"/>
    <s v="no"/>
    <s v="yes"/>
    <s v="no"/>
    <s v="no"/>
    <s v="no"/>
    <s v="no"/>
    <s v="no"/>
    <s v="no"/>
    <s v="no"/>
    <s v="no"/>
    <s v="yes"/>
    <s v="no"/>
    <s v="no"/>
    <s v="yes"/>
    <s v="no"/>
    <s v="yes"/>
    <s v="no"/>
    <s v="no"/>
    <s v="no"/>
    <s v="no"/>
    <s v="no"/>
    <s v="yes"/>
    <s v="no"/>
    <s v="no"/>
    <s v="yes"/>
  </r>
  <r>
    <x v="94"/>
    <s v="PDF"/>
    <s v="OLT Offshore LNG Toscana"/>
    <n v="135840000"/>
    <s v="-"/>
    <n v="132"/>
    <s v="Large"/>
    <s v="Large"/>
    <x v="6"/>
    <s v="ITALY"/>
    <s v="EUROPE"/>
    <n v="1"/>
    <d v="2020-05-13T00:00:00"/>
    <s v="Rapporto Integrato 2019 - Sicurezza, Ambiente, Territorio"/>
    <n v="2020"/>
    <s v="https://database.globalreporting.org/reports/78249/"/>
    <s v="ITALIAN"/>
    <s v="yes"/>
    <s v="Referenced"/>
    <x v="0"/>
    <x v="0"/>
    <x v="0"/>
    <x v="0"/>
    <x v="0"/>
    <x v="0"/>
    <x v="1"/>
    <x v="0"/>
    <x v="0"/>
    <x v="0"/>
    <x v="1"/>
    <x v="1"/>
    <x v="0"/>
    <s v="yes"/>
    <s v="Investitori, personale OLT, outsourcer ECOS, clienti, fornitori, outsourcer, autorità e istituzioni, banche ed istituti di credito, media, associazioni, comunità locale ed enti terzi"/>
    <x v="1"/>
    <x v="0"/>
    <x v="1"/>
    <x v="1"/>
    <x v="1"/>
    <x v="1"/>
    <x v="1"/>
    <x v="0"/>
    <x v="0"/>
    <x v="0"/>
    <x v="0"/>
    <x v="0"/>
    <x v="0"/>
    <x v="1"/>
    <x v="0"/>
    <x v="0"/>
    <x v="0"/>
    <x v="1"/>
    <x v="0"/>
    <x v="2"/>
    <x v="1"/>
    <x v="0"/>
    <x v="0"/>
    <x v="0"/>
    <x v="0"/>
    <x v="1"/>
    <x v="0"/>
    <x v="2"/>
    <x v="2"/>
    <x v="1"/>
    <x v="1"/>
    <x v="1"/>
    <x v="1"/>
    <s v="no"/>
    <s v="no"/>
    <s v="no"/>
    <s v="no"/>
    <s v="no"/>
    <s v="no"/>
    <s v="no"/>
    <s v="no"/>
    <s v="no"/>
    <s v="no"/>
    <s v="no"/>
    <s v="no"/>
    <s v="no"/>
    <s v="no"/>
    <s v="no"/>
    <s v="no"/>
    <s v="yes"/>
    <s v="no"/>
    <s v="yes"/>
    <s v="no"/>
    <s v="no"/>
    <s v="no"/>
    <s v="no"/>
    <s v="yes"/>
    <s v="yes"/>
    <s v="yes"/>
    <s v="no"/>
    <s v="yes"/>
    <s v="no"/>
    <s v="no"/>
    <s v="yes"/>
    <s v="no"/>
    <s v="no"/>
    <s v="yes"/>
    <s v="no"/>
    <s v="no"/>
    <s v="yes"/>
    <s v="no"/>
    <s v="yes"/>
    <s v="no"/>
    <s v="no"/>
    <s v="no"/>
    <s v="yes"/>
    <s v="no"/>
    <s v="no"/>
    <s v="yes"/>
    <s v="no"/>
    <s v="no"/>
    <s v="no"/>
    <s v="yes"/>
    <s v="yes"/>
    <s v="no"/>
    <s v="yes"/>
    <s v="no"/>
    <s v="no"/>
    <s v="no"/>
    <s v="yes"/>
    <s v="yes"/>
    <s v="yes"/>
    <s v="no"/>
    <s v="no"/>
    <s v="no"/>
    <s v="yes"/>
    <s v="no"/>
    <s v="no"/>
    <s v="no"/>
    <s v="no"/>
    <s v="no"/>
    <s v="no"/>
    <s v="no"/>
    <s v="no"/>
    <s v="no"/>
    <s v="no"/>
    <s v="yes"/>
    <s v="no"/>
    <s v="no"/>
    <s v="no"/>
    <s v="no"/>
    <s v="no"/>
    <s v="no"/>
    <s v="no"/>
    <s v="no"/>
    <s v="no"/>
    <s v="no"/>
    <s v="no"/>
  </r>
  <r>
    <x v="95"/>
    <s v="PDF"/>
    <s v="OpenJob Metis - Agenzia per il lavoro"/>
    <n v="583897000"/>
    <n v="214141000"/>
    <n v="620"/>
    <s v="Large"/>
    <s v="Large"/>
    <x v="6"/>
    <s v="ITALY"/>
    <s v="EUROPE"/>
    <n v="1"/>
    <d v="2020-01-22T00:00:00"/>
    <s v="Dichiarazione Consolidata di Carattere non Finanziario 2017"/>
    <n v="2018"/>
    <s v="https://database.globalreporting.org/reports/75095/"/>
    <s v="ITALIAN"/>
    <s v="yes"/>
    <s v="Referenced"/>
    <x v="0"/>
    <x v="0"/>
    <x v="0"/>
    <x v="0"/>
    <x v="0"/>
    <x v="1"/>
    <x v="0"/>
    <x v="0"/>
    <x v="0"/>
    <x v="0"/>
    <x v="1"/>
    <x v="1"/>
    <x v="0"/>
    <s v="yes"/>
    <s v="Dipendenti, sindacati, organizzazioni non governative, fornitori, istituzioni, lavoratori somministrati, investitori e azionisti, clienti, comunità, associazioni di categoria"/>
    <x v="1"/>
    <x v="0"/>
    <x v="0"/>
    <x v="1"/>
    <x v="0"/>
    <x v="1"/>
    <x v="1"/>
    <x v="1"/>
    <x v="1"/>
    <x v="1"/>
    <x v="1"/>
    <x v="1"/>
    <x v="1"/>
    <x v="1"/>
    <x v="0"/>
    <x v="0"/>
    <x v="0"/>
    <x v="0"/>
    <x v="0"/>
    <x v="0"/>
    <x v="1"/>
    <x v="0"/>
    <x v="0"/>
    <x v="0"/>
    <x v="0"/>
    <x v="1"/>
    <x v="2"/>
    <x v="2"/>
    <x v="2"/>
    <x v="1"/>
    <x v="1"/>
    <x v="0"/>
    <x v="0"/>
    <s v="no"/>
    <s v="no"/>
    <s v="no"/>
    <s v="no"/>
    <s v="no"/>
    <s v="no"/>
    <s v="yes"/>
    <s v="yes"/>
    <s v="no"/>
    <s v="no"/>
    <s v="no"/>
    <s v="yes"/>
    <s v="no"/>
    <s v="no"/>
    <s v="no"/>
    <s v="no"/>
    <s v="no"/>
    <s v="no"/>
    <s v="no"/>
    <s v="no"/>
    <s v="no"/>
    <s v="no"/>
    <s v="no"/>
    <s v="no"/>
    <s v="no"/>
    <s v="no"/>
    <s v="no"/>
    <s v="no"/>
    <s v="no"/>
    <s v="no"/>
    <s v="no"/>
    <s v="no"/>
    <s v="no"/>
    <s v="no"/>
    <s v="no"/>
    <s v="no"/>
    <s v="no"/>
    <s v="no"/>
    <s v="no"/>
    <s v="no"/>
    <s v="no"/>
    <s v="no"/>
    <s v="no"/>
    <s v="no"/>
    <s v="no"/>
    <s v="yes"/>
    <s v="no"/>
    <s v="no"/>
    <s v="no"/>
    <s v="no"/>
    <s v="yes"/>
    <s v="no"/>
    <s v="no"/>
    <s v="no"/>
    <s v="no"/>
    <s v="no"/>
    <s v="no"/>
    <s v="no"/>
    <s v="no"/>
    <s v="yes"/>
    <s v="no"/>
    <s v="yes"/>
    <s v="yes"/>
    <s v="no"/>
    <s v="yes"/>
    <s v="no"/>
    <s v="no"/>
    <s v="no"/>
    <s v="no"/>
    <s v="no"/>
    <s v="no"/>
    <s v="no"/>
    <s v="no"/>
    <s v="no"/>
    <s v="no"/>
    <s v="no"/>
    <s v="no"/>
    <s v="no"/>
    <s v="no"/>
    <s v="no"/>
    <s v="no"/>
    <s v="no"/>
    <s v="no"/>
    <s v="yes"/>
    <s v="yes"/>
  </r>
  <r>
    <x v="96"/>
    <s v="PDF"/>
    <s v="Ordine dei Dottori Commercialisti e degli Esperti Contabili di Roma"/>
    <n v="2934503"/>
    <n v="8331080"/>
    <n v="19"/>
    <s v="Small"/>
    <s v="SME"/>
    <x v="25"/>
    <s v="ITALY"/>
    <s v="EUROPE"/>
    <n v="3"/>
    <d v="2020-07-09T00:00:00"/>
    <s v="Bilancio di Sostenibilità 2019 - Report di Informativa Non Finanziaria basato sullo Standard GRI"/>
    <n v="2020"/>
    <s v="https://database.globalreporting.org/reports/79837/"/>
    <s v="ITALIAN"/>
    <s v="yes"/>
    <s v="Core"/>
    <x v="0"/>
    <x v="0"/>
    <x v="0"/>
    <x v="0"/>
    <x v="0"/>
    <x v="0"/>
    <x v="0"/>
    <x v="1"/>
    <x v="0"/>
    <x v="0"/>
    <x v="1"/>
    <x v="0"/>
    <x v="0"/>
    <s v="yes"/>
    <s v="Beneficiari diretti, risorse, enti terzi, comunità, fornitori"/>
    <x v="0"/>
    <x v="0"/>
    <x v="0"/>
    <x v="1"/>
    <x v="0"/>
    <x v="1"/>
    <x v="1"/>
    <x v="0"/>
    <x v="1"/>
    <x v="1"/>
    <x v="1"/>
    <x v="1"/>
    <x v="1"/>
    <x v="1"/>
    <x v="1"/>
    <x v="0"/>
    <x v="1"/>
    <x v="0"/>
    <x v="0"/>
    <x v="0"/>
    <x v="1"/>
    <x v="0"/>
    <x v="0"/>
    <x v="0"/>
    <x v="0"/>
    <x v="1"/>
    <x v="2"/>
    <x v="2"/>
    <x v="2"/>
    <x v="1"/>
    <x v="1"/>
    <x v="1"/>
    <x v="0"/>
    <s v="yes"/>
    <s v="no"/>
    <s v="no"/>
    <s v="no"/>
    <s v="no"/>
    <s v="no"/>
    <s v="yes"/>
    <s v="no"/>
    <s v="no"/>
    <s v="yes"/>
    <s v="no"/>
    <s v="yes"/>
    <s v="no"/>
    <s v="no"/>
    <s v="no"/>
    <s v="no"/>
    <s v="yes"/>
    <s v="no"/>
    <s v="no"/>
    <s v="no"/>
    <s v="no"/>
    <s v="no"/>
    <s v="no"/>
    <s v="no"/>
    <s v="no"/>
    <s v="no"/>
    <s v="no"/>
    <s v="no"/>
    <s v="no"/>
    <s v="no"/>
    <s v="no"/>
    <s v="no"/>
    <s v="no"/>
    <s v="no"/>
    <s v="no"/>
    <s v="no"/>
    <s v="no"/>
    <s v="no"/>
    <s v="no"/>
    <s v="no"/>
    <s v="no"/>
    <s v="no"/>
    <s v="no"/>
    <s v="no"/>
    <s v="no"/>
    <s v="no"/>
    <s v="no"/>
    <s v="no"/>
    <s v="no"/>
    <s v="no"/>
    <s v="no"/>
    <s v="no"/>
    <s v="no"/>
    <s v="no"/>
    <s v="no"/>
    <s v="no"/>
    <s v="no"/>
    <s v="no"/>
    <s v="no"/>
    <s v="no"/>
    <s v="no"/>
    <s v="yes"/>
    <s v="yes"/>
    <s v="no"/>
    <s v="yes"/>
    <s v="no"/>
    <s v="no"/>
    <s v="no"/>
    <s v="no"/>
    <s v="no"/>
    <s v="no"/>
    <s v="no"/>
    <s v="no"/>
    <s v="no"/>
    <s v="no"/>
    <s v="no"/>
    <s v="no"/>
    <s v="no"/>
    <s v="no"/>
    <s v="no"/>
    <s v="no"/>
    <s v="no"/>
    <s v="no"/>
    <s v="no"/>
    <s v="yes"/>
  </r>
  <r>
    <x v="97"/>
    <s v="PDF"/>
    <s v="Orsero"/>
    <n v="1005718000"/>
    <n v="499008000"/>
    <n v="1545"/>
    <s v="Large"/>
    <s v="MNE"/>
    <x v="19"/>
    <s v="ITALY"/>
    <s v="EUROPE"/>
    <n v="1"/>
    <d v="2020-05-14T00:00:00"/>
    <s v="Sustainability report"/>
    <n v="2020"/>
    <s v="https://database.globalreporting.org/reports/78309/"/>
    <s v="ENGLISH"/>
    <s v="yes"/>
    <s v="Core"/>
    <x v="2"/>
    <x v="2"/>
    <x v="20"/>
    <x v="3"/>
    <x v="16"/>
    <x v="2"/>
    <x v="12"/>
    <x v="15"/>
    <x v="18"/>
    <x v="0"/>
    <x v="1"/>
    <x v="1"/>
    <x v="0"/>
    <s v="no"/>
    <s v="Clients, customers, suppliers, employees and labour unions, shareholders and financial community, media, institutions and governments, NGOs and local community"/>
    <x v="0"/>
    <x v="0"/>
    <x v="1"/>
    <x v="1"/>
    <x v="0"/>
    <x v="0"/>
    <x v="0"/>
    <x v="0"/>
    <x v="1"/>
    <x v="1"/>
    <x v="0"/>
    <x v="0"/>
    <x v="0"/>
    <x v="0"/>
    <x v="0"/>
    <x v="0"/>
    <x v="0"/>
    <x v="0"/>
    <x v="0"/>
    <x v="2"/>
    <x v="1"/>
    <x v="0"/>
    <x v="0"/>
    <x v="0"/>
    <x v="0"/>
    <x v="1"/>
    <x v="2"/>
    <x v="0"/>
    <x v="2"/>
    <x v="0"/>
    <x v="0"/>
    <x v="1"/>
    <x v="0"/>
    <s v="yes"/>
    <s v="no"/>
    <s v="no"/>
    <s v="no"/>
    <s v="no"/>
    <s v="no"/>
    <s v="no"/>
    <s v="no"/>
    <s v="no"/>
    <s v="no"/>
    <s v="no"/>
    <s v="yes"/>
    <s v="yes"/>
    <s v="yes"/>
    <s v="no"/>
    <s v="no"/>
    <s v="yes"/>
    <s v="no"/>
    <s v="no"/>
    <s v="no"/>
    <s v="no"/>
    <s v="no"/>
    <s v="no"/>
    <s v="no"/>
    <s v="no"/>
    <s v="no"/>
    <s v="no"/>
    <s v="no"/>
    <s v="no"/>
    <s v="no"/>
    <s v="yes"/>
    <s v="yes"/>
    <s v="no"/>
    <s v="no"/>
    <s v="no"/>
    <s v="no"/>
    <s v="no"/>
    <s v="no"/>
    <s v="yes"/>
    <s v="no"/>
    <s v="no"/>
    <s v="no"/>
    <s v="yes"/>
    <s v="yes"/>
    <s v="no"/>
    <s v="yes"/>
    <s v="no"/>
    <s v="no"/>
    <s v="no"/>
    <s v="yes"/>
    <s v="yes"/>
    <s v="yes"/>
    <s v="yes"/>
    <s v="yes"/>
    <s v="yes"/>
    <s v="yes"/>
    <s v="no"/>
    <s v="yes"/>
    <s v="no"/>
    <s v="yes"/>
    <s v="no"/>
    <s v="no"/>
    <s v="yes"/>
    <s v="no"/>
    <s v="no"/>
    <s v="no"/>
    <s v="no"/>
    <s v="no"/>
    <s v="no"/>
    <s v="no"/>
    <s v="no"/>
    <s v="no"/>
    <s v="no"/>
    <s v="no"/>
    <s v="no"/>
    <s v="yes"/>
    <s v="no"/>
    <s v="no"/>
    <s v="no"/>
    <s v="yes"/>
    <s v="no"/>
    <s v="yes"/>
    <s v="no"/>
    <s v="no"/>
    <s v="yes"/>
  </r>
  <r>
    <x v="98"/>
    <s v="PDF"/>
    <s v="Palladio Group"/>
    <n v="68040000"/>
    <s v="-"/>
    <n v="700"/>
    <s v="Large"/>
    <s v="Large"/>
    <x v="6"/>
    <s v="ITALY"/>
    <s v="EUROPE"/>
    <n v="2"/>
    <d v="2019-06-13T00:00:00"/>
    <s v="Sustainability Report 2019"/>
    <n v="2019"/>
    <s v="https://database.globalreporting.org/reports/64861/"/>
    <s v="ITALIAN"/>
    <s v="yes"/>
    <s v="Core"/>
    <x v="0"/>
    <x v="0"/>
    <x v="0"/>
    <x v="0"/>
    <x v="0"/>
    <x v="1"/>
    <x v="1"/>
    <x v="0"/>
    <x v="0"/>
    <x v="0"/>
    <x v="1"/>
    <x v="1"/>
    <x v="0"/>
    <s v="yes"/>
    <s v="Azionisti, dipendenti, collaboratori, clienti, fornitori, partner d'affari, comunità locali, associazioni ambientaliste, generazioni future, organizzazioni e istituzioni"/>
    <x v="0"/>
    <x v="1"/>
    <x v="0"/>
    <x v="0"/>
    <x v="0"/>
    <x v="0"/>
    <x v="0"/>
    <x v="0"/>
    <x v="0"/>
    <x v="0"/>
    <x v="0"/>
    <x v="0"/>
    <x v="0"/>
    <x v="0"/>
    <x v="0"/>
    <x v="1"/>
    <x v="0"/>
    <x v="0"/>
    <x v="0"/>
    <x v="0"/>
    <x v="0"/>
    <x v="1"/>
    <x v="1"/>
    <x v="0"/>
    <x v="1"/>
    <x v="0"/>
    <x v="0"/>
    <x v="0"/>
    <x v="0"/>
    <x v="0"/>
    <x v="0"/>
    <x v="0"/>
    <x v="0"/>
    <s v="yes"/>
    <s v="yes"/>
    <s v="yes"/>
    <s v="yes"/>
    <s v="yes"/>
    <s v="yes"/>
    <s v="yes"/>
    <s v="yes"/>
    <s v="yes"/>
    <s v="yes"/>
    <s v="yes"/>
    <s v="yes"/>
    <s v="yes"/>
    <s v="yes"/>
    <s v="yes"/>
    <s v="yes"/>
    <s v="yes"/>
    <s v="no"/>
    <s v="yes"/>
    <s v="yes"/>
    <s v="yes"/>
    <s v="yes"/>
    <s v="yes"/>
    <s v="yes"/>
    <s v="no"/>
    <s v="no"/>
    <s v="yes"/>
    <s v="yes"/>
    <s v="yes"/>
    <s v="yes"/>
    <s v="yes"/>
    <s v="yes"/>
    <s v="yes"/>
    <s v="yes"/>
    <s v="yes"/>
    <s v="no"/>
    <s v="no"/>
    <s v="yes"/>
    <s v="yes"/>
    <s v="yes"/>
    <s v="yes"/>
    <s v="yes"/>
    <s v="yes"/>
    <s v="yes"/>
    <s v="yes"/>
    <s v="yes"/>
    <s v="yes"/>
    <s v="yes"/>
    <s v="yes"/>
    <s v="yes"/>
    <s v="yes"/>
    <s v="yes"/>
    <s v="yes"/>
    <s v="no"/>
    <s v="no"/>
    <s v="no"/>
    <s v="no"/>
    <s v="no"/>
    <s v="no"/>
    <s v="yes"/>
    <s v="yes"/>
    <s v="yes"/>
    <s v="yes"/>
    <s v="yes"/>
    <s v="yes"/>
    <s v="yes"/>
    <s v="yes"/>
    <s v="yes"/>
    <s v="no"/>
    <s v="yes"/>
    <s v="yes"/>
    <s v="yes"/>
    <s v="yes"/>
    <s v="yes"/>
    <s v="yes"/>
    <s v="yes"/>
    <s v="yes"/>
    <s v="yes"/>
    <s v="yes"/>
    <s v="yes"/>
    <s v="yes"/>
    <s v="yes"/>
    <s v="yes"/>
    <s v="yes"/>
    <s v="yes"/>
  </r>
  <r>
    <x v="99"/>
    <s v="PDF"/>
    <s v="Panaria Group"/>
    <n v="201464000"/>
    <n v="241028000"/>
    <n v="1729"/>
    <s v="Large"/>
    <s v="SME"/>
    <x v="26"/>
    <s v="ITALY"/>
    <s v="EUROPE"/>
    <n v="1"/>
    <d v="2020-01-20T00:00:00"/>
    <s v="Bilancio di Sostenibilità 2017"/>
    <n v="2018"/>
    <s v="https://database.globalreporting.org/reports/75077/"/>
    <s v="ITALIAN"/>
    <s v="yes"/>
    <s v="Core"/>
    <x v="0"/>
    <x v="0"/>
    <x v="0"/>
    <x v="0"/>
    <x v="0"/>
    <x v="1"/>
    <x v="0"/>
    <x v="1"/>
    <x v="0"/>
    <x v="0"/>
    <x v="1"/>
    <x v="1"/>
    <x v="0"/>
    <s v="yes"/>
    <s v="Azionisti, finanziatori e investitori, consumatori, istituzioni pubbliche, clienti, fornitori, dipendenti e sindacati, associazioni di rappresentanza/categoria, comunità locali, progettisti, architetti e interior designer "/>
    <x v="0"/>
    <x v="1"/>
    <x v="1"/>
    <x v="0"/>
    <x v="0"/>
    <x v="0"/>
    <x v="0"/>
    <x v="0"/>
    <x v="0"/>
    <x v="1"/>
    <x v="0"/>
    <x v="0"/>
    <x v="0"/>
    <x v="0"/>
    <x v="0"/>
    <x v="0"/>
    <x v="0"/>
    <x v="0"/>
    <x v="0"/>
    <x v="0"/>
    <x v="0"/>
    <x v="1"/>
    <x v="1"/>
    <x v="0"/>
    <x v="0"/>
    <x v="1"/>
    <x v="2"/>
    <x v="0"/>
    <x v="2"/>
    <x v="0"/>
    <x v="0"/>
    <x v="1"/>
    <x v="0"/>
    <s v="yes"/>
    <s v="no"/>
    <s v="no"/>
    <s v="no"/>
    <s v="yes"/>
    <s v="yes"/>
    <s v="no"/>
    <s v="no"/>
    <s v="yes"/>
    <s v="no"/>
    <s v="no"/>
    <s v="yes"/>
    <s v="yes"/>
    <s v="yes"/>
    <s v="no"/>
    <s v="no"/>
    <s v="yes"/>
    <s v="no"/>
    <s v="yes"/>
    <s v="no"/>
    <s v="no"/>
    <s v="yes"/>
    <s v="no"/>
    <s v="yes"/>
    <s v="no"/>
    <s v="no"/>
    <s v="no"/>
    <s v="no"/>
    <s v="no"/>
    <s v="no"/>
    <s v="yes"/>
    <s v="yes"/>
    <s v="yes"/>
    <s v="no"/>
    <s v="no"/>
    <s v="no"/>
    <s v="yes"/>
    <s v="yes"/>
    <s v="yes"/>
    <s v="no"/>
    <s v="no"/>
    <s v="no"/>
    <s v="yes"/>
    <s v="yes"/>
    <s v="no"/>
    <s v="yes"/>
    <s v="no"/>
    <s v="yes"/>
    <s v="no"/>
    <s v="no"/>
    <s v="yes"/>
    <s v="no"/>
    <s v="no"/>
    <s v="no"/>
    <s v="no"/>
    <s v="no"/>
    <s v="no"/>
    <s v="no"/>
    <s v="no"/>
    <s v="yes"/>
    <s v="no"/>
    <s v="no"/>
    <s v="yes"/>
    <s v="no"/>
    <s v="yes"/>
    <s v="yes"/>
    <s v="yes"/>
    <s v="yes"/>
    <s v="no"/>
    <s v="no"/>
    <s v="no"/>
    <s v="no"/>
    <s v="no"/>
    <s v="no"/>
    <s v="no"/>
    <s v="yes"/>
    <s v="no"/>
    <s v="no"/>
    <s v="no"/>
    <s v="yes"/>
    <s v="no"/>
    <s v="yes"/>
    <s v="no"/>
    <s v="no"/>
    <s v="yes"/>
  </r>
  <r>
    <x v="100"/>
    <s v="PDF"/>
    <s v="Parmalat"/>
    <n v="6695500000"/>
    <n v="2966500000"/>
    <n v="26234"/>
    <s v="Large"/>
    <s v="MNE"/>
    <x v="19"/>
    <s v="ITALY"/>
    <s v="EUROPE"/>
    <n v="1"/>
    <d v="2020-01-21T00:00:00"/>
    <s v="Dichiarazione consolidata di carattere non finanziario - 2017"/>
    <n v="2018"/>
    <s v="https://database.globalreporting.org/reports/74974/"/>
    <s v="ITALIAN"/>
    <s v="yes"/>
    <s v="Referenced"/>
    <x v="0"/>
    <x v="0"/>
    <x v="0"/>
    <x v="0"/>
    <x v="0"/>
    <x v="1"/>
    <x v="0"/>
    <x v="0"/>
    <x v="0"/>
    <x v="0"/>
    <x v="1"/>
    <x v="1"/>
    <x v="0"/>
    <s v="yes"/>
    <s v="Associazioni di categoria, autorità, governi locali ed enti di controllo, business partner, clienti, comunità locali, consumatori, dipendenti e sindacati, fornitori, organizzazioni locali e NGO, shareholders e investitori"/>
    <x v="1"/>
    <x v="0"/>
    <x v="0"/>
    <x v="1"/>
    <x v="0"/>
    <x v="1"/>
    <x v="0"/>
    <x v="0"/>
    <x v="0"/>
    <x v="1"/>
    <x v="0"/>
    <x v="0"/>
    <x v="1"/>
    <x v="1"/>
    <x v="0"/>
    <x v="0"/>
    <x v="0"/>
    <x v="0"/>
    <x v="0"/>
    <x v="0"/>
    <x v="1"/>
    <x v="0"/>
    <x v="0"/>
    <x v="0"/>
    <x v="0"/>
    <x v="0"/>
    <x v="2"/>
    <x v="2"/>
    <x v="2"/>
    <x v="0"/>
    <x v="1"/>
    <x v="1"/>
    <x v="1"/>
    <s v="no"/>
    <s v="no"/>
    <s v="no"/>
    <s v="no"/>
    <s v="no"/>
    <s v="no"/>
    <s v="yes"/>
    <s v="no"/>
    <s v="no"/>
    <s v="no"/>
    <s v="no"/>
    <s v="yes"/>
    <s v="no"/>
    <s v="no"/>
    <s v="yes"/>
    <s v="no"/>
    <s v="yes"/>
    <s v="no"/>
    <s v="no"/>
    <s v="no"/>
    <s v="no"/>
    <s v="yes"/>
    <s v="no"/>
    <s v="no"/>
    <s v="no"/>
    <s v="no"/>
    <s v="no"/>
    <s v="no"/>
    <s v="no"/>
    <s v="no"/>
    <s v="yes"/>
    <s v="yes"/>
    <s v="no"/>
    <s v="no"/>
    <s v="no"/>
    <s v="no"/>
    <s v="no"/>
    <s v="yes"/>
    <s v="yes"/>
    <s v="yes"/>
    <s v="no"/>
    <s v="no"/>
    <s v="no"/>
    <s v="no"/>
    <s v="no"/>
    <s v="yes"/>
    <s v="no"/>
    <s v="yes"/>
    <s v="no"/>
    <s v="no"/>
    <s v="yes"/>
    <s v="no"/>
    <s v="no"/>
    <s v="no"/>
    <s v="no"/>
    <s v="no"/>
    <s v="no"/>
    <s v="no"/>
    <s v="no"/>
    <s v="yes"/>
    <s v="no"/>
    <s v="no"/>
    <s v="yes"/>
    <s v="yes"/>
    <s v="yes"/>
    <s v="no"/>
    <s v="no"/>
    <s v="no"/>
    <s v="no"/>
    <s v="no"/>
    <s v="yes"/>
    <s v="no"/>
    <s v="no"/>
    <s v="no"/>
    <s v="no"/>
    <s v="no"/>
    <s v="no"/>
    <s v="no"/>
    <s v="yes"/>
    <s v="no"/>
    <s v="no"/>
    <s v="no"/>
    <s v="no"/>
    <s v="no"/>
    <s v="no"/>
  </r>
  <r>
    <x v="101"/>
    <s v="PDF"/>
    <s v="Pegaso"/>
    <n v="45379750"/>
    <n v="1016817668"/>
    <n v="29"/>
    <s v="Large"/>
    <s v="SME"/>
    <x v="9"/>
    <s v="ITALY"/>
    <s v="EUROPE"/>
    <n v="4"/>
    <d v="2020-04-14T00:00:00"/>
    <s v="Sustainability Report 2019 - Here's another way to wellbeing"/>
    <n v="2020"/>
    <s v="https://database.globalreporting.org/reports/77301/"/>
    <s v="ENGLISH"/>
    <s v="no"/>
    <s v="Core"/>
    <x v="1"/>
    <x v="2"/>
    <x v="6"/>
    <x v="16"/>
    <x v="9"/>
    <x v="1"/>
    <x v="2"/>
    <x v="10"/>
    <x v="7"/>
    <x v="0"/>
    <x v="1"/>
    <x v="2"/>
    <x v="0"/>
    <s v="yes"/>
    <s v="BoD, employees, external collaborators, agents and medical representatives, suppliers, clients and physicians, final consumers, training centres, trade associations, local communities - bodies"/>
    <x v="0"/>
    <x v="1"/>
    <x v="1"/>
    <x v="0"/>
    <x v="1"/>
    <x v="1"/>
    <x v="0"/>
    <x v="0"/>
    <x v="0"/>
    <x v="1"/>
    <x v="1"/>
    <x v="0"/>
    <x v="0"/>
    <x v="0"/>
    <x v="0"/>
    <x v="1"/>
    <x v="0"/>
    <x v="0"/>
    <x v="0"/>
    <x v="0"/>
    <x v="1"/>
    <x v="0"/>
    <x v="0"/>
    <x v="0"/>
    <x v="0"/>
    <x v="1"/>
    <x v="0"/>
    <x v="0"/>
    <x v="2"/>
    <x v="0"/>
    <x v="0"/>
    <x v="0"/>
    <x v="1"/>
    <s v="yes"/>
    <s v="no"/>
    <s v="no"/>
    <s v="yes"/>
    <s v="yes"/>
    <s v="yes"/>
    <s v="no"/>
    <s v="no"/>
    <s v="yes"/>
    <s v="no"/>
    <s v="no"/>
    <s v="no"/>
    <s v="no"/>
    <s v="yes"/>
    <s v="yes"/>
    <s v="yes"/>
    <s v="yes"/>
    <s v="no"/>
    <s v="yes"/>
    <s v="yes"/>
    <s v="no"/>
    <s v="yes"/>
    <s v="yes"/>
    <s v="yes"/>
    <s v="no"/>
    <s v="no"/>
    <s v="no"/>
    <s v="no"/>
    <s v="no"/>
    <s v="no"/>
    <s v="no"/>
    <s v="no"/>
    <s v="no"/>
    <s v="no"/>
    <s v="no"/>
    <s v="no"/>
    <s v="no"/>
    <s v="yes"/>
    <s v="yes"/>
    <s v="no"/>
    <s v="no"/>
    <s v="no"/>
    <s v="yes"/>
    <s v="yes"/>
    <s v="no"/>
    <s v="yes"/>
    <s v="yes"/>
    <s v="yes"/>
    <s v="yes"/>
    <s v="no"/>
    <s v="yes"/>
    <s v="no"/>
    <s v="no"/>
    <s v="no"/>
    <s v="no"/>
    <s v="no"/>
    <s v="no"/>
    <s v="no"/>
    <s v="no"/>
    <s v="yes"/>
    <s v="yes"/>
    <s v="yes"/>
    <s v="yes"/>
    <s v="yes"/>
    <s v="yes"/>
    <s v="no"/>
    <s v="no"/>
    <s v="no"/>
    <s v="no"/>
    <s v="no"/>
    <s v="no"/>
    <s v="no"/>
    <s v="no"/>
    <s v="yes"/>
    <s v="no"/>
    <s v="yes"/>
    <s v="yes"/>
    <s v="no"/>
    <s v="yes"/>
    <s v="yes"/>
    <s v="yes"/>
    <s v="yes"/>
    <s v="yes"/>
    <s v="yes"/>
    <s v="no"/>
  </r>
  <r>
    <x v="102"/>
    <s v="PDF"/>
    <s v="Piquadro"/>
    <n v="149206000"/>
    <n v="155677000"/>
    <n v="1168"/>
    <s v="Large"/>
    <s v="SME"/>
    <x v="6"/>
    <s v="ITALY"/>
    <s v="EUROPE"/>
    <n v="2"/>
    <d v="2019-11-04T00:00:00"/>
    <s v="Sustainability report at 31 March 2019"/>
    <n v="2019"/>
    <s v="https://database.globalreporting.org/reports/73474/"/>
    <s v="ENGLISH"/>
    <s v="yes"/>
    <s v="Referenced"/>
    <x v="2"/>
    <x v="2"/>
    <x v="2"/>
    <x v="4"/>
    <x v="8"/>
    <x v="2"/>
    <x v="7"/>
    <x v="1"/>
    <x v="19"/>
    <x v="0"/>
    <x v="2"/>
    <x v="1"/>
    <x v="0"/>
    <s v="yes"/>
    <s v="Employees, customers, suppliers, institutions and regulatory bodies, trade unions, local communities and territory, shareholders and investors, media and opinion leaders, trade associations, franchisees and distributors"/>
    <x v="0"/>
    <x v="1"/>
    <x v="1"/>
    <x v="0"/>
    <x v="0"/>
    <x v="1"/>
    <x v="0"/>
    <x v="0"/>
    <x v="1"/>
    <x v="1"/>
    <x v="0"/>
    <x v="0"/>
    <x v="0"/>
    <x v="0"/>
    <x v="0"/>
    <x v="0"/>
    <x v="0"/>
    <x v="0"/>
    <x v="0"/>
    <x v="0"/>
    <x v="0"/>
    <x v="1"/>
    <x v="1"/>
    <x v="0"/>
    <x v="0"/>
    <x v="0"/>
    <x v="2"/>
    <x v="0"/>
    <x v="2"/>
    <x v="0"/>
    <x v="1"/>
    <x v="1"/>
    <x v="0"/>
    <s v="yes"/>
    <s v="no"/>
    <s v="no"/>
    <s v="no"/>
    <s v="no"/>
    <s v="yes"/>
    <s v="no"/>
    <s v="no"/>
    <s v="yes"/>
    <s v="no"/>
    <s v="no"/>
    <s v="yes"/>
    <s v="no"/>
    <s v="yes"/>
    <s v="no"/>
    <s v="no"/>
    <s v="yes"/>
    <s v="no"/>
    <s v="no"/>
    <s v="no"/>
    <s v="no"/>
    <s v="no"/>
    <s v="no"/>
    <s v="no"/>
    <s v="no"/>
    <s v="no"/>
    <s v="no"/>
    <s v="no"/>
    <s v="no"/>
    <s v="no"/>
    <s v="yes"/>
    <s v="yes"/>
    <s v="no"/>
    <s v="no"/>
    <s v="no"/>
    <s v="no"/>
    <s v="no"/>
    <s v="no"/>
    <s v="yes"/>
    <s v="no"/>
    <s v="no"/>
    <s v="no"/>
    <s v="yes"/>
    <s v="yes"/>
    <s v="no"/>
    <s v="yes"/>
    <s v="yes"/>
    <s v="no"/>
    <s v="no"/>
    <s v="yes"/>
    <s v="yes"/>
    <s v="yes"/>
    <s v="yes"/>
    <s v="yes"/>
    <s v="yes"/>
    <s v="yes"/>
    <s v="no"/>
    <s v="yes"/>
    <s v="no"/>
    <s v="yes"/>
    <s v="no"/>
    <s v="no"/>
    <s v="yes"/>
    <s v="no"/>
    <s v="yes"/>
    <s v="yes"/>
    <s v="yes"/>
    <s v="yes"/>
    <s v="no"/>
    <s v="no"/>
    <s v="no"/>
    <s v="yes"/>
    <s v="no"/>
    <s v="no"/>
    <s v="no"/>
    <s v="yes"/>
    <s v="no"/>
    <s v="no"/>
    <s v="no"/>
    <s v="yes"/>
    <s v="no"/>
    <s v="no"/>
    <s v="no"/>
    <s v="no"/>
    <s v="yes"/>
  </r>
  <r>
    <x v="103"/>
    <s v="PDF"/>
    <s v="PLT energia"/>
    <n v="54400000"/>
    <s v="-"/>
    <n v="77"/>
    <s v="Large"/>
    <s v="SME"/>
    <x v="12"/>
    <s v="ITALY"/>
    <s v="EUROPE"/>
    <n v="1"/>
    <d v="2020-04-24T00:00:00"/>
    <s v="Gruppo PLT energia Bilancio Sociale 2017"/>
    <n v="2018"/>
    <s v="https://database.globalreporting.org/reports/77746/"/>
    <s v="ITALIAN"/>
    <s v="no"/>
    <s v="Core"/>
    <x v="0"/>
    <x v="0"/>
    <x v="0"/>
    <x v="0"/>
    <x v="0"/>
    <x v="0"/>
    <x v="0"/>
    <x v="0"/>
    <x v="0"/>
    <x v="0"/>
    <x v="1"/>
    <x v="1"/>
    <x v="0"/>
    <s v="yes"/>
    <s v="Dipendenti, collaboratori, tirocinanti, società partecipate, azionisti, GSE, committenti, opinione pubblica, fornitori, istituti di credito, assicurazioni, istituzioni, comunità locali, associazioni di categoria, gruppi ambientalisti e umanitari, generazioni future"/>
    <x v="0"/>
    <x v="1"/>
    <x v="0"/>
    <x v="0"/>
    <x v="0"/>
    <x v="0"/>
    <x v="0"/>
    <x v="0"/>
    <x v="0"/>
    <x v="0"/>
    <x v="0"/>
    <x v="0"/>
    <x v="0"/>
    <x v="0"/>
    <x v="0"/>
    <x v="1"/>
    <x v="0"/>
    <x v="0"/>
    <x v="0"/>
    <x v="0"/>
    <x v="0"/>
    <x v="1"/>
    <x v="1"/>
    <x v="1"/>
    <x v="1"/>
    <x v="0"/>
    <x v="0"/>
    <x v="0"/>
    <x v="0"/>
    <x v="0"/>
    <x v="0"/>
    <x v="0"/>
    <x v="0"/>
    <s v="no"/>
    <s v="yes"/>
    <s v="no"/>
    <s v="no"/>
    <s v="no"/>
    <s v="yes"/>
    <s v="yes"/>
    <s v="yes"/>
    <s v="yes"/>
    <s v="no"/>
    <s v="yes"/>
    <s v="no"/>
    <s v="yes"/>
    <s v="yes"/>
    <s v="no"/>
    <s v="no"/>
    <s v="yes"/>
    <s v="no"/>
    <s v="no"/>
    <s v="yes"/>
    <s v="no"/>
    <s v="no"/>
    <s v="no"/>
    <s v="yes"/>
    <s v="no"/>
    <s v="no"/>
    <s v="no"/>
    <s v="yes"/>
    <s v="no"/>
    <s v="no"/>
    <s v="yes"/>
    <s v="no"/>
    <s v="no"/>
    <s v="no"/>
    <s v="no"/>
    <s v="no"/>
    <s v="no"/>
    <s v="no"/>
    <s v="yes"/>
    <s v="no"/>
    <s v="no"/>
    <s v="no"/>
    <s v="yes"/>
    <s v="no"/>
    <s v="yes"/>
    <s v="yes"/>
    <s v="no"/>
    <s v="yes"/>
    <s v="yes"/>
    <s v="no"/>
    <s v="yes"/>
    <s v="no"/>
    <s v="no"/>
    <s v="no"/>
    <s v="no"/>
    <s v="no"/>
    <s v="no"/>
    <s v="no"/>
    <s v="no"/>
    <s v="yes"/>
    <s v="no"/>
    <s v="no"/>
    <s v="yes"/>
    <s v="no"/>
    <s v="yes"/>
    <s v="yes"/>
    <s v="yes"/>
    <s v="yes"/>
    <s v="yes"/>
    <s v="yes"/>
    <s v="yes"/>
    <s v="yes"/>
    <s v="no"/>
    <s v="no"/>
    <s v="yes"/>
    <s v="no"/>
    <s v="yes"/>
    <s v="yes"/>
    <s v="no"/>
    <s v="yes"/>
    <s v="no"/>
    <s v="no"/>
    <s v="yes"/>
    <s v="yes"/>
    <s v="yes"/>
  </r>
  <r>
    <x v="104"/>
    <s v="PDF"/>
    <s v="Poste Italiane"/>
    <n v="202670000000"/>
    <n v="10629000000"/>
    <n v="138040"/>
    <s v="Large"/>
    <s v="Large"/>
    <x v="5"/>
    <s v="ITALY"/>
    <s v="EUROPE"/>
    <n v="1"/>
    <d v="2020-01-20T00:00:00"/>
    <s v="Valore della Trasparenza: Bilancio di Sostenibilità 2017"/>
    <n v="2018"/>
    <s v="https://database.globalreporting.org/reports/75004/"/>
    <s v="ITALIAN"/>
    <s v="yes"/>
    <s v="Core"/>
    <x v="2"/>
    <x v="5"/>
    <x v="6"/>
    <x v="5"/>
    <x v="8"/>
    <x v="2"/>
    <x v="8"/>
    <x v="1"/>
    <x v="20"/>
    <x v="0"/>
    <x v="1"/>
    <x v="1"/>
    <x v="7"/>
    <s v="yes"/>
    <s v="Azionisti, investitori e finanziatori e comunità finanziaria, clienti, personale, organizzazioni sindacali, fornitori, pubblica amministrazione e autorità locali, istituzioni centrali, locali e internazionali, associazioni nazionali/internazionali di settore e altre organizzazioni, autorità di controllo e regolamentazione, comunità locali, media"/>
    <x v="1"/>
    <x v="0"/>
    <x v="1"/>
    <x v="1"/>
    <x v="0"/>
    <x v="1"/>
    <x v="1"/>
    <x v="0"/>
    <x v="0"/>
    <x v="1"/>
    <x v="0"/>
    <x v="0"/>
    <x v="1"/>
    <x v="1"/>
    <x v="1"/>
    <x v="1"/>
    <x v="0"/>
    <x v="0"/>
    <x v="0"/>
    <x v="2"/>
    <x v="1"/>
    <x v="0"/>
    <x v="0"/>
    <x v="0"/>
    <x v="0"/>
    <x v="1"/>
    <x v="2"/>
    <x v="2"/>
    <x v="2"/>
    <x v="1"/>
    <x v="1"/>
    <x v="0"/>
    <x v="1"/>
    <s v="no"/>
    <s v="no"/>
    <s v="no"/>
    <s v="no"/>
    <s v="no"/>
    <s v="no"/>
    <s v="no"/>
    <s v="no"/>
    <s v="no"/>
    <s v="yes"/>
    <s v="no"/>
    <s v="no"/>
    <s v="no"/>
    <s v="no"/>
    <s v="no"/>
    <s v="no"/>
    <s v="yes"/>
    <s v="no"/>
    <s v="no"/>
    <s v="no"/>
    <s v="no"/>
    <s v="yes"/>
    <s v="no"/>
    <s v="no"/>
    <s v="no"/>
    <s v="no"/>
    <s v="no"/>
    <s v="no"/>
    <s v="no"/>
    <s v="no"/>
    <s v="yes"/>
    <s v="yes"/>
    <s v="yes"/>
    <s v="no"/>
    <s v="no"/>
    <s v="no"/>
    <s v="no"/>
    <s v="no"/>
    <s v="yes"/>
    <s v="no"/>
    <s v="no"/>
    <s v="no"/>
    <s v="no"/>
    <s v="no"/>
    <s v="no"/>
    <s v="no"/>
    <s v="no"/>
    <s v="no"/>
    <s v="yes"/>
    <s v="no"/>
    <s v="yes"/>
    <s v="no"/>
    <s v="no"/>
    <s v="no"/>
    <s v="no"/>
    <s v="no"/>
    <s v="no"/>
    <s v="no"/>
    <s v="no"/>
    <s v="yes"/>
    <s v="no"/>
    <s v="yes"/>
    <s v="yes"/>
    <s v="no"/>
    <s v="no"/>
    <s v="no"/>
    <s v="no"/>
    <s v="no"/>
    <s v="no"/>
    <s v="no"/>
    <s v="no"/>
    <s v="no"/>
    <s v="no"/>
    <s v="no"/>
    <s v="no"/>
    <s v="no"/>
    <s v="no"/>
    <s v="no"/>
    <s v="no"/>
    <s v="no"/>
    <s v="no"/>
    <s v="no"/>
    <s v="no"/>
    <s v="yes"/>
    <s v="no"/>
  </r>
  <r>
    <x v="105"/>
    <s v="PDF"/>
    <s v="Prysmian Group"/>
    <n v="11519000000"/>
    <n v="10486000000"/>
    <n v="28714"/>
    <s v="Large"/>
    <s v="MNE"/>
    <x v="12"/>
    <s v="ITALY"/>
    <s v="EUROPE"/>
    <n v="2"/>
    <d v="2020-04-29T00:00:00"/>
    <s v="Linking the sustainable future - 2019 Sustainability Report"/>
    <n v="2020"/>
    <s v="https://database.globalreporting.org/reports/77865/"/>
    <s v="ENGLISH"/>
    <s v="yes"/>
    <s v="Core"/>
    <x v="0"/>
    <x v="0"/>
    <x v="0"/>
    <x v="0"/>
    <x v="0"/>
    <x v="1"/>
    <x v="1"/>
    <x v="1"/>
    <x v="0"/>
    <x v="0"/>
    <x v="1"/>
    <x v="0"/>
    <x v="0"/>
    <s v="yes"/>
    <s v="Employees, society and communities, customers and business partners, institutions and governments, shareholders and financial institutions, suppliers and sub-contractors, universities and research centres"/>
    <x v="1"/>
    <x v="0"/>
    <x v="0"/>
    <x v="0"/>
    <x v="0"/>
    <x v="0"/>
    <x v="0"/>
    <x v="0"/>
    <x v="0"/>
    <x v="1"/>
    <x v="0"/>
    <x v="0"/>
    <x v="0"/>
    <x v="0"/>
    <x v="0"/>
    <x v="1"/>
    <x v="0"/>
    <x v="0"/>
    <x v="0"/>
    <x v="2"/>
    <x v="1"/>
    <x v="0"/>
    <x v="0"/>
    <x v="0"/>
    <x v="0"/>
    <x v="0"/>
    <x v="2"/>
    <x v="0"/>
    <x v="2"/>
    <x v="1"/>
    <x v="1"/>
    <x v="0"/>
    <x v="1"/>
    <s v="no"/>
    <s v="no"/>
    <s v="no"/>
    <s v="no"/>
    <s v="no"/>
    <s v="no"/>
    <s v="yes"/>
    <s v="no"/>
    <s v="yes"/>
    <s v="no"/>
    <s v="yes"/>
    <s v="yes"/>
    <s v="yes"/>
    <s v="yes"/>
    <s v="no"/>
    <s v="no"/>
    <s v="yes"/>
    <s v="no"/>
    <s v="yes"/>
    <s v="no"/>
    <s v="no"/>
    <s v="yes"/>
    <s v="no"/>
    <s v="no"/>
    <s v="no"/>
    <s v="no"/>
    <s v="no"/>
    <s v="no"/>
    <s v="no"/>
    <s v="no"/>
    <s v="yes"/>
    <s v="yes"/>
    <s v="no"/>
    <s v="yes"/>
    <s v="no"/>
    <s v="no"/>
    <s v="no"/>
    <s v="no"/>
    <s v="yes"/>
    <s v="no"/>
    <s v="no"/>
    <s v="no"/>
    <s v="yes"/>
    <s v="no"/>
    <s v="yes"/>
    <s v="yes"/>
    <s v="yes"/>
    <s v="no"/>
    <s v="yes"/>
    <s v="no"/>
    <s v="yes"/>
    <s v="no"/>
    <s v="no"/>
    <s v="no"/>
    <s v="no"/>
    <s v="no"/>
    <s v="no"/>
    <s v="no"/>
    <s v="no"/>
    <s v="yes"/>
    <s v="no"/>
    <s v="no"/>
    <s v="yes"/>
    <s v="no"/>
    <s v="no"/>
    <s v="no"/>
    <s v="no"/>
    <s v="no"/>
    <s v="no"/>
    <s v="no"/>
    <s v="yes"/>
    <s v="no"/>
    <s v="no"/>
    <s v="no"/>
    <s v="no"/>
    <s v="no"/>
    <s v="yes"/>
    <s v="no"/>
    <s v="no"/>
    <s v="no"/>
    <s v="no"/>
    <s v="no"/>
    <s v="no"/>
    <s v="yes"/>
    <s v="no"/>
  </r>
  <r>
    <x v="106"/>
    <s v="HTML"/>
    <s v="PSC"/>
    <n v="191321943"/>
    <n v="602684387"/>
    <n v="3053"/>
    <s v="Large"/>
    <s v="MNE"/>
    <x v="16"/>
    <s v="ITALY"/>
    <s v="EUROPE"/>
    <n v="1"/>
    <d v="2019-11-29T00:00:00"/>
    <s v="Sustainability Report Prima Sole Components s.p.a. 2018"/>
    <n v="2019"/>
    <s v="https://database.globalreporting.org/reports/73716/"/>
    <s v="ENGLISH"/>
    <s v="yes"/>
    <s v="Core"/>
    <x v="0"/>
    <x v="0"/>
    <x v="0"/>
    <x v="0"/>
    <x v="0"/>
    <x v="0"/>
    <x v="1"/>
    <x v="0"/>
    <x v="0"/>
    <x v="0"/>
    <x v="1"/>
    <x v="1"/>
    <x v="0"/>
    <s v="no"/>
    <s v="Worker, supplier, customer, investor, society and local communities, institutions, NGO and associations, media and press"/>
    <x v="0"/>
    <x v="0"/>
    <x v="1"/>
    <x v="1"/>
    <x v="1"/>
    <x v="0"/>
    <x v="1"/>
    <x v="0"/>
    <x v="0"/>
    <x v="0"/>
    <x v="0"/>
    <x v="0"/>
    <x v="0"/>
    <x v="0"/>
    <x v="0"/>
    <x v="0"/>
    <x v="0"/>
    <x v="0"/>
    <x v="0"/>
    <x v="2"/>
    <x v="1"/>
    <x v="0"/>
    <x v="0"/>
    <x v="0"/>
    <x v="0"/>
    <x v="1"/>
    <x v="0"/>
    <x v="0"/>
    <x v="2"/>
    <x v="0"/>
    <x v="1"/>
    <x v="1"/>
    <x v="0"/>
    <s v="yes"/>
    <s v="no"/>
    <s v="no"/>
    <s v="yes"/>
    <s v="no"/>
    <s v="no"/>
    <s v="no"/>
    <s v="no"/>
    <s v="no"/>
    <s v="no"/>
    <s v="no"/>
    <s v="no"/>
    <s v="yes"/>
    <s v="no"/>
    <s v="no"/>
    <s v="no"/>
    <s v="yes"/>
    <s v="no"/>
    <s v="no"/>
    <s v="yes"/>
    <s v="no"/>
    <s v="no"/>
    <s v="yes"/>
    <s v="yes"/>
    <s v="yes"/>
    <s v="no"/>
    <s v="yes"/>
    <s v="no"/>
    <s v="no"/>
    <s v="no"/>
    <s v="yes"/>
    <s v="no"/>
    <s v="no"/>
    <s v="no"/>
    <s v="no"/>
    <s v="no"/>
    <s v="yes"/>
    <s v="no"/>
    <s v="yes"/>
    <s v="no"/>
    <s v="no"/>
    <s v="no"/>
    <s v="yes"/>
    <s v="yes"/>
    <s v="yes"/>
    <s v="yes"/>
    <s v="yes"/>
    <s v="no"/>
    <s v="no"/>
    <s v="yes"/>
    <s v="yes"/>
    <s v="yes"/>
    <s v="yes"/>
    <s v="yes"/>
    <s v="yes"/>
    <s v="yes"/>
    <s v="no"/>
    <s v="yes"/>
    <s v="no"/>
    <s v="yes"/>
    <s v="no"/>
    <s v="yes"/>
    <s v="yes"/>
    <s v="no"/>
    <s v="no"/>
    <s v="no"/>
    <s v="no"/>
    <s v="no"/>
    <s v="no"/>
    <s v="no"/>
    <s v="no"/>
    <s v="no"/>
    <s v="no"/>
    <s v="yes"/>
    <s v="no"/>
    <s v="yes"/>
    <s v="no"/>
    <s v="no"/>
    <s v="yes"/>
    <s v="yes"/>
    <s v="no"/>
    <s v="no"/>
    <s v="no"/>
    <s v="no"/>
    <s v="yes"/>
  </r>
  <r>
    <x v="107"/>
    <s v="PDF"/>
    <s v="Puglia Sviluppo"/>
    <n v="9010720"/>
    <s v="-"/>
    <n v="101"/>
    <s v="Medium"/>
    <s v="SME"/>
    <x v="7"/>
    <s v="ITALY"/>
    <s v="EUROPE"/>
    <n v="1"/>
    <d v="2019-06-23T00:00:00"/>
    <s v="Bilancio di sostenibilità 2017"/>
    <n v="2018"/>
    <s v="https://database.globalreporting.org/reports/65131/"/>
    <s v="ITALIAN"/>
    <s v="yes"/>
    <s v="Core"/>
    <x v="7"/>
    <x v="0"/>
    <x v="9"/>
    <x v="0"/>
    <x v="0"/>
    <x v="0"/>
    <x v="0"/>
    <x v="1"/>
    <x v="0"/>
    <x v="0"/>
    <x v="1"/>
    <x v="0"/>
    <x v="1"/>
    <s v="yes"/>
    <s v="Imprese finanziate, sistema delle rappresentanze datoriali e sindacali, regione Puglia, sistema universitario e ricerca scientifica, commissione europea e istituzioni nazionali e sovranazionali, comunità locali, media, dipendenti e collaboratori, sistema finanziario"/>
    <x v="1"/>
    <x v="1"/>
    <x v="0"/>
    <x v="1"/>
    <x v="0"/>
    <x v="1"/>
    <x v="1"/>
    <x v="1"/>
    <x v="1"/>
    <x v="1"/>
    <x v="1"/>
    <x v="1"/>
    <x v="1"/>
    <x v="1"/>
    <x v="0"/>
    <x v="0"/>
    <x v="1"/>
    <x v="0"/>
    <x v="0"/>
    <x v="2"/>
    <x v="1"/>
    <x v="0"/>
    <x v="0"/>
    <x v="0"/>
    <x v="0"/>
    <x v="1"/>
    <x v="0"/>
    <x v="2"/>
    <x v="0"/>
    <x v="1"/>
    <x v="1"/>
    <x v="1"/>
    <x v="0"/>
    <s v="no"/>
    <s v="no"/>
    <s v="no"/>
    <s v="no"/>
    <s v="no"/>
    <s v="yes"/>
    <s v="no"/>
    <s v="yes"/>
    <s v="no"/>
    <s v="yes"/>
    <s v="yes"/>
    <s v="no"/>
    <s v="no"/>
    <s v="no"/>
    <s v="no"/>
    <s v="no"/>
    <s v="no"/>
    <s v="no"/>
    <s v="no"/>
    <s v="no"/>
    <s v="no"/>
    <s v="no"/>
    <s v="no"/>
    <s v="no"/>
    <s v="no"/>
    <s v="no"/>
    <s v="no"/>
    <s v="no"/>
    <s v="no"/>
    <s v="no"/>
    <s v="no"/>
    <s v="no"/>
    <s v="no"/>
    <s v="no"/>
    <s v="no"/>
    <s v="no"/>
    <s v="no"/>
    <s v="no"/>
    <s v="no"/>
    <s v="no"/>
    <s v="no"/>
    <s v="no"/>
    <s v="no"/>
    <s v="no"/>
    <s v="no"/>
    <s v="yes"/>
    <s v="no"/>
    <s v="no"/>
    <s v="no"/>
    <s v="no"/>
    <s v="no"/>
    <s v="no"/>
    <s v="no"/>
    <s v="no"/>
    <s v="no"/>
    <s v="no"/>
    <s v="no"/>
    <s v="no"/>
    <s v="no"/>
    <s v="yes"/>
    <s v="no"/>
    <s v="yes"/>
    <s v="yes"/>
    <s v="yes"/>
    <s v="no"/>
    <s v="no"/>
    <s v="no"/>
    <s v="no"/>
    <s v="no"/>
    <s v="no"/>
    <s v="no"/>
    <s v="no"/>
    <s v="no"/>
    <s v="yes"/>
    <s v="no"/>
    <s v="no"/>
    <s v="no"/>
    <s v="yes"/>
    <s v="no"/>
    <s v="no"/>
    <s v="no"/>
    <s v="no"/>
    <s v="no"/>
    <s v="no"/>
    <s v="yes"/>
  </r>
  <r>
    <x v="108"/>
    <s v="GRI CONTENT INDEX"/>
    <s v="Radici Group"/>
    <n v="1147000000"/>
    <s v="-"/>
    <n v="3053"/>
    <s v="Large"/>
    <s v="Large"/>
    <x v="22"/>
    <s v="ITALY"/>
    <s v="EUROPE"/>
    <n v="1"/>
    <d v="2018-10-22T00:00:00"/>
    <s v="RadiciGroup Sustainability Report 2017"/>
    <n v="2018"/>
    <s v="https://database.globalreporting.org/reports/73269/"/>
    <s v="ENGLISH"/>
    <s v="no"/>
    <s v="Core"/>
    <x v="2"/>
    <x v="14"/>
    <x v="16"/>
    <x v="18"/>
    <x v="21"/>
    <x v="4"/>
    <x v="15"/>
    <x v="1"/>
    <x v="9"/>
    <x v="6"/>
    <x v="1"/>
    <x v="7"/>
    <x v="0"/>
    <s v="yes"/>
    <s v="Shareholders, workers, group companies, customers, competitors, suppliers, banking institutions, trade union representatives, local communities, trade associations, media, schools and the academic world, community, ambiente, control bodies "/>
    <x v="0"/>
    <x v="0"/>
    <x v="1"/>
    <x v="1"/>
    <x v="1"/>
    <x v="1"/>
    <x v="0"/>
    <x v="0"/>
    <x v="0"/>
    <x v="1"/>
    <x v="0"/>
    <x v="0"/>
    <x v="1"/>
    <x v="1"/>
    <x v="1"/>
    <x v="0"/>
    <x v="0"/>
    <x v="0"/>
    <x v="1"/>
    <x v="2"/>
    <x v="1"/>
    <x v="0"/>
    <x v="0"/>
    <x v="0"/>
    <x v="0"/>
    <x v="1"/>
    <x v="0"/>
    <x v="2"/>
    <x v="0"/>
    <x v="1"/>
    <x v="0"/>
    <x v="1"/>
    <x v="1"/>
    <s v="yes"/>
    <s v="no"/>
    <s v="no"/>
    <s v="no"/>
    <s v="no"/>
    <s v="no"/>
    <s v="no"/>
    <s v="no"/>
    <s v="no"/>
    <s v="no"/>
    <s v="no"/>
    <s v="no"/>
    <s v="no"/>
    <s v="yes"/>
    <s v="no"/>
    <s v="no"/>
    <s v="yes"/>
    <s v="no"/>
    <s v="yes"/>
    <s v="no"/>
    <s v="no"/>
    <s v="yes"/>
    <s v="no"/>
    <s v="yes"/>
    <s v="no"/>
    <s v="no"/>
    <s v="no"/>
    <s v="no"/>
    <s v="no"/>
    <s v="no"/>
    <s v="yes"/>
    <s v="yes"/>
    <s v="no"/>
    <s v="yes"/>
    <s v="no"/>
    <s v="no"/>
    <s v="yes"/>
    <s v="yes"/>
    <s v="yes"/>
    <s v="no"/>
    <s v="no"/>
    <s v="no"/>
    <s v="no"/>
    <s v="no"/>
    <s v="no"/>
    <s v="no"/>
    <s v="no"/>
    <s v="no"/>
    <s v="no"/>
    <s v="no"/>
    <s v="yes"/>
    <s v="no"/>
    <s v="no"/>
    <s v="no"/>
    <s v="no"/>
    <s v="no"/>
    <s v="no"/>
    <s v="no"/>
    <s v="no"/>
    <s v="yes"/>
    <s v="no"/>
    <s v="no"/>
    <s v="no"/>
    <s v="no"/>
    <s v="no"/>
    <s v="no"/>
    <s v="no"/>
    <s v="no"/>
    <s v="no"/>
    <s v="no"/>
    <s v="no"/>
    <s v="no"/>
    <s v="no"/>
    <s v="yes"/>
    <s v="no"/>
    <s v="no"/>
    <s v="no"/>
    <s v="yes"/>
    <s v="no"/>
    <s v="no"/>
    <s v="yes"/>
    <s v="yes"/>
    <s v="yes"/>
    <s v="no"/>
    <s v="no"/>
  </r>
  <r>
    <x v="109"/>
    <s v="PDF"/>
    <s v="RCS MediaGroup"/>
    <n v="895800000"/>
    <n v="952600000"/>
    <n v="3390"/>
    <s v="Large"/>
    <s v="Large"/>
    <x v="18"/>
    <s v="ITALY"/>
    <s v="EUROPE"/>
    <n v="1"/>
    <d v="2020-01-21T00:00:00"/>
    <s v="Dichiarazione consolidata non finanziaria 2017"/>
    <n v="2018"/>
    <s v="https://database.globalreporting.org/reports/74907/"/>
    <s v="ITALIAN"/>
    <s v="no"/>
    <s v="Core"/>
    <x v="2"/>
    <x v="2"/>
    <x v="12"/>
    <x v="12"/>
    <x v="8"/>
    <x v="4"/>
    <x v="7"/>
    <x v="1"/>
    <x v="9"/>
    <x v="0"/>
    <x v="1"/>
    <x v="13"/>
    <x v="7"/>
    <s v="yes"/>
    <s v="Risorse umane, azionisti, mercato, comunità finanziaria e finanziatori, istituzioni, business partner, pubblico, clienti retail e clienti business, ambiente"/>
    <x v="0"/>
    <x v="0"/>
    <x v="1"/>
    <x v="0"/>
    <x v="0"/>
    <x v="1"/>
    <x v="0"/>
    <x v="0"/>
    <x v="0"/>
    <x v="1"/>
    <x v="0"/>
    <x v="0"/>
    <x v="0"/>
    <x v="0"/>
    <x v="0"/>
    <x v="1"/>
    <x v="0"/>
    <x v="0"/>
    <x v="0"/>
    <x v="0"/>
    <x v="1"/>
    <x v="0"/>
    <x v="0"/>
    <x v="0"/>
    <x v="0"/>
    <x v="1"/>
    <x v="2"/>
    <x v="0"/>
    <x v="2"/>
    <x v="1"/>
    <x v="0"/>
    <x v="0"/>
    <x v="1"/>
    <s v="yes"/>
    <s v="no"/>
    <s v="no"/>
    <s v="no"/>
    <s v="no"/>
    <s v="no"/>
    <s v="no"/>
    <s v="no"/>
    <s v="yes"/>
    <s v="no"/>
    <s v="no"/>
    <s v="yes"/>
    <s v="no"/>
    <s v="yes"/>
    <s v="no"/>
    <s v="no"/>
    <s v="yes"/>
    <s v="no"/>
    <s v="no"/>
    <s v="no"/>
    <s v="no"/>
    <s v="yes"/>
    <s v="no"/>
    <s v="no"/>
    <s v="no"/>
    <s v="no"/>
    <s v="no"/>
    <s v="no"/>
    <s v="no"/>
    <s v="no"/>
    <s v="yes"/>
    <s v="yes"/>
    <s v="no"/>
    <s v="no"/>
    <s v="no"/>
    <s v="no"/>
    <s v="no"/>
    <s v="no"/>
    <s v="yes"/>
    <s v="no"/>
    <s v="no"/>
    <s v="no"/>
    <s v="yes"/>
    <s v="yes"/>
    <s v="no"/>
    <s v="yes"/>
    <s v="no"/>
    <s v="no"/>
    <s v="yes"/>
    <s v="no"/>
    <s v="yes"/>
    <s v="no"/>
    <s v="no"/>
    <s v="no"/>
    <s v="no"/>
    <s v="no"/>
    <s v="no"/>
    <s v="no"/>
    <s v="no"/>
    <s v="yes"/>
    <s v="no"/>
    <s v="no"/>
    <s v="yes"/>
    <s v="no"/>
    <s v="yes"/>
    <s v="no"/>
    <s v="no"/>
    <s v="no"/>
    <s v="no"/>
    <s v="no"/>
    <s v="no"/>
    <s v="no"/>
    <s v="no"/>
    <s v="no"/>
    <s v="no"/>
    <s v="yes"/>
    <s v="no"/>
    <s v="no"/>
    <s v="no"/>
    <s v="no"/>
    <s v="no"/>
    <s v="no"/>
    <s v="yes"/>
    <s v="yes"/>
    <s v="no"/>
  </r>
  <r>
    <x v="110"/>
    <s v="PDF"/>
    <s v="Reale Group"/>
    <n v="184673940"/>
    <n v="11084439555"/>
    <n v="1082"/>
    <s v="Large"/>
    <s v="MNE"/>
    <x v="7"/>
    <s v="ITALY"/>
    <s v="EUROPE"/>
    <n v="3"/>
    <d v="2020-04-09T00:00:00"/>
    <s v="Dichiarazione consolidata di carattere Non Finanziario"/>
    <n v="2020"/>
    <s v="https://database.globalreporting.org/reports/77156/"/>
    <s v="ITALIAN"/>
    <s v="yes"/>
    <s v="Core"/>
    <x v="0"/>
    <x v="0"/>
    <x v="0"/>
    <x v="0"/>
    <x v="0"/>
    <x v="1"/>
    <x v="1"/>
    <x v="1"/>
    <x v="0"/>
    <x v="0"/>
    <x v="1"/>
    <x v="1"/>
    <x v="0"/>
    <s v="yes"/>
    <s v="Amministratori, dipendenti, soci/assicurati, clienti, intermediari, fornitori/fiduciari, collettività, azionisti, autorità pubbliche e di vigilanza"/>
    <x v="0"/>
    <x v="0"/>
    <x v="1"/>
    <x v="1"/>
    <x v="1"/>
    <x v="1"/>
    <x v="1"/>
    <x v="0"/>
    <x v="1"/>
    <x v="1"/>
    <x v="0"/>
    <x v="1"/>
    <x v="1"/>
    <x v="1"/>
    <x v="0"/>
    <x v="0"/>
    <x v="0"/>
    <x v="0"/>
    <x v="0"/>
    <x v="2"/>
    <x v="1"/>
    <x v="0"/>
    <x v="0"/>
    <x v="0"/>
    <x v="0"/>
    <x v="1"/>
    <x v="2"/>
    <x v="2"/>
    <x v="2"/>
    <x v="1"/>
    <x v="1"/>
    <x v="0"/>
    <x v="1"/>
    <s v="no"/>
    <s v="yes"/>
    <s v="no"/>
    <s v="no"/>
    <s v="no"/>
    <s v="no"/>
    <s v="no"/>
    <s v="no"/>
    <s v="no"/>
    <s v="no"/>
    <s v="no"/>
    <s v="no"/>
    <s v="no"/>
    <s v="no"/>
    <s v="no"/>
    <s v="no"/>
    <s v="yes"/>
    <s v="no"/>
    <s v="no"/>
    <s v="no"/>
    <s v="no"/>
    <s v="no"/>
    <s v="no"/>
    <s v="no"/>
    <s v="no"/>
    <s v="no"/>
    <s v="no"/>
    <s v="no"/>
    <s v="no"/>
    <s v="no"/>
    <s v="yes"/>
    <s v="yes"/>
    <s v="yes"/>
    <s v="no"/>
    <s v="no"/>
    <s v="no"/>
    <s v="no"/>
    <s v="no"/>
    <s v="no"/>
    <s v="no"/>
    <s v="no"/>
    <s v="no"/>
    <s v="no"/>
    <s v="no"/>
    <s v="no"/>
    <s v="yes"/>
    <s v="no"/>
    <s v="no"/>
    <s v="no"/>
    <s v="yes"/>
    <s v="yes"/>
    <s v="no"/>
    <s v="no"/>
    <s v="no"/>
    <s v="no"/>
    <s v="no"/>
    <s v="no"/>
    <s v="no"/>
    <s v="no"/>
    <s v="yes"/>
    <s v="yes"/>
    <s v="yes"/>
    <s v="yes"/>
    <s v="no"/>
    <s v="no"/>
    <s v="no"/>
    <s v="no"/>
    <s v="no"/>
    <s v="no"/>
    <s v="no"/>
    <s v="no"/>
    <s v="no"/>
    <s v="no"/>
    <s v="no"/>
    <s v="no"/>
    <s v="no"/>
    <s v="no"/>
    <s v="no"/>
    <s v="no"/>
    <s v="no"/>
    <s v="no"/>
    <s v="no"/>
    <s v="no"/>
    <s v="yes"/>
    <s v="no"/>
  </r>
  <r>
    <x v="111"/>
    <s v="PDF"/>
    <s v="Reale Mutua Assicurazioni"/>
    <n v="184673940"/>
    <n v="11084439555"/>
    <n v="1082"/>
    <s v="Large"/>
    <s v="Large"/>
    <x v="27"/>
    <s v="ITALY"/>
    <s v="EUROPE"/>
    <n v="1"/>
    <d v="2020-04-16T00:00:00"/>
    <s v="Sustainability report 2017"/>
    <n v="2018"/>
    <s v="https://database.globalreporting.org/reports/77489/"/>
    <s v="SPANISH"/>
    <s v="no"/>
    <s v="Referenced"/>
    <x v="7"/>
    <x v="12"/>
    <x v="9"/>
    <x v="8"/>
    <x v="9"/>
    <x v="1"/>
    <x v="1"/>
    <x v="1"/>
    <x v="6"/>
    <x v="0"/>
    <x v="1"/>
    <x v="1"/>
    <x v="0"/>
    <s v="no"/>
    <s v="//"/>
    <x v="1"/>
    <x v="0"/>
    <x v="1"/>
    <x v="0"/>
    <x v="0"/>
    <x v="1"/>
    <x v="1"/>
    <x v="0"/>
    <x v="1"/>
    <x v="1"/>
    <x v="0"/>
    <x v="1"/>
    <x v="1"/>
    <x v="1"/>
    <x v="0"/>
    <x v="0"/>
    <x v="0"/>
    <x v="0"/>
    <x v="0"/>
    <x v="2"/>
    <x v="1"/>
    <x v="0"/>
    <x v="0"/>
    <x v="0"/>
    <x v="0"/>
    <x v="1"/>
    <x v="2"/>
    <x v="2"/>
    <x v="2"/>
    <x v="1"/>
    <x v="1"/>
    <x v="1"/>
    <x v="1"/>
    <s v="no"/>
    <s v="no"/>
    <s v="no"/>
    <s v="no"/>
    <s v="no"/>
    <s v="no"/>
    <s v="no"/>
    <s v="no"/>
    <s v="yes"/>
    <s v="no"/>
    <s v="yes"/>
    <s v="no"/>
    <s v="no"/>
    <s v="no"/>
    <s v="no"/>
    <s v="no"/>
    <s v="yes"/>
    <s v="no"/>
    <s v="no"/>
    <s v="no"/>
    <s v="no"/>
    <s v="no"/>
    <s v="no"/>
    <s v="no"/>
    <s v="no"/>
    <s v="no"/>
    <s v="no"/>
    <s v="no"/>
    <s v="no"/>
    <s v="no"/>
    <s v="yes"/>
    <s v="yes"/>
    <s v="no"/>
    <s v="no"/>
    <s v="no"/>
    <s v="no"/>
    <s v="no"/>
    <s v="no"/>
    <s v="no"/>
    <s v="no"/>
    <s v="no"/>
    <s v="no"/>
    <s v="no"/>
    <s v="no"/>
    <s v="no"/>
    <s v="yes"/>
    <s v="no"/>
    <s v="no"/>
    <s v="no"/>
    <s v="no"/>
    <s v="yes"/>
    <s v="no"/>
    <s v="no"/>
    <s v="no"/>
    <s v="no"/>
    <s v="no"/>
    <s v="no"/>
    <s v="no"/>
    <s v="no"/>
    <s v="yes"/>
    <s v="no"/>
    <s v="yes"/>
    <s v="yes"/>
    <s v="yes"/>
    <s v="no"/>
    <s v="no"/>
    <s v="no"/>
    <s v="no"/>
    <s v="no"/>
    <s v="no"/>
    <s v="no"/>
    <s v="no"/>
    <s v="no"/>
    <s v="no"/>
    <s v="no"/>
    <s v="no"/>
    <s v="no"/>
    <s v="no"/>
    <s v="no"/>
    <s v="no"/>
    <s v="no"/>
    <s v="no"/>
    <s v="no"/>
    <s v="no"/>
    <s v="no"/>
  </r>
  <r>
    <x v="112"/>
    <s v="PDF"/>
    <s v="Reply"/>
    <n v="1182528000"/>
    <n v="1307913000"/>
    <n v="8157"/>
    <s v="Large"/>
    <s v="Large"/>
    <x v="6"/>
    <s v="ITALY"/>
    <s v="EUROPE"/>
    <n v="2"/>
    <d v="2020-12-03T00:00:00"/>
    <s v="Consolidated disclosure of non-financial information 2019"/>
    <n v="2020"/>
    <s v="https://database.globalreporting.org/reports/80948/"/>
    <s v="ENGLISH"/>
    <s v="yes"/>
    <s v="Core"/>
    <x v="2"/>
    <x v="2"/>
    <x v="11"/>
    <x v="4"/>
    <x v="22"/>
    <x v="2"/>
    <x v="7"/>
    <x v="5"/>
    <x v="10"/>
    <x v="3"/>
    <x v="1"/>
    <x v="2"/>
    <x v="0"/>
    <s v="yes"/>
    <s v="Employees and independent contractors, universities, customers, human rights and environmental associations, shareholders/investors and financial community, media and public opinion, suppliers, local community, trade unions, public administrations, competitors"/>
    <x v="1"/>
    <x v="0"/>
    <x v="1"/>
    <x v="1"/>
    <x v="0"/>
    <x v="0"/>
    <x v="1"/>
    <x v="0"/>
    <x v="1"/>
    <x v="1"/>
    <x v="0"/>
    <x v="1"/>
    <x v="1"/>
    <x v="1"/>
    <x v="0"/>
    <x v="0"/>
    <x v="0"/>
    <x v="0"/>
    <x v="0"/>
    <x v="2"/>
    <x v="1"/>
    <x v="0"/>
    <x v="0"/>
    <x v="0"/>
    <x v="0"/>
    <x v="1"/>
    <x v="2"/>
    <x v="0"/>
    <x v="2"/>
    <x v="1"/>
    <x v="1"/>
    <x v="0"/>
    <x v="0"/>
    <s v="no"/>
    <s v="no"/>
    <s v="no"/>
    <s v="no"/>
    <s v="no"/>
    <s v="no"/>
    <s v="no"/>
    <s v="no"/>
    <s v="no"/>
    <s v="no"/>
    <s v="yes"/>
    <s v="yes"/>
    <s v="yes"/>
    <s v="no"/>
    <s v="no"/>
    <s v="no"/>
    <s v="yes"/>
    <s v="no"/>
    <s v="no"/>
    <s v="no"/>
    <s v="no"/>
    <s v="no"/>
    <s v="no"/>
    <s v="no"/>
    <s v="no"/>
    <s v="no"/>
    <s v="no"/>
    <s v="no"/>
    <s v="no"/>
    <s v="no"/>
    <s v="yes"/>
    <s v="yes"/>
    <s v="no"/>
    <s v="no"/>
    <s v="no"/>
    <s v="no"/>
    <s v="no"/>
    <s v="no"/>
    <s v="no"/>
    <s v="no"/>
    <s v="no"/>
    <s v="no"/>
    <s v="no"/>
    <s v="no"/>
    <s v="no"/>
    <s v="no"/>
    <s v="yes"/>
    <s v="no"/>
    <s v="no"/>
    <s v="no"/>
    <s v="yes"/>
    <s v="no"/>
    <s v="no"/>
    <s v="no"/>
    <s v="no"/>
    <s v="no"/>
    <s v="no"/>
    <s v="no"/>
    <s v="no"/>
    <s v="no"/>
    <s v="no"/>
    <s v="yes"/>
    <s v="yes"/>
    <s v="no"/>
    <s v="no"/>
    <s v="no"/>
    <s v="no"/>
    <s v="no"/>
    <s v="no"/>
    <s v="no"/>
    <s v="no"/>
    <s v="no"/>
    <s v="no"/>
    <s v="no"/>
    <s v="no"/>
    <s v="yes"/>
    <s v="no"/>
    <s v="no"/>
    <s v="no"/>
    <s v="no"/>
    <s v="no"/>
    <s v="no"/>
    <s v="no"/>
    <s v="yes"/>
    <s v="yes"/>
  </r>
  <r>
    <x v="113"/>
    <s v="PDF"/>
    <s v="Sace - Gruppo CDP"/>
    <n v="1020537000"/>
    <n v="419533748000"/>
    <n v="30000"/>
    <s v="Large"/>
    <s v="Large"/>
    <x v="6"/>
    <s v="ITALY"/>
    <s v="EUROPE"/>
    <n v="1"/>
    <d v="2020-01-20T00:00:00"/>
    <s v="Dichiarazione consolidata di carattere non finanziario - 2017"/>
    <n v="2018"/>
    <s v="https://database.globalreporting.org/reports/75012/"/>
    <s v="ITALIAN"/>
    <s v="yes"/>
    <s v="Referenced"/>
    <x v="7"/>
    <x v="12"/>
    <x v="9"/>
    <x v="8"/>
    <x v="9"/>
    <x v="1"/>
    <x v="1"/>
    <x v="1"/>
    <x v="6"/>
    <x v="0"/>
    <x v="1"/>
    <x v="1"/>
    <x v="0"/>
    <s v="no"/>
    <s v="//"/>
    <x v="1"/>
    <x v="0"/>
    <x v="1"/>
    <x v="0"/>
    <x v="0"/>
    <x v="1"/>
    <x v="0"/>
    <x v="0"/>
    <x v="1"/>
    <x v="1"/>
    <x v="0"/>
    <x v="0"/>
    <x v="0"/>
    <x v="1"/>
    <x v="0"/>
    <x v="1"/>
    <x v="0"/>
    <x v="0"/>
    <x v="0"/>
    <x v="2"/>
    <x v="1"/>
    <x v="0"/>
    <x v="1"/>
    <x v="0"/>
    <x v="0"/>
    <x v="1"/>
    <x v="0"/>
    <x v="2"/>
    <x v="2"/>
    <x v="1"/>
    <x v="1"/>
    <x v="1"/>
    <x v="1"/>
    <s v="no"/>
    <s v="no"/>
    <s v="no"/>
    <s v="no"/>
    <s v="no"/>
    <s v="no"/>
    <s v="no"/>
    <s v="no"/>
    <s v="yes"/>
    <s v="no"/>
    <s v="no"/>
    <s v="yes"/>
    <s v="no"/>
    <s v="yes"/>
    <s v="no"/>
    <s v="no"/>
    <s v="yes"/>
    <s v="no"/>
    <s v="yes"/>
    <s v="no"/>
    <s v="no"/>
    <s v="yes"/>
    <s v="no"/>
    <s v="no"/>
    <s v="no"/>
    <s v="no"/>
    <s v="no"/>
    <s v="no"/>
    <s v="no"/>
    <s v="no"/>
    <s v="yes"/>
    <s v="yes"/>
    <s v="yes"/>
    <s v="yes"/>
    <s v="no"/>
    <s v="no"/>
    <s v="no"/>
    <s v="no"/>
    <s v="yes"/>
    <s v="no"/>
    <s v="no"/>
    <s v="no"/>
    <s v="yes"/>
    <s v="no"/>
    <s v="no"/>
    <s v="yes"/>
    <s v="yes"/>
    <s v="yes"/>
    <s v="yes"/>
    <s v="no"/>
    <s v="yes"/>
    <s v="no"/>
    <s v="no"/>
    <s v="no"/>
    <s v="no"/>
    <s v="no"/>
    <s v="no"/>
    <s v="no"/>
    <s v="no"/>
    <s v="yes"/>
    <s v="no"/>
    <s v="yes"/>
    <s v="yes"/>
    <s v="yes"/>
    <s v="no"/>
    <s v="no"/>
    <s v="no"/>
    <s v="yes"/>
    <s v="no"/>
    <s v="no"/>
    <s v="no"/>
    <s v="no"/>
    <s v="no"/>
    <s v="yes"/>
    <s v="no"/>
    <s v="no"/>
    <s v="no"/>
    <s v="no"/>
    <s v="no"/>
    <s v="no"/>
    <s v="no"/>
    <s v="no"/>
    <s v="no"/>
    <s v="no"/>
    <s v="no"/>
  </r>
  <r>
    <x v="114"/>
    <s v="HTML"/>
    <s v="Saipem"/>
    <n v="8538000000"/>
    <n v="11677000000"/>
    <n v="31693"/>
    <s v="Large"/>
    <s v="Large"/>
    <x v="12"/>
    <s v="ITALY"/>
    <s v="EUROPE"/>
    <n v="1"/>
    <d v="2019-06-14T00:00:00"/>
    <s v="Sustainable Saipem"/>
    <n v="2019"/>
    <s v="https://database.globalreporting.org/reports/64875/"/>
    <s v="ENGLISH"/>
    <s v="yes"/>
    <s v="Core"/>
    <x v="2"/>
    <x v="2"/>
    <x v="21"/>
    <x v="4"/>
    <x v="23"/>
    <x v="1"/>
    <x v="1"/>
    <x v="9"/>
    <x v="13"/>
    <x v="0"/>
    <x v="1"/>
    <x v="1"/>
    <x v="0"/>
    <s v="yes"/>
    <s v="Clients, employees, vendors, business associations, local communities, local organisations and NGOs, local authorities and governments, financial stakeholders"/>
    <x v="1"/>
    <x v="1"/>
    <x v="1"/>
    <x v="1"/>
    <x v="0"/>
    <x v="1"/>
    <x v="1"/>
    <x v="0"/>
    <x v="1"/>
    <x v="1"/>
    <x v="0"/>
    <x v="0"/>
    <x v="1"/>
    <x v="1"/>
    <x v="0"/>
    <x v="0"/>
    <x v="0"/>
    <x v="0"/>
    <x v="0"/>
    <x v="0"/>
    <x v="0"/>
    <x v="1"/>
    <x v="1"/>
    <x v="1"/>
    <x v="0"/>
    <x v="1"/>
    <x v="2"/>
    <x v="0"/>
    <x v="2"/>
    <x v="1"/>
    <x v="1"/>
    <x v="1"/>
    <x v="1"/>
    <s v="no"/>
    <s v="no"/>
    <s v="no"/>
    <s v="no"/>
    <s v="yes"/>
    <s v="yes"/>
    <s v="no"/>
    <s v="no"/>
    <s v="no"/>
    <s v="yes"/>
    <s v="yes"/>
    <s v="yes"/>
    <s v="no"/>
    <s v="no"/>
    <s v="no"/>
    <s v="no"/>
    <s v="yes"/>
    <s v="yes"/>
    <s v="yes"/>
    <s v="yes"/>
    <s v="yes"/>
    <s v="no"/>
    <s v="no"/>
    <s v="no"/>
    <s v="no"/>
    <s v="no"/>
    <s v="no"/>
    <s v="no"/>
    <s v="no"/>
    <s v="no"/>
    <s v="yes"/>
    <s v="yes"/>
    <s v="yes"/>
    <s v="yes"/>
    <s v="yes"/>
    <s v="yes"/>
    <s v="yes"/>
    <s v="yes"/>
    <s v="yes"/>
    <s v="yes"/>
    <s v="yes"/>
    <s v="yes"/>
    <s v="no"/>
    <s v="no"/>
    <s v="no"/>
    <s v="yes"/>
    <s v="yes"/>
    <s v="yes"/>
    <s v="no"/>
    <s v="yes"/>
    <s v="yes"/>
    <s v="yes"/>
    <s v="yes"/>
    <s v="yes"/>
    <s v="yes"/>
    <s v="yes"/>
    <s v="yes"/>
    <s v="yes"/>
    <s v="yes"/>
    <s v="yes"/>
    <s v="yes"/>
    <s v="yes"/>
    <s v="yes"/>
    <s v="yes"/>
    <s v="yes"/>
    <s v="yes"/>
    <s v="yes"/>
    <s v="yes"/>
    <s v="yes"/>
    <s v="no"/>
    <s v="no"/>
    <s v="no"/>
    <s v="no"/>
    <s v="no"/>
    <s v="no"/>
    <s v="yes"/>
    <s v="yes"/>
    <s v="no"/>
    <s v="no"/>
    <s v="no"/>
    <s v="no"/>
    <s v="no"/>
    <s v="no"/>
    <s v="no"/>
    <s v="no"/>
  </r>
  <r>
    <x v="115"/>
    <s v="PDF"/>
    <s v="Samsic Italia"/>
    <n v="20530000"/>
    <s v="-"/>
    <n v="690"/>
    <s v="Large"/>
    <s v="SME"/>
    <x v="24"/>
    <s v="ITALY"/>
    <s v="EUROPE"/>
    <n v="3"/>
    <d v="2020-12-23T00:00:00"/>
    <s v="Bilancio di Sostenibilità 2019 - Report di Informativa Non Finanziaria basato sullo Standard GRI"/>
    <n v="2020"/>
    <s v="https://database.globalreporting.org/reports/80912/"/>
    <s v="ITALIAN"/>
    <s v="yes"/>
    <s v="Core"/>
    <x v="0"/>
    <x v="0"/>
    <x v="0"/>
    <x v="0"/>
    <x v="9"/>
    <x v="1"/>
    <x v="0"/>
    <x v="0"/>
    <x v="0"/>
    <x v="0"/>
    <x v="1"/>
    <x v="1"/>
    <x v="0"/>
    <s v="yes"/>
    <s v="Azionisti, management, personale, collaboratori, fornitori e subfornitori, clienti, fonti, assicurazioni, enti, fondazioni, associazioni sindacali e di categoria, cittadini, comitati, movimenti, utenti, associazioni, no profit, volontariato"/>
    <x v="0"/>
    <x v="1"/>
    <x v="0"/>
    <x v="0"/>
    <x v="0"/>
    <x v="0"/>
    <x v="1"/>
    <x v="0"/>
    <x v="0"/>
    <x v="1"/>
    <x v="1"/>
    <x v="1"/>
    <x v="0"/>
    <x v="0"/>
    <x v="0"/>
    <x v="0"/>
    <x v="0"/>
    <x v="0"/>
    <x v="0"/>
    <x v="0"/>
    <x v="1"/>
    <x v="1"/>
    <x v="1"/>
    <x v="0"/>
    <x v="0"/>
    <x v="1"/>
    <x v="0"/>
    <x v="0"/>
    <x v="2"/>
    <x v="0"/>
    <x v="1"/>
    <x v="0"/>
    <x v="0"/>
    <s v="yes"/>
    <s v="no"/>
    <s v="no"/>
    <s v="no"/>
    <s v="yes"/>
    <s v="yes"/>
    <s v="yes"/>
    <s v="no"/>
    <s v="yes"/>
    <s v="yes"/>
    <s v="yes"/>
    <s v="yes"/>
    <s v="yes"/>
    <s v="no"/>
    <s v="no"/>
    <s v="no"/>
    <s v="yes"/>
    <s v="no"/>
    <s v="no"/>
    <s v="no"/>
    <s v="no"/>
    <s v="yes"/>
    <s v="no"/>
    <s v="no"/>
    <s v="no"/>
    <s v="yes"/>
    <s v="no"/>
    <s v="no"/>
    <s v="no"/>
    <s v="no"/>
    <s v="no"/>
    <s v="no"/>
    <s v="no"/>
    <s v="no"/>
    <s v="no"/>
    <s v="no"/>
    <s v="no"/>
    <s v="no"/>
    <s v="no"/>
    <s v="no"/>
    <s v="no"/>
    <s v="no"/>
    <s v="yes"/>
    <s v="yes"/>
    <s v="no"/>
    <s v="yes"/>
    <s v="yes"/>
    <s v="yes"/>
    <s v="no"/>
    <s v="yes"/>
    <s v="yes"/>
    <s v="yes"/>
    <s v="yes"/>
    <s v="yes"/>
    <s v="yes"/>
    <s v="no"/>
    <s v="yes"/>
    <s v="yes"/>
    <s v="no"/>
    <s v="yes"/>
    <s v="yes"/>
    <s v="yes"/>
    <s v="yes"/>
    <s v="yes"/>
    <s v="yes"/>
    <s v="no"/>
    <s v="yes"/>
    <s v="yes"/>
    <s v="no"/>
    <s v="no"/>
    <s v="no"/>
    <s v="no"/>
    <s v="no"/>
    <s v="yes"/>
    <s v="no"/>
    <s v="yes"/>
    <s v="no"/>
    <s v="no"/>
    <s v="yes"/>
    <s v="no"/>
    <s v="no"/>
    <s v="no"/>
    <s v="no"/>
    <s v="yes"/>
    <s v="yes"/>
  </r>
  <r>
    <x v="116"/>
    <s v="HTML"/>
    <s v="SEA Aeroporti Milano"/>
    <n v="713145000"/>
    <n v="1604223000"/>
    <n v="2782"/>
    <s v="Large"/>
    <s v="Large"/>
    <x v="6"/>
    <s v="ITALY"/>
    <s v="EUROPE"/>
    <n v="1"/>
    <d v="2019-05-21T00:00:00"/>
    <s v="DNF - Sustainability Report 2018"/>
    <n v="2019"/>
    <s v="https://database.globalreporting.org/reports/64119/"/>
    <s v="ITALIAN"/>
    <s v="yes"/>
    <s v="Core"/>
    <x v="0"/>
    <x v="0"/>
    <x v="0"/>
    <x v="0"/>
    <x v="0"/>
    <x v="0"/>
    <x v="0"/>
    <x v="0"/>
    <x v="0"/>
    <x v="0"/>
    <x v="1"/>
    <x v="1"/>
    <x v="0"/>
    <s v="yes"/>
    <s v="Manager SEA, azionisti, clienti aviation, clienti non aviation, banche/finanza, autorità/enti di stato, fornitori, sindacati, ambientalisti, enti locali, associazioni consumatori, media"/>
    <x v="0"/>
    <x v="1"/>
    <x v="0"/>
    <x v="0"/>
    <x v="0"/>
    <x v="1"/>
    <x v="1"/>
    <x v="0"/>
    <x v="0"/>
    <x v="0"/>
    <x v="0"/>
    <x v="0"/>
    <x v="1"/>
    <x v="0"/>
    <x v="0"/>
    <x v="1"/>
    <x v="0"/>
    <x v="0"/>
    <x v="0"/>
    <x v="2"/>
    <x v="1"/>
    <x v="0"/>
    <x v="0"/>
    <x v="0"/>
    <x v="0"/>
    <x v="1"/>
    <x v="0"/>
    <x v="0"/>
    <x v="2"/>
    <x v="0"/>
    <x v="1"/>
    <x v="1"/>
    <x v="1"/>
    <s v="yes"/>
    <s v="no"/>
    <s v="yes"/>
    <s v="no"/>
    <s v="no"/>
    <s v="no"/>
    <s v="yes"/>
    <s v="yes"/>
    <s v="yes"/>
    <s v="no"/>
    <s v="no"/>
    <s v="yes"/>
    <s v="no"/>
    <s v="no"/>
    <s v="no"/>
    <s v="no"/>
    <s v="yes"/>
    <s v="no"/>
    <s v="yes"/>
    <s v="no"/>
    <s v="no"/>
    <s v="yes"/>
    <s v="no"/>
    <s v="no"/>
    <s v="no"/>
    <s v="no"/>
    <s v="yes"/>
    <s v="yes"/>
    <s v="yes"/>
    <s v="yes"/>
    <s v="yes"/>
    <s v="yes"/>
    <s v="yes"/>
    <s v="yes"/>
    <s v="no"/>
    <s v="no"/>
    <s v="yes"/>
    <s v="yes"/>
    <s v="no"/>
    <s v="yes"/>
    <s v="no"/>
    <s v="no"/>
    <s v="no"/>
    <s v="yes"/>
    <s v="no"/>
    <s v="yes"/>
    <s v="yes"/>
    <s v="no"/>
    <s v="yes"/>
    <s v="yes"/>
    <s v="yes"/>
    <s v="no"/>
    <s v="yes"/>
    <s v="no"/>
    <s v="no"/>
    <s v="no"/>
    <s v="no"/>
    <s v="no"/>
    <s v="no"/>
    <s v="yes"/>
    <s v="yes"/>
    <s v="yes"/>
    <s v="yes"/>
    <s v="yes"/>
    <s v="no"/>
    <s v="no"/>
    <s v="no"/>
    <s v="no"/>
    <s v="no"/>
    <s v="no"/>
    <s v="no"/>
    <s v="no"/>
    <s v="no"/>
    <s v="yes"/>
    <s v="yes"/>
    <s v="yes"/>
    <s v="no"/>
    <s v="no"/>
    <s v="yes"/>
    <s v="yes"/>
    <s v="no"/>
    <s v="no"/>
    <s v="no"/>
    <s v="no"/>
    <s v="no"/>
  </r>
  <r>
    <x v="117"/>
    <s v="PDF"/>
    <s v="Sisal"/>
    <n v="831983000"/>
    <n v="1827907000"/>
    <n v="1872"/>
    <s v="Large"/>
    <s v="Large"/>
    <x v="6"/>
    <s v="ITALY"/>
    <s v="EUROPE"/>
    <n v="1"/>
    <d v="2018-10-22T00:00:00"/>
    <s v="Sisal Rapporto di Sostenibilità 2017"/>
    <n v="2018"/>
    <s v="https://database.globalreporting.org/reports/59908/"/>
    <s v="ITALIAN"/>
    <s v="yes"/>
    <s v="Core"/>
    <x v="4"/>
    <x v="7"/>
    <x v="5"/>
    <x v="18"/>
    <x v="24"/>
    <x v="1"/>
    <x v="1"/>
    <x v="16"/>
    <x v="1"/>
    <x v="0"/>
    <x v="1"/>
    <x v="1"/>
    <x v="0"/>
    <s v="yes"/>
    <s v="Ente regolatore e istituzioni, dipendenti, clienti, rete distributiva, comunità ed enti no profit, azionisti, banche e comunità finanziaria, associazioni di categoria, business partner"/>
    <x v="0"/>
    <x v="0"/>
    <x v="1"/>
    <x v="1"/>
    <x v="1"/>
    <x v="1"/>
    <x v="1"/>
    <x v="0"/>
    <x v="0"/>
    <x v="1"/>
    <x v="1"/>
    <x v="0"/>
    <x v="1"/>
    <x v="1"/>
    <x v="0"/>
    <x v="0"/>
    <x v="0"/>
    <x v="0"/>
    <x v="0"/>
    <x v="2"/>
    <x v="1"/>
    <x v="0"/>
    <x v="0"/>
    <x v="0"/>
    <x v="0"/>
    <x v="1"/>
    <x v="2"/>
    <x v="2"/>
    <x v="2"/>
    <x v="1"/>
    <x v="1"/>
    <x v="0"/>
    <x v="1"/>
    <s v="yes"/>
    <s v="no"/>
    <s v="no"/>
    <s v="yes"/>
    <s v="no"/>
    <s v="no"/>
    <s v="no"/>
    <s v="no"/>
    <s v="no"/>
    <s v="no"/>
    <s v="no"/>
    <s v="no"/>
    <s v="no"/>
    <s v="no"/>
    <s v="no"/>
    <s v="no"/>
    <s v="yes"/>
    <s v="o"/>
    <s v="no"/>
    <s v="no"/>
    <s v="no"/>
    <s v="yes"/>
    <s v="no"/>
    <s v="no"/>
    <s v="no"/>
    <s v="no"/>
    <s v="no"/>
    <s v="no"/>
    <s v="no"/>
    <s v="no"/>
    <s v="no"/>
    <s v="no"/>
    <s v="no"/>
    <s v="no"/>
    <s v="yes"/>
    <s v="no"/>
    <s v="no"/>
    <s v="no"/>
    <s v="yes"/>
    <s v="no"/>
    <s v="no"/>
    <s v="no"/>
    <s v="no"/>
    <s v="no"/>
    <s v="no"/>
    <s v="yes"/>
    <s v="no"/>
    <s v="no"/>
    <s v="no"/>
    <s v="no"/>
    <s v="yes"/>
    <s v="no"/>
    <s v="yes"/>
    <s v="no"/>
    <s v="no"/>
    <s v="no"/>
    <s v="no"/>
    <s v="no"/>
    <s v="no"/>
    <s v="yes"/>
    <s v="yes"/>
    <s v="yes"/>
    <s v="yes"/>
    <s v="no"/>
    <s v="no"/>
    <s v="no"/>
    <s v="no"/>
    <s v="no"/>
    <s v="no"/>
    <s v="no"/>
    <s v="no"/>
    <s v="no"/>
    <s v="no"/>
    <s v="no"/>
    <s v="no"/>
    <s v="no"/>
    <s v="no"/>
    <s v="no"/>
    <s v="no"/>
    <s v="no"/>
    <s v="no"/>
    <s v="no"/>
    <s v="no"/>
    <s v="yes"/>
    <s v="no"/>
  </r>
  <r>
    <x v="118"/>
    <s v="PDF"/>
    <s v="SIT"/>
    <n v="352207000"/>
    <n v="380624000"/>
    <n v="2246"/>
    <s v="Large"/>
    <s v="SME"/>
    <x v="14"/>
    <s v="ITALY"/>
    <s v="EUROPE"/>
    <n v="1"/>
    <d v="2020-10-12T00:00:00"/>
    <s v="SIT S.p.A. Consolidated Non-Financial Statement 2019"/>
    <n v="2020"/>
    <s v="https://database.globalreporting.org/reports/80771/"/>
    <s v="ENGLISH"/>
    <s v="no"/>
    <s v="Core"/>
    <x v="2"/>
    <x v="7"/>
    <x v="8"/>
    <x v="19"/>
    <x v="7"/>
    <x v="2"/>
    <x v="7"/>
    <x v="1"/>
    <x v="22"/>
    <x v="0"/>
    <x v="1"/>
    <x v="11"/>
    <x v="0"/>
    <s v="yes"/>
    <s v="Shareholders, investors, lenders, customers, governments, public administrations, institutions and regulators, trade associations, universities and research centres, suppliers, subcontractors and commercial partners, local community and society, employees and collaborators, trade unions, media"/>
    <x v="0"/>
    <x v="1"/>
    <x v="1"/>
    <x v="0"/>
    <x v="0"/>
    <x v="1"/>
    <x v="1"/>
    <x v="0"/>
    <x v="0"/>
    <x v="1"/>
    <x v="0"/>
    <x v="0"/>
    <x v="0"/>
    <x v="1"/>
    <x v="0"/>
    <x v="1"/>
    <x v="0"/>
    <x v="0"/>
    <x v="0"/>
    <x v="0"/>
    <x v="1"/>
    <x v="0"/>
    <x v="0"/>
    <x v="0"/>
    <x v="0"/>
    <x v="1"/>
    <x v="0"/>
    <x v="2"/>
    <x v="2"/>
    <x v="0"/>
    <x v="1"/>
    <x v="1"/>
    <x v="1"/>
    <s v="yes"/>
    <s v="no"/>
    <s v="no"/>
    <s v="no"/>
    <s v="yes"/>
    <s v="yes"/>
    <s v="no"/>
    <s v="no"/>
    <s v="yes"/>
    <s v="no"/>
    <s v="no"/>
    <s v="yes"/>
    <s v="no"/>
    <s v="no"/>
    <s v="no"/>
    <s v="no"/>
    <s v="yes"/>
    <s v="no"/>
    <s v="no"/>
    <s v="no"/>
    <s v="no"/>
    <s v="yes"/>
    <s v="no"/>
    <s v="no"/>
    <s v="no"/>
    <s v="no"/>
    <s v="no"/>
    <s v="no"/>
    <s v="no"/>
    <s v="no"/>
    <s v="yes"/>
    <s v="yes"/>
    <s v="no"/>
    <s v="no"/>
    <s v="no"/>
    <s v="no"/>
    <s v="yes"/>
    <s v="no"/>
    <s v="yes"/>
    <s v="no"/>
    <s v="no"/>
    <s v="no"/>
    <s v="yes"/>
    <s v="no"/>
    <s v="no"/>
    <s v="yes"/>
    <s v="no"/>
    <s v="no"/>
    <s v="yes"/>
    <s v="yes"/>
    <s v="yes"/>
    <s v="yes"/>
    <s v="yes"/>
    <s v="yes"/>
    <s v="yes"/>
    <s v="yes"/>
    <s v="no"/>
    <s v="yes"/>
    <s v="no"/>
    <s v="yes"/>
    <s v="no"/>
    <s v="no"/>
    <s v="yes"/>
    <s v="no"/>
    <s v="yes"/>
    <s v="no"/>
    <s v="no"/>
    <s v="no"/>
    <s v="no"/>
    <s v="no"/>
    <s v="no"/>
    <s v="no"/>
    <s v="no"/>
    <s v="yes"/>
    <s v="no"/>
    <s v="no"/>
    <s v="no"/>
    <s v="no"/>
    <s v="no"/>
    <s v="yes"/>
    <s v="no"/>
    <s v="no"/>
    <s v="no"/>
    <s v="no"/>
    <s v="no"/>
  </r>
  <r>
    <x v="119"/>
    <s v="PDF"/>
    <s v="Snam"/>
    <n v="2665000000"/>
    <n v="24043000000"/>
    <n v="3042"/>
    <s v="Large"/>
    <s v="Large"/>
    <x v="0"/>
    <s v="ITALY"/>
    <s v="EUROPE"/>
    <n v="3"/>
    <d v="2020-07-30T00:00:00"/>
    <s v="2019 Sustainability Report"/>
    <n v="2020"/>
    <s v="https://database.globalreporting.org/reports/80132/"/>
    <s v="ENGLISH"/>
    <s v="yes"/>
    <s v="Comprehensive"/>
    <x v="0"/>
    <x v="0"/>
    <x v="0"/>
    <x v="0"/>
    <x v="0"/>
    <x v="0"/>
    <x v="1"/>
    <x v="1"/>
    <x v="0"/>
    <x v="0"/>
    <x v="1"/>
    <x v="1"/>
    <x v="0"/>
    <s v="no"/>
    <s v="Customers, People, business partners, investors and lenders, media, authority, institutions, suppliers, other operators, communities and territories"/>
    <x v="0"/>
    <x v="0"/>
    <x v="0"/>
    <x v="1"/>
    <x v="0"/>
    <x v="1"/>
    <x v="1"/>
    <x v="0"/>
    <x v="1"/>
    <x v="0"/>
    <x v="0"/>
    <x v="1"/>
    <x v="1"/>
    <x v="1"/>
    <x v="0"/>
    <x v="0"/>
    <x v="0"/>
    <x v="0"/>
    <x v="0"/>
    <x v="0"/>
    <x v="1"/>
    <x v="0"/>
    <x v="0"/>
    <x v="0"/>
    <x v="0"/>
    <x v="1"/>
    <x v="0"/>
    <x v="2"/>
    <x v="2"/>
    <x v="1"/>
    <x v="1"/>
    <x v="1"/>
    <x v="0"/>
    <s v="yes"/>
    <s v="yes"/>
    <s v="yes"/>
    <s v="yes"/>
    <s v="no"/>
    <s v="no"/>
    <s v="yes"/>
    <s v="yes"/>
    <s v="no"/>
    <s v="yes"/>
    <s v="yes"/>
    <s v="yes"/>
    <s v="no"/>
    <s v="no"/>
    <s v="no"/>
    <s v="no"/>
    <s v="yes"/>
    <s v="yes"/>
    <s v="yes"/>
    <s v="yes"/>
    <s v="yes"/>
    <s v="no"/>
    <s v="no"/>
    <s v="no"/>
    <s v="no"/>
    <s v="no"/>
    <s v="yes"/>
    <s v="yes"/>
    <s v="yes"/>
    <s v="yes"/>
    <s v="yes"/>
    <s v="yes"/>
    <s v="yes"/>
    <s v="yes"/>
    <s v="yes"/>
    <s v="yes"/>
    <s v="yes"/>
    <s v="no"/>
    <s v="no"/>
    <s v="no"/>
    <s v="no"/>
    <s v="no"/>
    <s v="no"/>
    <s v="no"/>
    <s v="no"/>
    <s v="yes"/>
    <s v="yes"/>
    <s v="yes"/>
    <s v="no"/>
    <s v="yes"/>
    <s v="yes"/>
    <s v="yes"/>
    <s v="yes"/>
    <s v="no"/>
    <s v="no"/>
    <s v="no"/>
    <s v="no"/>
    <s v="no"/>
    <s v="no"/>
    <s v="yes"/>
    <s v="yes"/>
    <s v="yes"/>
    <s v="yes"/>
    <s v="yes"/>
    <s v="yes"/>
    <s v="no"/>
    <s v="no"/>
    <s v="no"/>
    <s v="no"/>
    <s v="no"/>
    <s v="no"/>
    <s v="no"/>
    <s v="no"/>
    <s v="yes"/>
    <s v="yes"/>
    <s v="no"/>
    <s v="no"/>
    <s v="no"/>
    <s v="no"/>
    <s v="no"/>
    <s v="no"/>
    <s v="no"/>
    <s v="no"/>
    <s v="no"/>
    <s v="yes"/>
  </r>
  <r>
    <x v="120"/>
    <s v="PDF"/>
    <s v="Società Cattolica di Assicurazione"/>
    <n v="168547561"/>
    <n v="12076808687"/>
    <n v="947"/>
    <s v="Large"/>
    <s v="Large"/>
    <x v="6"/>
    <s v="ITALY"/>
    <s v="EUROPE"/>
    <n v="2"/>
    <d v="2019-05-24T00:00:00"/>
    <s v="Rapporto di Sostenibilità 2018"/>
    <n v="2019"/>
    <s v="https://database.globalreporting.org/reports/64305/"/>
    <s v="ITALIAN"/>
    <s v="yes"/>
    <s v="Core"/>
    <x v="2"/>
    <x v="13"/>
    <x v="12"/>
    <x v="4"/>
    <x v="25"/>
    <x v="1"/>
    <x v="1"/>
    <x v="1"/>
    <x v="18"/>
    <x v="0"/>
    <x v="1"/>
    <x v="1"/>
    <x v="0"/>
    <s v="yes"/>
    <s v="Clienti, soci, azionisti e comunità finanziaria, agenti, intermediari e partner Bancassurance, dipendenti, comunità e territorio, istituzioni e partner strategici, enti religiosi e terzo settore"/>
    <x v="0"/>
    <x v="0"/>
    <x v="1"/>
    <x v="1"/>
    <x v="0"/>
    <x v="0"/>
    <x v="1"/>
    <x v="0"/>
    <x v="1"/>
    <x v="1"/>
    <x v="0"/>
    <x v="1"/>
    <x v="1"/>
    <x v="1"/>
    <x v="0"/>
    <x v="1"/>
    <x v="0"/>
    <x v="0"/>
    <x v="0"/>
    <x v="2"/>
    <x v="1"/>
    <x v="0"/>
    <x v="0"/>
    <x v="0"/>
    <x v="0"/>
    <x v="1"/>
    <x v="2"/>
    <x v="2"/>
    <x v="2"/>
    <x v="1"/>
    <x v="0"/>
    <x v="0"/>
    <x v="1"/>
    <s v="yes"/>
    <s v="no"/>
    <s v="no"/>
    <s v="no"/>
    <s v="no"/>
    <s v="no"/>
    <s v="no"/>
    <s v="no"/>
    <s v="no"/>
    <s v="no"/>
    <s v="yes"/>
    <s v="no"/>
    <s v="yes"/>
    <s v="no"/>
    <s v="no"/>
    <s v="no"/>
    <s v="yes"/>
    <s v="no"/>
    <s v="yes"/>
    <s v="no"/>
    <s v="no"/>
    <s v="no"/>
    <s v="no"/>
    <s v="no"/>
    <s v="no"/>
    <s v="no"/>
    <s v="no"/>
    <s v="no"/>
    <s v="no"/>
    <s v="no"/>
    <s v="yes"/>
    <s v="yes"/>
    <s v="yes"/>
    <s v="no"/>
    <s v="no"/>
    <s v="no"/>
    <s v="no"/>
    <s v="no"/>
    <s v="no"/>
    <s v="no"/>
    <s v="no"/>
    <s v="no"/>
    <s v="no"/>
    <s v="no"/>
    <s v="no"/>
    <s v="yes"/>
    <s v="no"/>
    <s v="no"/>
    <s v="yes"/>
    <s v="no"/>
    <s v="yes"/>
    <s v="no"/>
    <s v="no"/>
    <s v="no"/>
    <s v="no"/>
    <s v="no"/>
    <s v="no"/>
    <s v="no"/>
    <s v="no"/>
    <s v="yes"/>
    <s v="no"/>
    <s v="no"/>
    <s v="yes"/>
    <s v="no"/>
    <s v="no"/>
    <s v="no"/>
    <s v="no"/>
    <s v="no"/>
    <s v="no"/>
    <s v="no"/>
    <s v="no"/>
    <s v="no"/>
    <s v="no"/>
    <s v="no"/>
    <s v="no"/>
    <s v="no"/>
    <s v="no"/>
    <s v="no"/>
    <s v="no"/>
    <s v="no"/>
    <s v="no"/>
    <s v="yes"/>
    <s v="yes"/>
    <s v="yes"/>
    <s v="no"/>
  </r>
  <r>
    <x v="121"/>
    <s v="PDF"/>
    <s v="SOL Group"/>
    <n v="926858000"/>
    <n v="1254419000"/>
    <n v="611"/>
    <s v="Large"/>
    <s v="Large"/>
    <x v="22"/>
    <s v="ITALY"/>
    <s v="EUROPE"/>
    <n v="1"/>
    <d v="2020-07-30T00:00:00"/>
    <s v="2019 Sustainability Report"/>
    <n v="2020"/>
    <s v="https://database.globalreporting.org/reports/80120/"/>
    <s v="ENGLISH"/>
    <s v="yes"/>
    <s v="Core"/>
    <x v="0"/>
    <x v="0"/>
    <x v="0"/>
    <x v="0"/>
    <x v="0"/>
    <x v="1"/>
    <x v="1"/>
    <x v="0"/>
    <x v="0"/>
    <x v="0"/>
    <x v="1"/>
    <x v="1"/>
    <x v="0"/>
    <s v="yes"/>
    <s v="Associations, Environmental associations, authorities and public bodies, shareholders, investors and financial institutions, patients, customers, the community, employees, suppliers and partners"/>
    <x v="0"/>
    <x v="0"/>
    <x v="1"/>
    <x v="1"/>
    <x v="0"/>
    <x v="0"/>
    <x v="1"/>
    <x v="0"/>
    <x v="0"/>
    <x v="1"/>
    <x v="0"/>
    <x v="0"/>
    <x v="1"/>
    <x v="0"/>
    <x v="0"/>
    <x v="0"/>
    <x v="0"/>
    <x v="0"/>
    <x v="0"/>
    <x v="0"/>
    <x v="1"/>
    <x v="0"/>
    <x v="0"/>
    <x v="0"/>
    <x v="0"/>
    <x v="1"/>
    <x v="2"/>
    <x v="0"/>
    <x v="2"/>
    <x v="0"/>
    <x v="0"/>
    <x v="0"/>
    <x v="1"/>
    <s v="yes"/>
    <s v="no"/>
    <s v="no"/>
    <s v="no"/>
    <s v="no"/>
    <s v="no"/>
    <s v="no"/>
    <s v="no"/>
    <s v="no"/>
    <s v="no"/>
    <s v="no"/>
    <s v="yes"/>
    <s v="yes"/>
    <s v="no"/>
    <s v="no"/>
    <s v="no"/>
    <s v="yes"/>
    <s v="no"/>
    <s v="yes"/>
    <s v="no"/>
    <s v="no"/>
    <s v="yes"/>
    <s v="yes"/>
    <s v="yes"/>
    <s v="no"/>
    <s v="no"/>
    <s v="no"/>
    <s v="no"/>
    <s v="no"/>
    <s v="no"/>
    <s v="yes"/>
    <s v="yes"/>
    <s v="no"/>
    <s v="no"/>
    <s v="no"/>
    <s v="no"/>
    <s v="no"/>
    <s v="no"/>
    <s v="yes"/>
    <s v="no"/>
    <s v="no"/>
    <s v="no"/>
    <s v="no"/>
    <s v="yes"/>
    <s v="no"/>
    <s v="yes"/>
    <s v="no"/>
    <s v="no"/>
    <s v="no"/>
    <s v="yes"/>
    <s v="yes"/>
    <s v="yes"/>
    <s v="yes"/>
    <s v="yes"/>
    <s v="yes"/>
    <s v="yes"/>
    <s v="no"/>
    <s v="yes"/>
    <s v="no"/>
    <s v="yes"/>
    <s v="no"/>
    <s v="no"/>
    <s v="yes"/>
    <s v="no"/>
    <s v="yes"/>
    <s v="no"/>
    <s v="no"/>
    <s v="no"/>
    <s v="no"/>
    <s v="no"/>
    <s v="no"/>
    <s v="no"/>
    <s v="no"/>
    <s v="no"/>
    <s v="no"/>
    <s v="yes"/>
    <s v="no"/>
    <s v="no"/>
    <s v="no"/>
    <s v="yes"/>
    <s v="yes"/>
    <s v="no"/>
    <s v="no"/>
    <s v="yes"/>
    <s v="no"/>
  </r>
  <r>
    <x v="122"/>
    <s v="PDF"/>
    <s v="Sparkasse"/>
    <n v="216229000"/>
    <n v="9114334000"/>
    <n v="1253"/>
    <s v="Large"/>
    <s v="Large"/>
    <x v="7"/>
    <s v="ITALY"/>
    <s v="EUROPE"/>
    <n v="1"/>
    <d v="2019-05-27T00:00:00"/>
    <s v="Dichiarazione Consolidata Non Finanziaria 2018"/>
    <n v="2019"/>
    <s v="https://database.globalreporting.org/reports/64505/"/>
    <s v="ITALIAN"/>
    <s v="yes"/>
    <s v="Core"/>
    <x v="0"/>
    <x v="0"/>
    <x v="0"/>
    <x v="0"/>
    <x v="0"/>
    <x v="1"/>
    <x v="0"/>
    <x v="0"/>
    <x v="0"/>
    <x v="0"/>
    <x v="1"/>
    <x v="0"/>
    <x v="0"/>
    <s v="yes"/>
    <s v="Azionisti, istituzioni, dipendenti, fornitori, clienti, partner commerciali, collettività/ambiente"/>
    <x v="0"/>
    <x v="1"/>
    <x v="0"/>
    <x v="0"/>
    <x v="0"/>
    <x v="0"/>
    <x v="0"/>
    <x v="0"/>
    <x v="0"/>
    <x v="1"/>
    <x v="0"/>
    <x v="0"/>
    <x v="0"/>
    <x v="1"/>
    <x v="0"/>
    <x v="0"/>
    <x v="0"/>
    <x v="0"/>
    <x v="0"/>
    <x v="0"/>
    <x v="0"/>
    <x v="0"/>
    <x v="0"/>
    <x v="0"/>
    <x v="0"/>
    <x v="1"/>
    <x v="0"/>
    <x v="2"/>
    <x v="0"/>
    <x v="1"/>
    <x v="0"/>
    <x v="0"/>
    <x v="0"/>
    <s v="yes"/>
    <s v="no"/>
    <s v="no"/>
    <s v="yes"/>
    <s v="yes"/>
    <s v="yes"/>
    <s v="no"/>
    <s v="yes"/>
    <s v="yes"/>
    <s v="yes"/>
    <s v="yes"/>
    <s v="yes"/>
    <s v="yes"/>
    <s v="yes"/>
    <s v="yes"/>
    <s v="no"/>
    <s v="yes"/>
    <s v="no"/>
    <s v="no"/>
    <s v="no"/>
    <s v="no"/>
    <s v="yes"/>
    <s v="no"/>
    <s v="no"/>
    <s v="no"/>
    <s v="no"/>
    <s v="no"/>
    <s v="no"/>
    <s v="no"/>
    <s v="no"/>
    <s v="yes"/>
    <s v="no"/>
    <s v="no"/>
    <s v="no"/>
    <s v="no"/>
    <s v="no"/>
    <s v="no"/>
    <s v="no"/>
    <s v="yes"/>
    <s v="no"/>
    <s v="no"/>
    <s v="no"/>
    <s v="yes"/>
    <s v="no"/>
    <s v="no"/>
    <s v="yes"/>
    <s v="yes"/>
    <s v="yes"/>
    <s v="no"/>
    <s v="no"/>
    <s v="yes"/>
    <s v="no"/>
    <s v="no"/>
    <s v="no"/>
    <s v="no"/>
    <s v="no"/>
    <s v="no"/>
    <s v="no"/>
    <s v="no"/>
    <s v="yes"/>
    <s v="yes"/>
    <s v="yes"/>
    <s v="yes"/>
    <s v="yes"/>
    <s v="yes"/>
    <s v="yes"/>
    <s v="no"/>
    <s v="no"/>
    <s v="no"/>
    <s v="no"/>
    <s v="no"/>
    <s v="no"/>
    <s v="no"/>
    <s v="yes"/>
    <s v="no"/>
    <s v="no"/>
    <s v="no"/>
    <s v="yes"/>
    <s v="no"/>
    <s v="no"/>
    <s v="no"/>
    <s v="yes"/>
    <s v="yes"/>
    <s v="yes"/>
    <s v="yes"/>
  </r>
  <r>
    <x v="123"/>
    <s v="PDF"/>
    <s v="TechnoGym"/>
    <n v="598249000"/>
    <n v="500789000"/>
    <n v="1904"/>
    <s v="Large"/>
    <s v="Large"/>
    <x v="6"/>
    <s v="ITALY"/>
    <s v="EUROPE"/>
    <n v="1"/>
    <d v="2020-01-21T00:00:00"/>
    <s v="Dichiarazione Consolidata di Carattere non Finanziario"/>
    <n v="2018"/>
    <s v="https://database.globalreporting.org/reports/74948/"/>
    <s v="ITALIAN"/>
    <s v="yes"/>
    <s v="Referenced"/>
    <x v="7"/>
    <x v="0"/>
    <x v="0"/>
    <x v="0"/>
    <x v="0"/>
    <x v="1"/>
    <x v="1"/>
    <x v="1"/>
    <x v="0"/>
    <x v="0"/>
    <x v="1"/>
    <x v="0"/>
    <x v="0"/>
    <s v="yes"/>
    <s v="Financial community, business community, institutions, scientific community, comunità sportiva, utilizzatore finale, comunità e società civile, dipendenti, customers and commercial partners, fornitori"/>
    <x v="1"/>
    <x v="0"/>
    <x v="1"/>
    <x v="0"/>
    <x v="0"/>
    <x v="0"/>
    <x v="1"/>
    <x v="0"/>
    <x v="0"/>
    <x v="1"/>
    <x v="0"/>
    <x v="0"/>
    <x v="1"/>
    <x v="0"/>
    <x v="0"/>
    <x v="1"/>
    <x v="0"/>
    <x v="0"/>
    <x v="0"/>
    <x v="0"/>
    <x v="0"/>
    <x v="1"/>
    <x v="0"/>
    <x v="0"/>
    <x v="0"/>
    <x v="0"/>
    <x v="2"/>
    <x v="0"/>
    <x v="2"/>
    <x v="0"/>
    <x v="1"/>
    <x v="0"/>
    <x v="1"/>
    <s v="no"/>
    <s v="no"/>
    <s v="no"/>
    <s v="no"/>
    <s v="no"/>
    <s v="no"/>
    <s v="no"/>
    <s v="no"/>
    <s v="yes"/>
    <s v="yes"/>
    <s v="yes"/>
    <s v="yes"/>
    <s v="yes"/>
    <s v="no"/>
    <s v="no"/>
    <s v="no"/>
    <s v="yes"/>
    <s v="yes"/>
    <s v="yes"/>
    <s v="yes"/>
    <s v="yes"/>
    <s v="yes"/>
    <s v="yes"/>
    <s v="yes"/>
    <s v="yes"/>
    <s v="yes"/>
    <s v="no"/>
    <s v="no"/>
    <s v="no"/>
    <s v="no"/>
    <s v="yes"/>
    <s v="yes"/>
    <s v="yes"/>
    <s v="yes"/>
    <s v="yes"/>
    <s v="yes"/>
    <s v="yes"/>
    <s v="yes"/>
    <s v="yes"/>
    <s v="yes"/>
    <s v="yes"/>
    <s v="yes"/>
    <s v="no"/>
    <s v="yes"/>
    <s v="yes"/>
    <s v="yes"/>
    <s v="yes"/>
    <s v="yes"/>
    <s v="yes"/>
    <s v="yes"/>
    <s v="yes"/>
    <s v="yes"/>
    <s v="yes"/>
    <s v="yes"/>
    <s v="yes"/>
    <s v="yes"/>
    <s v="yes"/>
    <s v="yes"/>
    <s v="yes"/>
    <s v="yes"/>
    <s v="yes"/>
    <s v="yes"/>
    <s v="yes"/>
    <s v="yes"/>
    <s v="yes"/>
    <s v="yes"/>
    <s v="yes"/>
    <s v="no"/>
    <s v="no"/>
    <s v="no"/>
    <s v="yes"/>
    <s v="yes"/>
    <s v="no"/>
    <s v="no"/>
    <s v="no"/>
    <s v="yes"/>
    <s v="yes"/>
    <s v="no"/>
    <s v="yes"/>
    <s v="yes"/>
    <s v="no"/>
    <s v="no"/>
    <s v="no"/>
    <s v="yes"/>
    <s v="no"/>
  </r>
  <r>
    <x v="124"/>
    <s v="PDF"/>
    <s v="Terminal Contenitori Porto di Genova - SECH"/>
    <n v="81149667"/>
    <s v="-"/>
    <n v="528"/>
    <s v="Large"/>
    <s v="MNE"/>
    <x v="6"/>
    <s v="ITALY"/>
    <s v="EUROPE"/>
    <n v="3"/>
    <d v="2020-09-16T00:00:00"/>
    <s v="SECH - TDT Sustainability Report 2019"/>
    <n v="2020"/>
    <s v="https://database.globalreporting.org/reports/80668/"/>
    <s v="ENGLISH"/>
    <s v="yes"/>
    <s v="Core"/>
    <x v="1"/>
    <x v="7"/>
    <x v="8"/>
    <x v="7"/>
    <x v="8"/>
    <x v="2"/>
    <x v="7"/>
    <x v="17"/>
    <x v="2"/>
    <x v="7"/>
    <x v="1"/>
    <x v="1"/>
    <x v="0"/>
    <s v="yes"/>
    <s v="Investors, workers, suppliers, freight forwarders, hauliers, customers, control authorities and bodies, tech-nautical services, training institutes and bodies, social security and assistance bodies, category associations, onlus and no-profit organisations, media, external workforce, trade unions, community, banks, insurance bodies, emergency vehicles and bodies, neighbouring companies"/>
    <x v="0"/>
    <x v="1"/>
    <x v="0"/>
    <x v="0"/>
    <x v="0"/>
    <x v="0"/>
    <x v="0"/>
    <x v="0"/>
    <x v="0"/>
    <x v="1"/>
    <x v="0"/>
    <x v="0"/>
    <x v="0"/>
    <x v="0"/>
    <x v="0"/>
    <x v="1"/>
    <x v="0"/>
    <x v="0"/>
    <x v="0"/>
    <x v="0"/>
    <x v="0"/>
    <x v="1"/>
    <x v="1"/>
    <x v="1"/>
    <x v="1"/>
    <x v="0"/>
    <x v="2"/>
    <x v="0"/>
    <x v="0"/>
    <x v="1"/>
    <x v="1"/>
    <x v="0"/>
    <x v="0"/>
    <s v="yes"/>
    <s v="no"/>
    <s v="yes"/>
    <s v="yes"/>
    <s v="yes"/>
    <s v="yes"/>
    <s v="yes"/>
    <s v="yes"/>
    <s v="yes"/>
    <s v="yes"/>
    <s v="yes"/>
    <s v="yes"/>
    <s v="yes"/>
    <s v="no"/>
    <s v="yes"/>
    <s v="no"/>
    <s v="yes"/>
    <s v="yes"/>
    <s v="yes"/>
    <s v="yes"/>
    <s v="yes"/>
    <s v="yes"/>
    <s v="yes"/>
    <s v="yes"/>
    <s v="yes"/>
    <s v="yes"/>
    <s v="no"/>
    <s v="no"/>
    <s v="no"/>
    <s v="no"/>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yes"/>
    <s v="no"/>
    <s v="no"/>
    <s v="yes"/>
    <s v="yes"/>
    <s v="yes"/>
    <s v="no"/>
    <s v="no"/>
    <s v="no"/>
    <s v="no"/>
    <s v="no"/>
    <s v="yes"/>
    <s v="yes"/>
  </r>
  <r>
    <x v="125"/>
    <s v="PDF"/>
    <s v="Tim"/>
    <n v="18907000000"/>
    <n v="70104000000"/>
    <n v="51917"/>
    <s v="Large"/>
    <s v="Large"/>
    <x v="13"/>
    <s v="ITALY"/>
    <s v="EUROPE"/>
    <n v="3"/>
    <d v="2020-06-17T00:00:00"/>
    <s v="TIM Sustainability Report 2019"/>
    <n v="2020"/>
    <s v="https://database.globalreporting.org/reports/79359/"/>
    <s v="ENGLISH"/>
    <s v="yes"/>
    <s v="Comprehensive"/>
    <x v="0"/>
    <x v="0"/>
    <x v="0"/>
    <x v="0"/>
    <x v="0"/>
    <x v="0"/>
    <x v="0"/>
    <x v="0"/>
    <x v="0"/>
    <x v="1"/>
    <x v="0"/>
    <x v="0"/>
    <x v="1"/>
    <s v="yes"/>
    <s v="Intitutions and regulators, industry business community, clients, suppliers, civil society, financial community, people"/>
    <x v="0"/>
    <x v="0"/>
    <x v="0"/>
    <x v="1"/>
    <x v="0"/>
    <x v="0"/>
    <x v="1"/>
    <x v="0"/>
    <x v="0"/>
    <x v="1"/>
    <x v="0"/>
    <x v="0"/>
    <x v="0"/>
    <x v="0"/>
    <x v="0"/>
    <x v="1"/>
    <x v="0"/>
    <x v="0"/>
    <x v="0"/>
    <x v="0"/>
    <x v="0"/>
    <x v="1"/>
    <x v="1"/>
    <x v="1"/>
    <x v="1"/>
    <x v="0"/>
    <x v="0"/>
    <x v="0"/>
    <x v="0"/>
    <x v="0"/>
    <x v="0"/>
    <x v="0"/>
    <x v="0"/>
    <s v="yes"/>
    <s v="yes"/>
    <s v="yes"/>
    <s v="yes"/>
    <s v="no"/>
    <s v="no"/>
    <s v="yes"/>
    <s v="yes"/>
    <s v="no"/>
    <s v="yes"/>
    <s v="yes"/>
    <s v="yes"/>
    <s v="yes"/>
    <s v="no"/>
    <s v="no"/>
    <s v="no"/>
    <s v="yes"/>
    <s v="yes"/>
    <s v="yes"/>
    <s v="yes"/>
    <s v="yes"/>
    <s v="yes"/>
    <s v="no"/>
    <s v="no"/>
    <s v="no"/>
    <s v="no"/>
    <s v="no"/>
    <s v="no"/>
    <s v="no"/>
    <s v="no"/>
    <s v="yes"/>
    <s v="yes"/>
    <s v="yes"/>
    <s v="yes"/>
    <s v="yes"/>
    <s v="yes"/>
    <s v="yes"/>
    <s v="no"/>
    <s v="yes"/>
    <s v="no"/>
    <s v="no"/>
    <s v="no"/>
    <s v="yes"/>
    <s v="yes"/>
    <s v="yes"/>
    <s v="yes"/>
    <s v="yes"/>
    <s v="yes"/>
    <s v="yes"/>
    <s v="yes"/>
    <s v="yes"/>
    <s v="yes"/>
    <s v="yes"/>
    <s v="no"/>
    <s v="no"/>
    <s v="no"/>
    <s v="no"/>
    <s v="no"/>
    <s v="no"/>
    <s v="yes"/>
    <s v="yes"/>
    <s v="yes"/>
    <s v="yes"/>
    <s v="yes"/>
    <s v="yes"/>
    <s v="yes"/>
    <s v="yes"/>
    <s v="yes"/>
    <s v="yes"/>
    <s v="yes"/>
    <s v="yes"/>
    <s v="yes"/>
    <s v="yes"/>
    <s v="yes"/>
    <s v="yes"/>
    <s v="yes"/>
    <s v="yes"/>
    <s v="yes"/>
    <s v="yes"/>
    <s v="yes"/>
    <s v="yes"/>
    <s v="yes"/>
    <s v="yes"/>
    <s v="yes"/>
    <s v="yes"/>
  </r>
  <r>
    <x v="126"/>
    <s v="HTML"/>
    <s v="Toscani Aeroporti"/>
    <n v="130241000"/>
    <n v="267749000"/>
    <n v="781"/>
    <s v="Large"/>
    <s v="Large"/>
    <x v="2"/>
    <s v="ITALY"/>
    <s v="EUROPE"/>
    <n v="1"/>
    <d v="2020-01-22T00:00:00"/>
    <s v="Dichiarazione Consolidata di Carattere non Finanziario 2017"/>
    <n v="2018"/>
    <s v="https://database.globalreporting.org/reports/76846/"/>
    <s v="ITALIAN"/>
    <s v="yes"/>
    <s v="Core"/>
    <x v="7"/>
    <x v="0"/>
    <x v="0"/>
    <x v="0"/>
    <x v="0"/>
    <x v="1"/>
    <x v="0"/>
    <x v="0"/>
    <x v="0"/>
    <x v="1"/>
    <x v="1"/>
    <x v="0"/>
    <x v="1"/>
    <s v="yes"/>
    <s v="Sistema istituzionale di pianificazione, regolazione e controllo, sistema areoportuale milanese, sistema socio-economico, mercato del trasporto aereo"/>
    <x v="0"/>
    <x v="0"/>
    <x v="0"/>
    <x v="0"/>
    <x v="0"/>
    <x v="1"/>
    <x v="1"/>
    <x v="0"/>
    <x v="0"/>
    <x v="0"/>
    <x v="0"/>
    <x v="0"/>
    <x v="0"/>
    <x v="0"/>
    <x v="0"/>
    <x v="1"/>
    <x v="0"/>
    <x v="0"/>
    <x v="0"/>
    <x v="2"/>
    <x v="1"/>
    <x v="0"/>
    <x v="0"/>
    <x v="0"/>
    <x v="0"/>
    <x v="1"/>
    <x v="0"/>
    <x v="2"/>
    <x v="2"/>
    <x v="0"/>
    <x v="1"/>
    <x v="1"/>
    <x v="1"/>
    <s v="yes"/>
    <s v="no"/>
    <s v="yes"/>
    <s v="yes"/>
    <s v="no"/>
    <s v="no"/>
    <s v="yes"/>
    <s v="yes"/>
    <s v="yes"/>
    <s v="no"/>
    <s v="no"/>
    <s v="yes"/>
    <s v="no"/>
    <s v="no"/>
    <s v="no"/>
    <s v="no"/>
    <s v="yes"/>
    <s v="no"/>
    <s v="yes"/>
    <s v="no"/>
    <s v="no"/>
    <s v="yes"/>
    <s v="yes"/>
    <s v="yes"/>
    <s v="no"/>
    <s v="no"/>
    <s v="yes"/>
    <s v="yes"/>
    <s v="yes"/>
    <s v="yes"/>
    <s v="yes"/>
    <s v="yes"/>
    <s v="yes"/>
    <s v="yes"/>
    <s v="no"/>
    <s v="no"/>
    <s v="yes"/>
    <s v="yes"/>
    <s v="yes"/>
    <s v="yes"/>
    <s v="yes"/>
    <s v="yes"/>
    <s v="yes"/>
    <s v="yes"/>
    <s v="no"/>
    <s v="yes"/>
    <s v="yes"/>
    <s v="yes"/>
    <s v="yes"/>
    <s v="yes"/>
    <s v="yes"/>
    <s v="no"/>
    <s v="yes"/>
    <s v="no"/>
    <s v="no"/>
    <s v="no"/>
    <s v="no"/>
    <s v="no"/>
    <s v="no"/>
    <s v="yes"/>
    <s v="yes"/>
    <s v="yes"/>
    <s v="yes"/>
    <s v="yes"/>
    <s v="no"/>
    <s v="no"/>
    <s v="no"/>
    <s v="no"/>
    <s v="no"/>
    <s v="no"/>
    <s v="no"/>
    <s v="no"/>
    <s v="no"/>
    <s v="yes"/>
    <s v="yes"/>
    <s v="no"/>
    <s v="no"/>
    <s v="no"/>
    <s v="yes"/>
    <s v="yes"/>
    <s v="no"/>
    <s v="no"/>
    <s v="no"/>
    <s v="no"/>
    <s v="no"/>
  </r>
  <r>
    <x v="127"/>
    <s v="PDF"/>
    <s v="UBI Banca"/>
    <n v="34676816000"/>
    <n v="127376141000"/>
    <n v="21414"/>
    <s v="Large"/>
    <s v="Large"/>
    <x v="7"/>
    <s v="ITALY"/>
    <s v="EUROPE"/>
    <n v="1"/>
    <d v="2020-05-13T00:00:00"/>
    <s v="Consolidated non-financial declaration pursuant to legislative decree No.254 of 30th December 2016 - 2017 Sustainability Report"/>
    <n v="2018"/>
    <s v="https://database.globalreporting.org/reports/78258/"/>
    <s v="ENGLISH"/>
    <s v="no"/>
    <s v="Comprehensive"/>
    <x v="1"/>
    <x v="5"/>
    <x v="0"/>
    <x v="20"/>
    <x v="0"/>
    <x v="6"/>
    <x v="7"/>
    <x v="1"/>
    <x v="0"/>
    <x v="0"/>
    <x v="0"/>
    <x v="1"/>
    <x v="0"/>
    <s v="yes"/>
    <s v="Customers, staff, investors, suppliers, communities, public authorities, operators on the financial market, the media and opinion leaders, organizations representing stakeholders' interests"/>
    <x v="0"/>
    <x v="1"/>
    <x v="0"/>
    <x v="0"/>
    <x v="0"/>
    <x v="0"/>
    <x v="0"/>
    <x v="0"/>
    <x v="1"/>
    <x v="1"/>
    <x v="0"/>
    <x v="0"/>
    <x v="0"/>
    <x v="1"/>
    <x v="0"/>
    <x v="1"/>
    <x v="0"/>
    <x v="0"/>
    <x v="0"/>
    <x v="0"/>
    <x v="0"/>
    <x v="1"/>
    <x v="1"/>
    <x v="0"/>
    <x v="0"/>
    <x v="0"/>
    <x v="0"/>
    <x v="2"/>
    <x v="0"/>
    <x v="0"/>
    <x v="0"/>
    <x v="0"/>
    <x v="0"/>
    <s v="yes"/>
    <s v="yes"/>
    <s v="yes"/>
    <s v="yes"/>
    <s v="yes"/>
    <s v="yes"/>
    <s v="yes"/>
    <s v="yes"/>
    <s v="yes"/>
    <s v="yes"/>
    <s v="yes"/>
    <s v="yes"/>
    <s v="yes"/>
    <s v="yes"/>
    <s v="yes"/>
    <s v="no"/>
    <s v="yes"/>
    <s v="yes"/>
    <s v="yes"/>
    <s v="yes"/>
    <s v="no"/>
    <s v="no"/>
    <s v="no"/>
    <s v="no"/>
    <s v="no"/>
    <s v="no"/>
    <s v="no"/>
    <s v="no"/>
    <s v="no"/>
    <s v="no"/>
    <s v="yes"/>
    <s v="yes"/>
    <s v="yes"/>
    <s v="yes"/>
    <s v="yes"/>
    <s v="yes"/>
    <s v="yes"/>
    <s v="no"/>
    <s v="yes"/>
    <s v="no"/>
    <s v="yes"/>
    <s v="no"/>
    <s v="yes"/>
    <s v="no"/>
    <s v="no"/>
    <s v="yes"/>
    <s v="yes"/>
    <s v="yes"/>
    <s v="yes"/>
    <s v="yes"/>
    <s v="yes"/>
    <s v="yes"/>
    <s v="yes"/>
    <s v="no"/>
    <s v="no"/>
    <s v="no"/>
    <s v="no"/>
    <s v="no"/>
    <s v="no"/>
    <s v="yes"/>
    <s v="yes"/>
    <s v="yes"/>
    <s v="yes"/>
    <s v="yes"/>
    <s v="yes"/>
    <s v="yes"/>
    <s v="yes"/>
    <s v="yes"/>
    <s v="no"/>
    <s v="no"/>
    <s v="yes"/>
    <s v="yes"/>
    <s v="yes"/>
    <s v="yes"/>
    <s v="yes"/>
    <s v="no"/>
    <s v="no"/>
    <s v="yes"/>
    <s v="yes"/>
    <s v="yes"/>
    <s v="yes"/>
    <s v="yes"/>
    <s v="yes"/>
    <s v="yes"/>
    <s v="yes"/>
  </r>
  <r>
    <x v="128"/>
    <s v="PDF"/>
    <s v="Unicredit"/>
    <n v="18839000000"/>
    <s v="-"/>
    <n v="84245"/>
    <s v="Large"/>
    <s v="Large"/>
    <x v="7"/>
    <s v="ITALY"/>
    <s v="EUROPE"/>
    <n v="2"/>
    <d v="2020-04-07T00:00:00"/>
    <s v="Integrated Report 2019"/>
    <n v="2020"/>
    <s v="https://database.globalreporting.org/reports/77107/"/>
    <s v="ENGLISH"/>
    <s v="yes"/>
    <s v="Core"/>
    <x v="2"/>
    <x v="17"/>
    <x v="9"/>
    <x v="4"/>
    <x v="7"/>
    <x v="1"/>
    <x v="1"/>
    <x v="1"/>
    <x v="9"/>
    <x v="0"/>
    <x v="1"/>
    <x v="1"/>
    <x v="0"/>
    <s v="no"/>
    <s v="Customers, colleagues, investors/shareholders, regulators, communities"/>
    <x v="0"/>
    <x v="0"/>
    <x v="0"/>
    <x v="1"/>
    <x v="0"/>
    <x v="0"/>
    <x v="0"/>
    <x v="0"/>
    <x v="0"/>
    <x v="1"/>
    <x v="0"/>
    <x v="0"/>
    <x v="0"/>
    <x v="0"/>
    <x v="0"/>
    <x v="1"/>
    <x v="0"/>
    <x v="0"/>
    <x v="0"/>
    <x v="0"/>
    <x v="1"/>
    <x v="0"/>
    <x v="0"/>
    <x v="0"/>
    <x v="0"/>
    <x v="0"/>
    <x v="0"/>
    <x v="0"/>
    <x v="2"/>
    <x v="1"/>
    <x v="1"/>
    <x v="0"/>
    <x v="0"/>
    <s v="yes"/>
    <s v="yes"/>
    <s v="yes"/>
    <s v="no"/>
    <s v="no"/>
    <s v="no"/>
    <s v="yes"/>
    <s v="yes"/>
    <s v="no"/>
    <s v="yes"/>
    <s v="yes"/>
    <s v="no"/>
    <s v="yes"/>
    <s v="yes"/>
    <s v="no"/>
    <s v="no"/>
    <s v="yes"/>
    <s v="no"/>
    <s v="yes"/>
    <s v="yes"/>
    <s v="yes"/>
    <s v="yes"/>
    <s v="no"/>
    <s v="no"/>
    <s v="no"/>
    <s v="no"/>
    <s v="no"/>
    <s v="no"/>
    <s v="no"/>
    <s v="no"/>
    <s v="yes"/>
    <s v="yes"/>
    <s v="yes"/>
    <s v="no"/>
    <s v="yes"/>
    <s v="yes"/>
    <s v="yes"/>
    <s v="no"/>
    <s v="yes"/>
    <s v="no"/>
    <s v="no"/>
    <s v="no"/>
    <s v="yes"/>
    <s v="yes"/>
    <s v="no"/>
    <s v="yes"/>
    <s v="yes"/>
    <s v="no"/>
    <s v="yes"/>
    <s v="yes"/>
    <s v="yes"/>
    <s v="no"/>
    <s v="yes"/>
    <s v="no"/>
    <s v="no"/>
    <s v="no"/>
    <s v="no"/>
    <s v="no"/>
    <s v="no"/>
    <s v="yes"/>
    <s v="yes"/>
    <s v="yes"/>
    <s v="yes"/>
    <s v="yes"/>
    <s v="yes"/>
    <s v="no"/>
    <s v="no"/>
    <s v="no"/>
    <s v="no"/>
    <s v="no"/>
    <s v="no"/>
    <s v="yes"/>
    <s v="yes"/>
    <s v="yes"/>
    <s v="no"/>
    <s v="yes"/>
    <s v="no"/>
    <s v="no"/>
    <s v="no"/>
    <s v="no"/>
    <s v="no"/>
    <s v="no"/>
    <s v="no"/>
    <s v="yes"/>
    <s v="yes"/>
  </r>
  <r>
    <x v="129"/>
    <s v="HTML"/>
    <s v="Università degli Studi di Torino"/>
    <n v="461278225"/>
    <n v="849694024"/>
    <n v="3905"/>
    <s v="Large"/>
    <s v="Large"/>
    <x v="28"/>
    <s v="ITALY"/>
    <s v="EUROPE"/>
    <n v="1"/>
    <d v="2018-05-30T00:00:00"/>
    <s v="Rapporto di Sostenibilità 2016/2017"/>
    <n v="2018"/>
    <s v="https://database.globalreporting.org/reports/57280/"/>
    <s v="ITALIAN"/>
    <s v="no"/>
    <s v="Core"/>
    <x v="0"/>
    <x v="0"/>
    <x v="0"/>
    <x v="0"/>
    <x v="0"/>
    <x v="0"/>
    <x v="0"/>
    <x v="0"/>
    <x v="0"/>
    <x v="1"/>
    <x v="1"/>
    <x v="0"/>
    <x v="1"/>
    <s v="yes"/>
    <s v="Studenti, risorse umane, comunità scientifica, sistema dei partner, stakeholder attenti alla sostenibilità ambientale"/>
    <x v="0"/>
    <x v="0"/>
    <x v="0"/>
    <x v="0"/>
    <x v="0"/>
    <x v="1"/>
    <x v="1"/>
    <x v="0"/>
    <x v="0"/>
    <x v="1"/>
    <x v="0"/>
    <x v="0"/>
    <x v="1"/>
    <x v="0"/>
    <x v="0"/>
    <x v="0"/>
    <x v="0"/>
    <x v="0"/>
    <x v="0"/>
    <x v="0"/>
    <x v="1"/>
    <x v="0"/>
    <x v="0"/>
    <x v="0"/>
    <x v="0"/>
    <x v="1"/>
    <x v="0"/>
    <x v="2"/>
    <x v="2"/>
    <x v="1"/>
    <x v="0"/>
    <x v="1"/>
    <x v="1"/>
    <s v="yes"/>
    <s v="no"/>
    <s v="no"/>
    <s v="yes"/>
    <s v="no"/>
    <s v="no"/>
    <s v="yes"/>
    <s v="yes"/>
    <s v="yes"/>
    <s v="no"/>
    <s v="yes"/>
    <s v="no"/>
    <s v="no"/>
    <s v="no"/>
    <s v="no"/>
    <s v="no"/>
    <s v="yes"/>
    <s v="no"/>
    <s v="yes"/>
    <s v="no"/>
    <s v="no"/>
    <s v="yes"/>
    <s v="no"/>
    <s v="no"/>
    <s v="no"/>
    <s v="no"/>
    <s v="no"/>
    <s v="no"/>
    <s v="no"/>
    <s v="no"/>
    <s v="yes"/>
    <s v="yes"/>
    <s v="no"/>
    <s v="yes"/>
    <s v="no"/>
    <s v="no"/>
    <s v="yes"/>
    <s v="yes"/>
    <s v="yes"/>
    <s v="no"/>
    <s v="yes"/>
    <s v="no"/>
    <s v="no"/>
    <s v="yes"/>
    <s v="yes"/>
    <s v="yes"/>
    <s v="yes"/>
    <s v="no"/>
    <s v="no"/>
    <s v="yes"/>
    <s v="yes"/>
    <s v="no"/>
    <s v="no"/>
    <s v="no"/>
    <s v="no"/>
    <s v="no"/>
    <s v="no"/>
    <s v="no"/>
    <s v="no"/>
    <s v="yes"/>
    <s v="no"/>
    <s v="no"/>
    <s v="yes"/>
    <s v="yes"/>
    <s v="yes"/>
    <s v="no"/>
    <s v="no"/>
    <s v="no"/>
    <s v="no"/>
    <s v="no"/>
    <s v="no"/>
    <s v="no"/>
    <s v="no"/>
    <s v="yes"/>
    <s v="yes"/>
    <s v="no"/>
    <s v="no"/>
    <s v="no"/>
    <s v="no"/>
    <s v="no"/>
    <s v="yes"/>
    <s v="no"/>
    <s v="no"/>
    <s v="no"/>
    <s v="no"/>
  </r>
  <r>
    <x v="130"/>
    <s v="PDF"/>
    <s v="Università di Firenze"/>
    <n v="418209915"/>
    <n v="1238688115"/>
    <n v="3286"/>
    <s v="Large"/>
    <s v="Large"/>
    <x v="28"/>
    <s v="ITALY"/>
    <s v="EUROPE"/>
    <n v="2"/>
    <d v="2019-08-18T00:00:00"/>
    <s v="Bilancio Sociale 2018"/>
    <n v="2019"/>
    <s v="https://database.globalreporting.org/reports/66470/"/>
    <s v="ITALIAN"/>
    <s v="no"/>
    <s v="Core"/>
    <x v="0"/>
    <x v="0"/>
    <x v="0"/>
    <x v="0"/>
    <x v="0"/>
    <x v="1"/>
    <x v="1"/>
    <x v="1"/>
    <x v="0"/>
    <x v="0"/>
    <x v="1"/>
    <x v="0"/>
    <x v="0"/>
    <s v="yes"/>
    <s v="Organi di governo e controllo, il personale docente, ricercatore e tecnico-amministrativo, gli studenti e le famiglie, i beni culturali e il sistema museale, il sistema sanitario, il sistema bibliotecario, i fornitori, il Ministero, le Istituzioni e le altre pubbliche amministrazioni, il territorio e le imprese, le comunità scientifiche"/>
    <x v="0"/>
    <x v="0"/>
    <x v="0"/>
    <x v="0"/>
    <x v="0"/>
    <x v="1"/>
    <x v="1"/>
    <x v="0"/>
    <x v="0"/>
    <x v="1"/>
    <x v="0"/>
    <x v="0"/>
    <x v="1"/>
    <x v="0"/>
    <x v="0"/>
    <x v="0"/>
    <x v="0"/>
    <x v="0"/>
    <x v="0"/>
    <x v="0"/>
    <x v="1"/>
    <x v="0"/>
    <x v="0"/>
    <x v="0"/>
    <x v="0"/>
    <x v="1"/>
    <x v="0"/>
    <x v="0"/>
    <x v="2"/>
    <x v="1"/>
    <x v="1"/>
    <x v="1"/>
    <x v="1"/>
    <s v="yes"/>
    <s v="yes"/>
    <s v="no"/>
    <s v="yes"/>
    <s v="no"/>
    <s v="no"/>
    <s v="yes"/>
    <s v="yes"/>
    <s v="yes"/>
    <s v="yes"/>
    <s v="yes"/>
    <s v="yes"/>
    <s v="no"/>
    <s v="no"/>
    <s v="no"/>
    <s v="no"/>
    <s v="yes"/>
    <s v="no"/>
    <s v="yes"/>
    <s v="yes"/>
    <s v="no"/>
    <s v="yes"/>
    <s v="yes"/>
    <s v="no"/>
    <s v="no"/>
    <s v="no"/>
    <s v="no"/>
    <s v="no"/>
    <s v="no"/>
    <s v="no"/>
    <s v="yes"/>
    <s v="yes"/>
    <s v="yes"/>
    <s v="yes"/>
    <s v="yes"/>
    <s v="yes"/>
    <s v="yes"/>
    <s v="yes"/>
    <s v="yes"/>
    <s v="no"/>
    <s v="no"/>
    <s v="no"/>
    <s v="no"/>
    <s v="yes"/>
    <s v="no"/>
    <s v="yes"/>
    <s v="yes"/>
    <s v="yes"/>
    <s v="no"/>
    <s v="yes"/>
    <s v="yes"/>
    <s v="yes"/>
    <s v="yes"/>
    <s v="no"/>
    <s v="no"/>
    <s v="no"/>
    <s v="no"/>
    <s v="no"/>
    <s v="no"/>
    <s v="yes"/>
    <s v="no"/>
    <s v="no"/>
    <s v="yes"/>
    <s v="yes"/>
    <s v="yes"/>
    <s v="no"/>
    <s v="no"/>
    <s v="no"/>
    <s v="no"/>
    <s v="no"/>
    <s v="no"/>
    <s v="no"/>
    <s v="no"/>
    <s v="yes"/>
    <s v="no"/>
    <s v="yes"/>
    <s v="yes"/>
    <s v="no"/>
    <s v="no"/>
    <s v="no"/>
    <s v="no"/>
    <s v="no"/>
    <s v="no"/>
    <s v="no"/>
    <s v="no"/>
  </r>
  <r>
    <x v="131"/>
    <s v="PDF"/>
    <s v="Vittoria Assicurazioni"/>
    <n v="1481476000"/>
    <n v="4614553000"/>
    <n v="555"/>
    <s v="Large"/>
    <s v="MNE"/>
    <x v="7"/>
    <s v="ITALY"/>
    <s v="EUROPE"/>
    <n v="2"/>
    <d v="2020-05-18T00:00:00"/>
    <s v="Bilancio di Sostenibilità 2019"/>
    <n v="2020"/>
    <s v="https://database.globalreporting.org/reports/78378/"/>
    <s v="ITALIAN"/>
    <s v="yes"/>
    <s v="Core"/>
    <x v="0"/>
    <x v="0"/>
    <x v="0"/>
    <x v="0"/>
    <x v="9"/>
    <x v="1"/>
    <x v="1"/>
    <x v="1"/>
    <x v="0"/>
    <x v="0"/>
    <x v="1"/>
    <x v="1"/>
    <x v="0"/>
    <s v="yes"/>
    <s v="Risorse umane, azionisti e comunità finanziaria, territorio e collettività, partner commerciali e professionali, agenti e intermediari, clienti"/>
    <x v="0"/>
    <x v="0"/>
    <x v="1"/>
    <x v="1"/>
    <x v="0"/>
    <x v="0"/>
    <x v="1"/>
    <x v="0"/>
    <x v="1"/>
    <x v="1"/>
    <x v="0"/>
    <x v="1"/>
    <x v="0"/>
    <x v="1"/>
    <x v="0"/>
    <x v="1"/>
    <x v="0"/>
    <x v="0"/>
    <x v="0"/>
    <x v="0"/>
    <x v="1"/>
    <x v="0"/>
    <x v="0"/>
    <x v="0"/>
    <x v="0"/>
    <x v="1"/>
    <x v="2"/>
    <x v="2"/>
    <x v="2"/>
    <x v="1"/>
    <x v="0"/>
    <x v="0"/>
    <x v="0"/>
    <s v="yes"/>
    <s v="no"/>
    <s v="no"/>
    <s v="no"/>
    <s v="no"/>
    <s v="no"/>
    <s v="no"/>
    <s v="no"/>
    <s v="no"/>
    <s v="no"/>
    <s v="yes"/>
    <s v="yes"/>
    <s v="yes"/>
    <s v="no"/>
    <s v="no"/>
    <s v="no"/>
    <s v="yes"/>
    <s v="no"/>
    <s v="no"/>
    <s v="no"/>
    <s v="no"/>
    <s v="no"/>
    <s v="no"/>
    <s v="no"/>
    <s v="no"/>
    <s v="no"/>
    <s v="no"/>
    <s v="no"/>
    <s v="no"/>
    <s v="no"/>
    <s v="yes"/>
    <s v="yes"/>
    <s v="no"/>
    <s v="no"/>
    <s v="no"/>
    <s v="no"/>
    <s v="no"/>
    <s v="no"/>
    <s v="no"/>
    <s v="no"/>
    <s v="no"/>
    <s v="no"/>
    <s v="yes"/>
    <s v="no"/>
    <s v="no"/>
    <s v="yes"/>
    <s v="yes"/>
    <s v="no"/>
    <s v="yes"/>
    <s v="yes"/>
    <s v="yes"/>
    <s v="yes"/>
    <s v="yes"/>
    <s v="yes"/>
    <s v="yes"/>
    <s v="yes"/>
    <s v="no"/>
    <s v="yes"/>
    <s v="no"/>
    <s v="yes"/>
    <s v="no"/>
    <s v="yes"/>
    <s v="yes"/>
    <s v="yes"/>
    <s v="yes"/>
    <s v="no"/>
    <s v="no"/>
    <s v="no"/>
    <s v="no"/>
    <s v="no"/>
    <s v="no"/>
    <s v="no"/>
    <s v="no"/>
    <s v="no"/>
    <s v="no"/>
    <s v="no"/>
    <s v="no"/>
    <s v="no"/>
    <s v="no"/>
    <s v="no"/>
    <s v="no"/>
    <s v="yes"/>
    <s v="no"/>
    <s v="yes"/>
    <s v="yes"/>
  </r>
  <r>
    <x v="132"/>
    <s v="PDF"/>
    <s v="Vivida &amp; Partners"/>
    <n v="200000"/>
    <s v="-"/>
    <n v="5"/>
    <s v="Micro"/>
    <s v="SME"/>
    <x v="6"/>
    <s v="ITALY"/>
    <s v="EUROPE"/>
    <n v="1"/>
    <d v="2018-07-27T00:00:00"/>
    <s v="2017 Sustainability Report"/>
    <n v="2018"/>
    <s v="https://database.globalreporting.org/reports/58302/"/>
    <s v="ENGLISH"/>
    <s v="yes"/>
    <s v="Core"/>
    <x v="7"/>
    <x v="0"/>
    <x v="0"/>
    <x v="0"/>
    <x v="9"/>
    <x v="1"/>
    <x v="1"/>
    <x v="1"/>
    <x v="0"/>
    <x v="0"/>
    <x v="1"/>
    <x v="1"/>
    <x v="0"/>
    <s v="yes"/>
    <s v="Banks, environment, workers, clients, collaborators, suppliers, community"/>
    <x v="0"/>
    <x v="1"/>
    <x v="1"/>
    <x v="0"/>
    <x v="0"/>
    <x v="0"/>
    <x v="0"/>
    <x v="0"/>
    <x v="0"/>
    <x v="1"/>
    <x v="0"/>
    <x v="0"/>
    <x v="0"/>
    <x v="0"/>
    <x v="0"/>
    <x v="1"/>
    <x v="0"/>
    <x v="0"/>
    <x v="0"/>
    <x v="0"/>
    <x v="0"/>
    <x v="0"/>
    <x v="0"/>
    <x v="0"/>
    <x v="0"/>
    <x v="0"/>
    <x v="0"/>
    <x v="0"/>
    <x v="0"/>
    <x v="1"/>
    <x v="1"/>
    <x v="0"/>
    <x v="0"/>
    <s v="yes"/>
    <s v="no"/>
    <s v="no"/>
    <s v="no"/>
    <s v="yes"/>
    <s v="yes"/>
    <s v="no"/>
    <s v="no"/>
    <s v="yes"/>
    <s v="yes"/>
    <s v="yes"/>
    <s v="yes"/>
    <s v="yes"/>
    <s v="yes"/>
    <s v="no"/>
    <s v="no"/>
    <s v="yes"/>
    <s v="yes"/>
    <s v="no"/>
    <s v="no"/>
    <s v="no"/>
    <s v="yes"/>
    <s v="no"/>
    <s v="no"/>
    <s v="no"/>
    <s v="no"/>
    <s v="no"/>
    <s v="no"/>
    <s v="no"/>
    <s v="no"/>
    <s v="yes"/>
    <s v="yes"/>
    <s v="no"/>
    <s v="no"/>
    <s v="no"/>
    <s v="no"/>
    <s v="no"/>
    <s v="yes"/>
    <s v="yes"/>
    <s v="yes"/>
    <s v="yes"/>
    <s v="yes"/>
    <s v="yes"/>
    <s v="yes"/>
    <s v="yes"/>
    <s v="yes"/>
    <s v="no"/>
    <s v="yes"/>
    <s v="yes"/>
    <s v="no"/>
    <s v="yes"/>
    <s v="no"/>
    <s v="no"/>
    <s v="no"/>
    <s v="no"/>
    <s v="no"/>
    <s v="no"/>
    <s v="no"/>
    <s v="no"/>
    <s v="yes"/>
    <s v="yes"/>
    <s v="yes"/>
    <s v="yes"/>
    <s v="yes"/>
    <s v="yes"/>
    <s v="yes"/>
    <s v="no"/>
    <s v="no"/>
    <s v="no"/>
    <s v="no"/>
    <s v="yes"/>
    <s v="yes"/>
    <s v="yes"/>
    <s v="yes"/>
    <s v="no"/>
    <s v="yes"/>
    <s v="yes"/>
    <s v="yes"/>
    <s v="no"/>
    <s v="no"/>
    <s v="no"/>
    <s v="no"/>
    <s v="no"/>
    <s v="yes"/>
    <s v="yes"/>
  </r>
  <r>
    <x v="133"/>
    <s v="PDF"/>
    <s v="Webuild"/>
    <n v="5129962000"/>
    <n v="8219022000"/>
    <n v="50000"/>
    <s v="Large"/>
    <s v="MNE"/>
    <x v="26"/>
    <s v="ITALY"/>
    <s v="EUROPE"/>
    <n v="3"/>
    <d v="2020-11-26T00:00:00"/>
    <s v="2019 Annual Report"/>
    <n v="2020"/>
    <s v="https://database.globalreporting.org/reports/80944/"/>
    <s v="ENGLISH"/>
    <s v="yes"/>
    <s v="Core"/>
    <x v="0"/>
    <x v="0"/>
    <x v="0"/>
    <x v="0"/>
    <x v="0"/>
    <x v="0"/>
    <x v="0"/>
    <x v="0"/>
    <x v="0"/>
    <x v="0"/>
    <x v="1"/>
    <x v="1"/>
    <x v="0"/>
    <s v="yes"/>
    <s v="Employees and trade unions, shareholders and investors, clients and potential clients, suppliers, contractors, subcontractors and partners, local communities and NGO, governments and public administrations, sector associations and media"/>
    <x v="0"/>
    <x v="1"/>
    <x v="0"/>
    <x v="0"/>
    <x v="0"/>
    <x v="1"/>
    <x v="0"/>
    <x v="0"/>
    <x v="0"/>
    <x v="0"/>
    <x v="0"/>
    <x v="0"/>
    <x v="0"/>
    <x v="0"/>
    <x v="0"/>
    <x v="1"/>
    <x v="0"/>
    <x v="0"/>
    <x v="0"/>
    <x v="0"/>
    <x v="0"/>
    <x v="1"/>
    <x v="1"/>
    <x v="1"/>
    <x v="1"/>
    <x v="0"/>
    <x v="0"/>
    <x v="0"/>
    <x v="0"/>
    <x v="1"/>
    <x v="1"/>
    <x v="1"/>
    <x v="1"/>
    <s v="yes"/>
    <s v="no"/>
    <s v="no"/>
    <s v="no"/>
    <s v="no"/>
    <s v="yes"/>
    <s v="yes"/>
    <s v="no"/>
    <s v="yes"/>
    <s v="yes"/>
    <s v="no"/>
    <s v="no"/>
    <s v="no"/>
    <s v="yes"/>
    <s v="no"/>
    <s v="no"/>
    <s v="yes"/>
    <s v="yes"/>
    <s v="yes"/>
    <s v="no"/>
    <s v="no"/>
    <s v="yes"/>
    <s v="no"/>
    <s v="no"/>
    <s v="no"/>
    <s v="no"/>
    <s v="yes"/>
    <s v="no"/>
    <s v="no"/>
    <s v="no"/>
    <s v="yes"/>
    <s v="yes"/>
    <s v="yes"/>
    <s v="yes"/>
    <s v="no"/>
    <s v="no"/>
    <s v="no"/>
    <s v="no"/>
    <s v="yes"/>
    <s v="no"/>
    <s v="no"/>
    <s v="no"/>
    <s v="yes"/>
    <s v="yes"/>
    <s v="no"/>
    <s v="yes"/>
    <s v="no"/>
    <s v="no"/>
    <s v="yes"/>
    <s v="yes"/>
    <s v="yes"/>
    <s v="yes"/>
    <s v="yes"/>
    <s v="yes"/>
    <s v="yes"/>
    <s v="yes"/>
    <s v="no"/>
    <s v="yes"/>
    <s v="no"/>
    <s v="yes"/>
    <s v="no"/>
    <s v="no"/>
    <s v="yes"/>
    <s v="no"/>
    <s v="yes"/>
    <s v="yes"/>
    <s v="yes"/>
    <s v="yes"/>
    <s v="yes"/>
    <s v="yes"/>
    <s v="yes"/>
    <s v="no"/>
    <s v="no"/>
    <s v="yes"/>
    <s v="no"/>
    <s v="yes"/>
    <s v="no"/>
    <s v="yes"/>
    <s v="no"/>
    <s v="no"/>
    <s v="no"/>
    <s v="no"/>
    <s v="no"/>
    <s v="no"/>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C8E62B-2C95-E345-A1D6-319183C07899}" name="Tabella pivot1" cacheId="0" applyNumberFormats="0" applyBorderFormats="0" applyFontFormats="0" applyPatternFormats="0" applyAlignmentFormats="0" applyWidthHeightFormats="1" dataCaption="Valori" updatedVersion="7" minRefreshableVersion="3" useAutoFormatting="1" itemPrintTitles="1" createdVersion="7" indent="0" outline="1" outlineData="1" multipleFieldFilters="0">
  <location ref="A3:B33" firstHeaderRow="1" firstDataRow="1" firstDataCol="1"/>
  <pivotFields count="152">
    <pivotField dataField="1" showAll="0">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showAll="0"/>
    <pivotField showAll="0"/>
    <pivotField showAll="0"/>
    <pivotField showAll="0"/>
    <pivotField showAll="0"/>
    <pivotField showAll="0"/>
    <pivotField showAll="0"/>
    <pivotField axis="axisRow" showAll="0">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nteggio di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A98423-4E67-5041-8E6B-755848031BB8}" name="Tabella pivot2"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D3:E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0" hier="-1"/>
  </pageFields>
  <dataFields count="1">
    <dataField name="Conteggio di ID" fld="0" subtotal="count" baseField="0" baseItem="0"/>
  </dataFields>
  <formats count="2">
    <format dxfId="571">
      <pivotArea grandRow="1" outline="0" collapsedLevelsAreSubtotals="1" fieldPosition="0"/>
    </format>
    <format dxfId="57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0.xml><?xml version="1.0" encoding="utf-8"?>
<pivotTableDefinition xmlns="http://schemas.openxmlformats.org/spreadsheetml/2006/main" xmlns:mc="http://schemas.openxmlformats.org/markup-compatibility/2006" xmlns:xr="http://schemas.microsoft.com/office/spreadsheetml/2014/revision" mc:Ignorable="xr" xr:uid="{F4193454-ED94-4849-A32E-215FC9BA4684}" name="Tabella pivot75"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GF3:GG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axis="axisPage" multipleItemSelectionAllowed="1" showAll="0">
      <items count="9">
        <item h="1" x="7"/>
        <item x="2"/>
        <item x="6"/>
        <item x="5"/>
        <item h="1" x="4"/>
        <item h="1"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8" hier="-1"/>
  </pageFields>
  <dataFields count="1">
    <dataField name="1A" fld="0" subtotal="count" baseField="0" baseItem="0"/>
  </dataFields>
  <formats count="8">
    <format dxfId="351">
      <pivotArea field="8" type="button" dataOnly="0" labelOnly="1" outline="0" axis="axisRow" fieldPosition="0"/>
    </format>
    <format dxfId="350">
      <pivotArea dataOnly="0" labelOnly="1" outline="0" axis="axisValues" fieldPosition="0"/>
    </format>
    <format dxfId="349">
      <pivotArea field="8" type="button" dataOnly="0" labelOnly="1" outline="0" axis="axisRow" fieldPosition="0"/>
    </format>
    <format dxfId="348">
      <pivotArea dataOnly="0" labelOnly="1" outline="0" axis="axisValues" fieldPosition="0"/>
    </format>
    <format dxfId="347">
      <pivotArea grandRow="1" outline="0" collapsedLevelsAreSubtotals="1" fieldPosition="0"/>
    </format>
    <format dxfId="346">
      <pivotArea dataOnly="0" labelOnly="1" grandRow="1" outline="0" fieldPosition="0"/>
    </format>
    <format dxfId="345">
      <pivotArea grandRow="1" outline="0" collapsedLevelsAreSubtotals="1" fieldPosition="0"/>
    </format>
    <format dxfId="3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1.xml><?xml version="1.0" encoding="utf-8"?>
<pivotTableDefinition xmlns="http://schemas.openxmlformats.org/spreadsheetml/2006/main" xmlns:mc="http://schemas.openxmlformats.org/markup-compatibility/2006" xmlns:xr="http://schemas.microsoft.com/office/spreadsheetml/2014/revision" mc:Ignorable="xr" xr:uid="{275DA595-9DCC-CC47-A9A1-3494C83D723D}" name="Tabella pivot54"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DM3:DN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axis="axisPage" multipleItemSelectionAllowed="1" showAll="0">
      <items count="11">
        <item h="1" x="5"/>
        <item h="1" x="2"/>
        <item h="1" x="4"/>
        <item h="1" x="8"/>
        <item x="3"/>
        <item h="1" x="7"/>
        <item h="1" x="9"/>
        <item h="1" x="6"/>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4" hier="-1"/>
  </pageFields>
  <dataFields count="1">
    <dataField name="1A" fld="0" subtotal="count" baseField="0" baseItem="0"/>
  </dataFields>
  <formats count="8">
    <format dxfId="359">
      <pivotArea field="8" type="button" dataOnly="0" labelOnly="1" outline="0" axis="axisRow" fieldPosition="0"/>
    </format>
    <format dxfId="358">
      <pivotArea dataOnly="0" labelOnly="1" outline="0" axis="axisValues" fieldPosition="0"/>
    </format>
    <format dxfId="357">
      <pivotArea field="8" type="button" dataOnly="0" labelOnly="1" outline="0" axis="axisRow" fieldPosition="0"/>
    </format>
    <format dxfId="356">
      <pivotArea dataOnly="0" labelOnly="1" outline="0" axis="axisValues" fieldPosition="0"/>
    </format>
    <format dxfId="355">
      <pivotArea grandRow="1" outline="0" collapsedLevelsAreSubtotals="1" fieldPosition="0"/>
    </format>
    <format dxfId="354">
      <pivotArea dataOnly="0" labelOnly="1" grandRow="1" outline="0" fieldPosition="0"/>
    </format>
    <format dxfId="353">
      <pivotArea grandRow="1" outline="0" collapsedLevelsAreSubtotals="1" fieldPosition="0"/>
    </format>
    <format dxfId="3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2.xml><?xml version="1.0" encoding="utf-8"?>
<pivotTableDefinition xmlns="http://schemas.openxmlformats.org/spreadsheetml/2006/main" xmlns:mc="http://schemas.openxmlformats.org/markup-compatibility/2006" xmlns:xr="http://schemas.microsoft.com/office/spreadsheetml/2014/revision" mc:Ignorable="xr" xr:uid="{346EC4C5-12E4-AE44-BA06-3E7704EB3C8B}" name="Tabella pivot29"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AY3:AZ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axis="axisPage" multipleItemSelectionAllowed="1" showAll="0">
      <items count="23">
        <item h="1" x="7"/>
        <item h="1" x="1"/>
        <item x="2"/>
        <item x="19"/>
        <item x="16"/>
        <item h="1" x="20"/>
        <item x="11"/>
        <item h="1" x="5"/>
        <item x="8"/>
        <item x="17"/>
        <item x="15"/>
        <item x="12"/>
        <item h="1" x="3"/>
        <item x="13"/>
        <item x="6"/>
        <item x="18"/>
        <item x="21"/>
        <item x="10"/>
        <item h="1" x="4"/>
        <item h="1" x="14"/>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1" hier="-1"/>
  </pageFields>
  <dataFields count="1">
    <dataField name="1A" fld="0" subtotal="count" baseField="0" baseItem="0"/>
  </dataFields>
  <formats count="8">
    <format dxfId="367">
      <pivotArea field="8" type="button" dataOnly="0" labelOnly="1" outline="0" axis="axisRow" fieldPosition="0"/>
    </format>
    <format dxfId="366">
      <pivotArea dataOnly="0" labelOnly="1" outline="0" axis="axisValues" fieldPosition="0"/>
    </format>
    <format dxfId="365">
      <pivotArea field="8" type="button" dataOnly="0" labelOnly="1" outline="0" axis="axisRow" fieldPosition="0"/>
    </format>
    <format dxfId="364">
      <pivotArea dataOnly="0" labelOnly="1" outline="0" axis="axisValues" fieldPosition="0"/>
    </format>
    <format dxfId="363">
      <pivotArea grandRow="1" outline="0" collapsedLevelsAreSubtotals="1" fieldPosition="0"/>
    </format>
    <format dxfId="362">
      <pivotArea dataOnly="0" labelOnly="1" grandRow="1" outline="0" fieldPosition="0"/>
    </format>
    <format dxfId="361">
      <pivotArea grandRow="1" outline="0" collapsedLevelsAreSubtotals="1" fieldPosition="0"/>
    </format>
    <format dxfId="36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3.xml><?xml version="1.0" encoding="utf-8"?>
<pivotTableDefinition xmlns="http://schemas.openxmlformats.org/spreadsheetml/2006/main" xmlns:mc="http://schemas.openxmlformats.org/markup-compatibility/2006" xmlns:xr="http://schemas.microsoft.com/office/spreadsheetml/2014/revision" mc:Ignorable="xr" xr:uid="{6C368FBE-E3CA-164E-94BB-4A1BA4778DB4}" name="Tabella pivot14"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K3:L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axis="axisPage" multipleItemSelectionAllowed="1" showAll="0">
      <items count="12">
        <item h="1" x="9"/>
        <item x="3"/>
        <item h="1" x="8"/>
        <item h="1" x="4"/>
        <item x="2"/>
        <item h="1" x="6"/>
        <item x="1"/>
        <item x="10"/>
        <item h="1" x="5"/>
        <item h="1" x="7"/>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19" hier="-1"/>
  </pageFields>
  <dataFields count="1">
    <dataField name="2A" fld="0" subtotal="count" baseField="0" baseItem="0"/>
  </dataFields>
  <formats count="4">
    <format dxfId="371">
      <pivotArea grandRow="1" outline="0" collapsedLevelsAreSubtotals="1" fieldPosition="0"/>
    </format>
    <format dxfId="370">
      <pivotArea dataOnly="0" labelOnly="1" grandRow="1" outline="0" fieldPosition="0"/>
    </format>
    <format dxfId="369">
      <pivotArea grandRow="1" outline="0" collapsedLevelsAreSubtotals="1" fieldPosition="0"/>
    </format>
    <format dxfId="36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4.xml><?xml version="1.0" encoding="utf-8"?>
<pivotTableDefinition xmlns="http://schemas.openxmlformats.org/spreadsheetml/2006/main" xmlns:mc="http://schemas.openxmlformats.org/markup-compatibility/2006" xmlns:xr="http://schemas.microsoft.com/office/spreadsheetml/2014/revision" mc:Ignorable="xr" xr:uid="{BEA8F0D3-1294-BD44-A68F-B2E6D11D8D0E}" name="Tabella pivot16"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Q3:R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axis="axisPage" multipleItemSelectionAllowed="1" showAll="0">
      <items count="12">
        <item h="1" x="9"/>
        <item h="1" x="3"/>
        <item x="8"/>
        <item h="1" x="4"/>
        <item h="1" x="2"/>
        <item x="6"/>
        <item h="1" x="1"/>
        <item x="10"/>
        <item x="5"/>
        <item h="1" x="7"/>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19" hier="-1"/>
  </pageFields>
  <dataFields count="1">
    <dataField name="3A" fld="0" subtotal="count" baseField="0" baseItem="0"/>
  </dataFields>
  <formats count="4">
    <format dxfId="375">
      <pivotArea grandRow="1" outline="0" collapsedLevelsAreSubtotals="1" fieldPosition="0"/>
    </format>
    <format dxfId="374">
      <pivotArea dataOnly="0" labelOnly="1" grandRow="1" outline="0" fieldPosition="0"/>
    </format>
    <format dxfId="373">
      <pivotArea grandRow="1" outline="0" collapsedLevelsAreSubtotals="1" fieldPosition="0"/>
    </format>
    <format dxfId="37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5.xml><?xml version="1.0" encoding="utf-8"?>
<pivotTableDefinition xmlns="http://schemas.openxmlformats.org/spreadsheetml/2006/main" xmlns:mc="http://schemas.openxmlformats.org/markup-compatibility/2006" xmlns:xr="http://schemas.microsoft.com/office/spreadsheetml/2014/revision" mc:Ignorable="xr" xr:uid="{293427CC-9EF4-EE44-9308-8BE94E912464}" name="Tabella pivot87"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HT3:HU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axis="axisPage" multipleItemSelectionAllowed="1" showAll="0">
      <items count="19">
        <item h="1" x="15"/>
        <item x="16"/>
        <item x="13"/>
        <item x="5"/>
        <item x="10"/>
        <item x="17"/>
        <item x="8"/>
        <item x="7"/>
        <item x="6"/>
        <item h="1" x="14"/>
        <item h="1" x="9"/>
        <item h="1" x="4"/>
        <item h="1" x="2"/>
        <item h="1" x="3"/>
        <item h="1" x="11"/>
        <item h="1" x="1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0" hier="-1"/>
  </pageFields>
  <dataFields count="1">
    <dataField name="1A" fld="0" subtotal="count" baseField="0" baseItem="0"/>
  </dataFields>
  <formats count="8">
    <format dxfId="383">
      <pivotArea field="8" type="button" dataOnly="0" labelOnly="1" outline="0" axis="axisRow" fieldPosition="0"/>
    </format>
    <format dxfId="382">
      <pivotArea dataOnly="0" labelOnly="1" outline="0" axis="axisValues" fieldPosition="0"/>
    </format>
    <format dxfId="381">
      <pivotArea field="8" type="button" dataOnly="0" labelOnly="1" outline="0" axis="axisRow" fieldPosition="0"/>
    </format>
    <format dxfId="380">
      <pivotArea dataOnly="0" labelOnly="1" outline="0" axis="axisValues" fieldPosition="0"/>
    </format>
    <format dxfId="379">
      <pivotArea grandRow="1" outline="0" collapsedLevelsAreSubtotals="1" fieldPosition="0"/>
    </format>
    <format dxfId="378">
      <pivotArea dataOnly="0" labelOnly="1" grandRow="1" outline="0" fieldPosition="0"/>
    </format>
    <format dxfId="377">
      <pivotArea grandRow="1" outline="0" collapsedLevelsAreSubtotals="1" fieldPosition="0"/>
    </format>
    <format dxfId="37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6.xml><?xml version="1.0" encoding="utf-8"?>
<pivotTableDefinition xmlns="http://schemas.openxmlformats.org/spreadsheetml/2006/main" xmlns:mc="http://schemas.openxmlformats.org/markup-compatibility/2006" xmlns:xr="http://schemas.microsoft.com/office/spreadsheetml/2014/revision" mc:Ignorable="xr" xr:uid="{3A696D5E-2C53-3A47-819E-60BE3CB8783A}" name="Tabella pivot71"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FR3:FS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axis="axisPage" multipleItemSelectionAllowed="1" showAll="0">
      <items count="24">
        <item h="1" x="11"/>
        <item h="1" x="2"/>
        <item h="1" x="9"/>
        <item x="5"/>
        <item x="13"/>
        <item h="1" x="3"/>
        <item x="18"/>
        <item x="14"/>
        <item h="1" x="19"/>
        <item h="1" x="22"/>
        <item x="21"/>
        <item h="1" x="12"/>
        <item x="15"/>
        <item x="8"/>
        <item x="20"/>
        <item h="1" x="17"/>
        <item x="7"/>
        <item x="10"/>
        <item x="1"/>
        <item h="1" x="4"/>
        <item h="1" x="16"/>
        <item h="1" x="6"/>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7" hier="-1"/>
  </pageFields>
  <dataFields count="1">
    <dataField name="1A" fld="0" subtotal="count" baseField="0" baseItem="0"/>
  </dataFields>
  <formats count="8">
    <format dxfId="391">
      <pivotArea field="8" type="button" dataOnly="0" labelOnly="1" outline="0" axis="axisRow" fieldPosition="0"/>
    </format>
    <format dxfId="390">
      <pivotArea dataOnly="0" labelOnly="1" outline="0" axis="axisValues" fieldPosition="0"/>
    </format>
    <format dxfId="389">
      <pivotArea field="8" type="button" dataOnly="0" labelOnly="1" outline="0" axis="axisRow" fieldPosition="0"/>
    </format>
    <format dxfId="388">
      <pivotArea dataOnly="0" labelOnly="1" outline="0" axis="axisValues" fieldPosition="0"/>
    </format>
    <format dxfId="387">
      <pivotArea grandRow="1" outline="0" collapsedLevelsAreSubtotals="1" fieldPosition="0"/>
    </format>
    <format dxfId="386">
      <pivotArea dataOnly="0" labelOnly="1" grandRow="1" outline="0" fieldPosition="0"/>
    </format>
    <format dxfId="385">
      <pivotArea grandRow="1" outline="0" collapsedLevelsAreSubtotals="1" fieldPosition="0"/>
    </format>
    <format dxfId="38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7.xml><?xml version="1.0" encoding="utf-8"?>
<pivotTableDefinition xmlns="http://schemas.openxmlformats.org/spreadsheetml/2006/main" xmlns:mc="http://schemas.openxmlformats.org/markup-compatibility/2006" xmlns:xr="http://schemas.microsoft.com/office/spreadsheetml/2014/revision" mc:Ignorable="xr" xr:uid="{1539D4A4-5D82-3040-91BF-3CBD9332DC41}" name="Tabella pivot69"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FL3:FM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axis="axisPage" multipleItemSelectionAllowed="1" showAll="0">
      <items count="24">
        <item h="1" x="11"/>
        <item x="2"/>
        <item x="9"/>
        <item x="5"/>
        <item x="13"/>
        <item x="3"/>
        <item x="18"/>
        <item x="14"/>
        <item x="19"/>
        <item x="22"/>
        <item x="21"/>
        <item h="1" x="12"/>
        <item h="1" x="15"/>
        <item h="1" x="8"/>
        <item h="1" x="20"/>
        <item h="1" x="17"/>
        <item h="1" x="7"/>
        <item h="1" x="10"/>
        <item h="1" x="1"/>
        <item h="1" x="4"/>
        <item h="1" x="16"/>
        <item h="1" x="6"/>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7" hier="-1"/>
  </pageFields>
  <dataFields count="1">
    <dataField name="1A" fld="0" subtotal="count" baseField="0" baseItem="0"/>
  </dataFields>
  <formats count="8">
    <format dxfId="399">
      <pivotArea field="8" type="button" dataOnly="0" labelOnly="1" outline="0" axis="axisRow" fieldPosition="0"/>
    </format>
    <format dxfId="398">
      <pivotArea dataOnly="0" labelOnly="1" outline="0" axis="axisValues" fieldPosition="0"/>
    </format>
    <format dxfId="397">
      <pivotArea field="8" type="button" dataOnly="0" labelOnly="1" outline="0" axis="axisRow" fieldPosition="0"/>
    </format>
    <format dxfId="396">
      <pivotArea dataOnly="0" labelOnly="1" outline="0" axis="axisValues" fieldPosition="0"/>
    </format>
    <format dxfId="395">
      <pivotArea grandRow="1" outline="0" collapsedLevelsAreSubtotals="1" fieldPosition="0"/>
    </format>
    <format dxfId="394">
      <pivotArea dataOnly="0" labelOnly="1" grandRow="1" outline="0" fieldPosition="0"/>
    </format>
    <format dxfId="393">
      <pivotArea grandRow="1" outline="0" collapsedLevelsAreSubtotals="1" fieldPosition="0"/>
    </format>
    <format dxfId="39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8.xml><?xml version="1.0" encoding="utf-8"?>
<pivotTableDefinition xmlns="http://schemas.openxmlformats.org/spreadsheetml/2006/main" xmlns:mc="http://schemas.openxmlformats.org/markup-compatibility/2006" xmlns:xr="http://schemas.microsoft.com/office/spreadsheetml/2014/revision" mc:Ignorable="xr" xr:uid="{98185DB9-C1FA-E54A-87CE-7060065F5669}" name="Tabella pivot57"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DX3:DY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axis="axisPage" multipleItemSelectionAllowed="1" showAll="0">
      <items count="17">
        <item h="1" x="4"/>
        <item x="12"/>
        <item x="13"/>
        <item h="1" x="8"/>
        <item x="9"/>
        <item x="3"/>
        <item x="10"/>
        <item x="11"/>
        <item x="14"/>
        <item x="15"/>
        <item x="5"/>
        <item h="1" x="7"/>
        <item h="1" x="6"/>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5" hier="-1"/>
  </pageFields>
  <dataFields count="1">
    <dataField name="1A" fld="0" subtotal="count" baseField="0" baseItem="0"/>
  </dataFields>
  <formats count="8">
    <format dxfId="407">
      <pivotArea field="8" type="button" dataOnly="0" labelOnly="1" outline="0" axis="axisRow" fieldPosition="0"/>
    </format>
    <format dxfId="406">
      <pivotArea dataOnly="0" labelOnly="1" outline="0" axis="axisValues" fieldPosition="0"/>
    </format>
    <format dxfId="405">
      <pivotArea field="8" type="button" dataOnly="0" labelOnly="1" outline="0" axis="axisRow" fieldPosition="0"/>
    </format>
    <format dxfId="404">
      <pivotArea dataOnly="0" labelOnly="1" outline="0" axis="axisValues" fieldPosition="0"/>
    </format>
    <format dxfId="403">
      <pivotArea grandRow="1" outline="0" collapsedLevelsAreSubtotals="1" fieldPosition="0"/>
    </format>
    <format dxfId="402">
      <pivotArea dataOnly="0" labelOnly="1" grandRow="1" outline="0" fieldPosition="0"/>
    </format>
    <format dxfId="401">
      <pivotArea grandRow="1" outline="0" collapsedLevelsAreSubtotals="1" fieldPosition="0"/>
    </format>
    <format dxfId="40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9.xml><?xml version="1.0" encoding="utf-8"?>
<pivotTableDefinition xmlns="http://schemas.openxmlformats.org/spreadsheetml/2006/main" xmlns:mc="http://schemas.openxmlformats.org/markup-compatibility/2006" xmlns:xr="http://schemas.microsoft.com/office/spreadsheetml/2014/revision" mc:Ignorable="xr" xr:uid="{CEB0C439-971D-BB41-99E7-73373CB4A263}" name="Tabella pivot58"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EA3:EB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axis="axisPage" multipleItemSelectionAllowed="1" showAll="0">
      <items count="17">
        <item h="1" x="4"/>
        <item x="12"/>
        <item x="13"/>
        <item x="8"/>
        <item h="1" x="9"/>
        <item x="3"/>
        <item x="10"/>
        <item x="11"/>
        <item x="14"/>
        <item x="15"/>
        <item h="1" x="5"/>
        <item x="7"/>
        <item x="6"/>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5" hier="-1"/>
  </pageFields>
  <dataFields count="1">
    <dataField name="1A" fld="0" subtotal="count" baseField="0" baseItem="0"/>
  </dataFields>
  <formats count="8">
    <format dxfId="415">
      <pivotArea field="8" type="button" dataOnly="0" labelOnly="1" outline="0" axis="axisRow" fieldPosition="0"/>
    </format>
    <format dxfId="414">
      <pivotArea dataOnly="0" labelOnly="1" outline="0" axis="axisValues" fieldPosition="0"/>
    </format>
    <format dxfId="413">
      <pivotArea field="8" type="button" dataOnly="0" labelOnly="1" outline="0" axis="axisRow" fieldPosition="0"/>
    </format>
    <format dxfId="412">
      <pivotArea dataOnly="0" labelOnly="1" outline="0" axis="axisValues" fieldPosition="0"/>
    </format>
    <format dxfId="411">
      <pivotArea grandRow="1" outline="0" collapsedLevelsAreSubtotals="1" fieldPosition="0"/>
    </format>
    <format dxfId="410">
      <pivotArea dataOnly="0" labelOnly="1" grandRow="1" outline="0" fieldPosition="0"/>
    </format>
    <format dxfId="409">
      <pivotArea grandRow="1" outline="0" collapsedLevelsAreSubtotals="1" fieldPosition="0"/>
    </format>
    <format dxfId="40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A43965-7F03-6943-BD5C-6216FF4D4066}" name="Tabella pivot7"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S3:T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3">
        <item h="1" x="1"/>
        <item x="0"/>
        <item t="default"/>
      </items>
    </pivotField>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5" hier="-1"/>
  </pageFields>
  <dataFields count="1">
    <dataField name="Conteggio di ID" fld="0" subtotal="count" baseField="0" baseItem="0"/>
  </dataFields>
  <formats count="10">
    <format dxfId="581">
      <pivotArea grandRow="1" outline="0" collapsedLevelsAreSubtotals="1" fieldPosition="0"/>
    </format>
    <format dxfId="580">
      <pivotArea dataOnly="0" labelOnly="1" grandRow="1" outline="0" fieldPosition="0"/>
    </format>
    <format dxfId="579">
      <pivotArea grandRow="1" outline="0" collapsedLevelsAreSubtotals="1" fieldPosition="0"/>
    </format>
    <format dxfId="578">
      <pivotArea dataOnly="0" labelOnly="1" grandRow="1" outline="0" fieldPosition="0"/>
    </format>
    <format dxfId="577">
      <pivotArea grandRow="1" outline="0" collapsedLevelsAreSubtotals="1" fieldPosition="0"/>
    </format>
    <format dxfId="576">
      <pivotArea dataOnly="0" labelOnly="1" grandRow="1" outline="0" fieldPosition="0"/>
    </format>
    <format dxfId="575">
      <pivotArea grandRow="1" outline="0" collapsedLevelsAreSubtotals="1" fieldPosition="0"/>
    </format>
    <format dxfId="574">
      <pivotArea dataOnly="0" labelOnly="1" grandRow="1" outline="0" fieldPosition="0"/>
    </format>
    <format dxfId="573">
      <pivotArea field="8" type="button" dataOnly="0" labelOnly="1" outline="0" axis="axisRow" fieldPosition="0"/>
    </format>
    <format dxfId="5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0.xml><?xml version="1.0" encoding="utf-8"?>
<pivotTableDefinition xmlns="http://schemas.openxmlformats.org/spreadsheetml/2006/main" xmlns:mc="http://schemas.openxmlformats.org/markup-compatibility/2006" xmlns:xr="http://schemas.microsoft.com/office/spreadsheetml/2014/revision" mc:Ignorable="xr" xr:uid="{23986FBA-E4C6-A34D-A6D6-44F7B8206D68}" name="Tabella pivot74"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GC3:GD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axis="axisPage" multipleItemSelectionAllowed="1" showAll="0">
      <items count="9">
        <item x="7"/>
        <item h="1" x="2"/>
        <item h="1" x="6"/>
        <item h="1" x="5"/>
        <item h="1" x="4"/>
        <item h="1"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8"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1.xml><?xml version="1.0" encoding="utf-8"?>
<pivotTableDefinition xmlns="http://schemas.openxmlformats.org/spreadsheetml/2006/main" xmlns:mc="http://schemas.openxmlformats.org/markup-compatibility/2006" xmlns:xr="http://schemas.microsoft.com/office/spreadsheetml/2014/revision" mc:Ignorable="xr" xr:uid="{5E2F40F2-37F5-8743-B809-5D473D4D6D2C}" name="Tabella pivot94"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IQ3:IR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multipleItemSelectionAllowed="1" showAll="0">
      <items count="19">
        <item x="15"/>
        <item h="1" x="16"/>
        <item h="1" x="13"/>
        <item h="1" x="5"/>
        <item h="1" x="10"/>
        <item h="1" x="17"/>
        <item h="1" x="8"/>
        <item h="1" x="7"/>
        <item h="1" x="6"/>
        <item h="1" x="14"/>
        <item h="1" x="9"/>
        <item h="1" x="4"/>
        <item h="1" x="2"/>
        <item h="1" x="3"/>
        <item h="1" x="11"/>
        <item h="1" x="12"/>
        <item h="1" x="1"/>
        <item h="1" x="0"/>
        <item t="default"/>
      </items>
    </pivotField>
    <pivotField axis="axisPage" multipleItemSelectionAllowed="1" showAll="0">
      <items count="9">
        <item x="7"/>
        <item x="6"/>
        <item h="1" x="5"/>
        <item x="2"/>
        <item h="1" x="3"/>
        <item h="1" x="4"/>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1" hier="-1"/>
  </pageFields>
  <dataFields count="1">
    <dataField name="1A" fld="0" subtotal="count" baseField="0" baseItem="0"/>
  </dataFields>
  <formats count="8">
    <format dxfId="423">
      <pivotArea field="8" type="button" dataOnly="0" labelOnly="1" outline="0" axis="axisRow" fieldPosition="0"/>
    </format>
    <format dxfId="422">
      <pivotArea dataOnly="0" labelOnly="1" outline="0" axis="axisValues" fieldPosition="0"/>
    </format>
    <format dxfId="421">
      <pivotArea field="8" type="button" dataOnly="0" labelOnly="1" outline="0" axis="axisRow" fieldPosition="0"/>
    </format>
    <format dxfId="420">
      <pivotArea dataOnly="0" labelOnly="1" outline="0" axis="axisValues" fieldPosition="0"/>
    </format>
    <format dxfId="419">
      <pivotArea grandRow="1" outline="0" collapsedLevelsAreSubtotals="1" fieldPosition="0"/>
    </format>
    <format dxfId="418">
      <pivotArea dataOnly="0" labelOnly="1" grandRow="1" outline="0" fieldPosition="0"/>
    </format>
    <format dxfId="417">
      <pivotArea grandRow="1" outline="0" collapsedLevelsAreSubtotals="1" fieldPosition="0"/>
    </format>
    <format dxfId="41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2.xml><?xml version="1.0" encoding="utf-8"?>
<pivotTableDefinition xmlns="http://schemas.openxmlformats.org/spreadsheetml/2006/main" xmlns:mc="http://schemas.openxmlformats.org/markup-compatibility/2006" xmlns:xr="http://schemas.microsoft.com/office/spreadsheetml/2014/revision" mc:Ignorable="xr" xr:uid="{4A22DFB9-5A77-7F46-BBE7-0389837A6DB4}" name="Tabella pivot97"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IZ3:JA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multipleItemSelectionAllowed="1" showAll="0">
      <items count="19">
        <item x="15"/>
        <item h="1" x="16"/>
        <item h="1" x="13"/>
        <item h="1" x="5"/>
        <item h="1" x="10"/>
        <item h="1" x="17"/>
        <item h="1" x="8"/>
        <item h="1" x="7"/>
        <item h="1" x="6"/>
        <item h="1" x="14"/>
        <item h="1" x="9"/>
        <item h="1" x="4"/>
        <item h="1" x="2"/>
        <item h="1" x="3"/>
        <item h="1" x="11"/>
        <item h="1" x="12"/>
        <item h="1" x="1"/>
        <item h="1" x="0"/>
        <item t="default"/>
      </items>
    </pivotField>
    <pivotField axis="axisPage" multipleItemSelectionAllowed="1" showAll="0">
      <items count="9">
        <item h="1" x="7"/>
        <item x="6"/>
        <item h="1" x="5"/>
        <item h="1" x="2"/>
        <item h="1" x="3"/>
        <item x="4"/>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1" hier="-1"/>
  </pageFields>
  <dataFields count="1">
    <dataField name="1A" fld="0" subtotal="count" baseField="0" baseItem="0"/>
  </dataFields>
  <formats count="8">
    <format dxfId="431">
      <pivotArea field="8" type="button" dataOnly="0" labelOnly="1" outline="0" axis="axisRow" fieldPosition="0"/>
    </format>
    <format dxfId="430">
      <pivotArea dataOnly="0" labelOnly="1" outline="0" axis="axisValues" fieldPosition="0"/>
    </format>
    <format dxfId="429">
      <pivotArea field="8" type="button" dataOnly="0" labelOnly="1" outline="0" axis="axisRow" fieldPosition="0"/>
    </format>
    <format dxfId="428">
      <pivotArea dataOnly="0" labelOnly="1" outline="0" axis="axisValues" fieldPosition="0"/>
    </format>
    <format dxfId="427">
      <pivotArea grandRow="1" outline="0" collapsedLevelsAreSubtotals="1" fieldPosition="0"/>
    </format>
    <format dxfId="426">
      <pivotArea dataOnly="0" labelOnly="1" grandRow="1" outline="0" fieldPosition="0"/>
    </format>
    <format dxfId="425">
      <pivotArea grandRow="1" outline="0" collapsedLevelsAreSubtotals="1" fieldPosition="0"/>
    </format>
    <format dxfId="42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3.xml><?xml version="1.0" encoding="utf-8"?>
<pivotTableDefinition xmlns="http://schemas.openxmlformats.org/spreadsheetml/2006/main" xmlns:mc="http://schemas.openxmlformats.org/markup-compatibility/2006" xmlns:xr="http://schemas.microsoft.com/office/spreadsheetml/2014/revision" mc:Ignorable="xr" xr:uid="{B42C2853-23B2-5B44-863B-617695CBA29B}" name="Tabella pivot86"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HQ3:HR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axis="axisPage" multipleItemSelectionAllowed="1" showAll="0">
      <items count="19">
        <item x="15"/>
        <item h="1" x="16"/>
        <item h="1" x="13"/>
        <item h="1" x="5"/>
        <item h="1" x="10"/>
        <item h="1" x="17"/>
        <item h="1" x="8"/>
        <item h="1" x="7"/>
        <item h="1" x="6"/>
        <item h="1" x="14"/>
        <item h="1" x="9"/>
        <item h="1" x="4"/>
        <item h="1" x="2"/>
        <item h="1" x="3"/>
        <item h="1" x="11"/>
        <item h="1" x="1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0"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4.xml><?xml version="1.0" encoding="utf-8"?>
<pivotTableDefinition xmlns="http://schemas.openxmlformats.org/spreadsheetml/2006/main" xmlns:mc="http://schemas.openxmlformats.org/markup-compatibility/2006" xmlns:xr="http://schemas.microsoft.com/office/spreadsheetml/2014/revision" mc:Ignorable="xr" xr:uid="{5A681B2B-D901-6F44-8A1E-48A50386B169}" name="Tabella pivot68"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rowHeaderCaption="Settori">
  <location ref="FI3:FJ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axis="axisPage"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7"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5.xml><?xml version="1.0" encoding="utf-8"?>
<pivotTableDefinition xmlns="http://schemas.openxmlformats.org/spreadsheetml/2006/main" xmlns:mc="http://schemas.openxmlformats.org/markup-compatibility/2006" xmlns:xr="http://schemas.microsoft.com/office/spreadsheetml/2014/revision" mc:Ignorable="xr" xr:uid="{CDF6B2B5-CC2A-BE40-859B-63C7FBF6C1A4}" name="Tabella pivot92"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IK3:IL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multipleItemSelectionAllowed="1" showAll="0">
      <items count="19">
        <item x="15"/>
        <item h="1" x="16"/>
        <item h="1" x="13"/>
        <item h="1" x="5"/>
        <item h="1" x="10"/>
        <item h="1" x="17"/>
        <item h="1" x="8"/>
        <item h="1" x="7"/>
        <item h="1" x="6"/>
        <item h="1" x="14"/>
        <item h="1" x="9"/>
        <item h="1" x="4"/>
        <item h="1" x="2"/>
        <item h="1" x="3"/>
        <item h="1" x="11"/>
        <item h="1" x="12"/>
        <item h="1" x="1"/>
        <item h="1" x="0"/>
        <item t="default"/>
      </items>
    </pivotField>
    <pivotField axis="axisPage" multipleItemSelectionAllowed="1" showAll="0">
      <items count="9">
        <item h="1" x="7"/>
        <item h="1" x="6"/>
        <item h="1" x="5"/>
        <item h="1" x="2"/>
        <item h="1" x="3"/>
        <item h="1" x="4"/>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1"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6.xml><?xml version="1.0" encoding="utf-8"?>
<pivotTableDefinition xmlns="http://schemas.openxmlformats.org/spreadsheetml/2006/main" xmlns:mc="http://schemas.openxmlformats.org/markup-compatibility/2006" xmlns:xr="http://schemas.microsoft.com/office/spreadsheetml/2014/revision" mc:Ignorable="xr" xr:uid="{D4C799F2-9E42-E744-A86A-1126C809E859}" name="Tabella pivot47"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CP3:CQ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axis="axisPage" multipleItemSelectionAllowed="1" showAll="0">
      <items count="27">
        <item h="1" x="22"/>
        <item h="1" x="17"/>
        <item h="1" x="25"/>
        <item x="15"/>
        <item h="1" x="21"/>
        <item h="1" x="12"/>
        <item x="5"/>
        <item h="1" x="10"/>
        <item h="1" x="2"/>
        <item h="1" x="3"/>
        <item h="1" x="11"/>
        <item h="1" x="4"/>
        <item h="1" x="8"/>
        <item x="18"/>
        <item h="1" x="16"/>
        <item h="1" x="14"/>
        <item x="13"/>
        <item x="20"/>
        <item h="1" x="7"/>
        <item x="19"/>
        <item h="1" x="23"/>
        <item x="24"/>
        <item h="1" x="6"/>
        <item h="1" x="1"/>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3" hier="-1"/>
  </pageFields>
  <dataFields count="1">
    <dataField name="1A" fld="0" subtotal="count" baseField="0" baseItem="0"/>
  </dataFields>
  <formats count="8">
    <format dxfId="439">
      <pivotArea grandRow="1" outline="0" collapsedLevelsAreSubtotals="1" fieldPosition="0"/>
    </format>
    <format dxfId="438">
      <pivotArea dataOnly="0" labelOnly="1" grandRow="1" outline="0" fieldPosition="0"/>
    </format>
    <format dxfId="437">
      <pivotArea grandRow="1" outline="0" collapsedLevelsAreSubtotals="1" fieldPosition="0"/>
    </format>
    <format dxfId="436">
      <pivotArea dataOnly="0" labelOnly="1" grandRow="1" outline="0" fieldPosition="0"/>
    </format>
    <format dxfId="435">
      <pivotArea field="8" type="button" dataOnly="0" labelOnly="1" outline="0" axis="axisRow" fieldPosition="0"/>
    </format>
    <format dxfId="434">
      <pivotArea dataOnly="0" labelOnly="1" outline="0" axis="axisValues" fieldPosition="0"/>
    </format>
    <format dxfId="433">
      <pivotArea field="8" type="button" dataOnly="0" labelOnly="1" outline="0" axis="axisRow" fieldPosition="0"/>
    </format>
    <format dxfId="4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D020EA-839E-4D42-89EB-44B2A75F0CA5}" name="Tabella pivot5"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M3:N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3">
        <item h="1" x="1"/>
        <item x="0"/>
        <item t="default"/>
      </items>
    </pivotField>
    <pivotField showAll="0"/>
    <pivotField showAll="0"/>
    <pivotField axis="axisPage" multipleItemSelectionAllowed="1" showAll="0">
      <items count="4">
        <item h="1" x="1"/>
        <item h="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3" hier="-1"/>
  </pageFields>
  <dataFields count="1">
    <dataField name="Conteggio di ID" fld="0" subtotal="count" baseField="0" baseItem="0"/>
  </dataFields>
  <formats count="10">
    <format dxfId="591">
      <pivotArea grandRow="1" outline="0" collapsedLevelsAreSubtotals="1" fieldPosition="0"/>
    </format>
    <format dxfId="590">
      <pivotArea dataOnly="0" labelOnly="1" grandRow="1" outline="0" fieldPosition="0"/>
    </format>
    <format dxfId="589">
      <pivotArea grandRow="1" outline="0" collapsedLevelsAreSubtotals="1" fieldPosition="0"/>
    </format>
    <format dxfId="588">
      <pivotArea dataOnly="0" labelOnly="1" grandRow="1" outline="0" fieldPosition="0"/>
    </format>
    <format dxfId="587">
      <pivotArea grandRow="1" outline="0" collapsedLevelsAreSubtotals="1" fieldPosition="0"/>
    </format>
    <format dxfId="586">
      <pivotArea dataOnly="0" labelOnly="1" grandRow="1" outline="0" fieldPosition="0"/>
    </format>
    <format dxfId="585">
      <pivotArea grandRow="1" outline="0" collapsedLevelsAreSubtotals="1" fieldPosition="0"/>
    </format>
    <format dxfId="584">
      <pivotArea dataOnly="0" labelOnly="1" grandRow="1" outline="0" fieldPosition="0"/>
    </format>
    <format dxfId="583">
      <pivotArea field="8" type="button" dataOnly="0" labelOnly="1" outline="0" axis="axisRow" fieldPosition="0"/>
    </format>
    <format dxfId="5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0D0A95-093D-8546-8475-E8B9C72A9D41}" name="Tabella pivot1"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A3:B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0" hier="-1"/>
  </pageFields>
  <dataFields count="1">
    <dataField name="Conteggio di ID" fld="0" subtotal="count" baseField="0" baseItem="0"/>
  </dataFields>
  <formats count="2">
    <format dxfId="593">
      <pivotArea grandRow="1" outline="0" collapsedLevelsAreSubtotals="1" fieldPosition="0"/>
    </format>
    <format dxfId="59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C09A80A-217D-814C-A5BD-3A57B6E766B8}" name="Tabella pivot9"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Y3:Z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3">
        <item h="1" x="1"/>
        <item x="0"/>
        <item t="default"/>
      </items>
    </pivotField>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7" hier="-1"/>
  </pageFields>
  <dataFields count="1">
    <dataField name="Conteggio di ID" fld="0" subtotal="count" baseField="0" baseItem="0"/>
  </dataFields>
  <formats count="6">
    <format dxfId="599">
      <pivotArea grandRow="1" outline="0" collapsedLevelsAreSubtotals="1" fieldPosition="0"/>
    </format>
    <format dxfId="598">
      <pivotArea dataOnly="0" labelOnly="1" grandRow="1" outline="0" fieldPosition="0"/>
    </format>
    <format dxfId="597">
      <pivotArea grandRow="1" outline="0" collapsedLevelsAreSubtotals="1" fieldPosition="0"/>
    </format>
    <format dxfId="596">
      <pivotArea dataOnly="0" labelOnly="1" grandRow="1" outline="0" fieldPosition="0"/>
    </format>
    <format dxfId="595">
      <pivotArea field="8" type="button" dataOnly="0" labelOnly="1" outline="0" axis="axisRow" fieldPosition="0"/>
    </format>
    <format dxfId="59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CC5092A-5CBB-504D-82AE-F641974FEBD4}" name="Tabella pivot8"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V3:W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3">
        <item h="1" x="1"/>
        <item x="0"/>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6" hier="-1"/>
  </pageFields>
  <dataFields count="1">
    <dataField name="Conteggio di ID" fld="0" subtotal="count" baseField="0" baseItem="0"/>
  </dataFields>
  <formats count="10">
    <format dxfId="609">
      <pivotArea grandRow="1" outline="0" collapsedLevelsAreSubtotals="1" fieldPosition="0"/>
    </format>
    <format dxfId="608">
      <pivotArea dataOnly="0" labelOnly="1" grandRow="1" outline="0" fieldPosition="0"/>
    </format>
    <format dxfId="607">
      <pivotArea grandRow="1" outline="0" collapsedLevelsAreSubtotals="1" fieldPosition="0"/>
    </format>
    <format dxfId="606">
      <pivotArea dataOnly="0" labelOnly="1" grandRow="1" outline="0" fieldPosition="0"/>
    </format>
    <format dxfId="605">
      <pivotArea grandRow="1" outline="0" collapsedLevelsAreSubtotals="1" fieldPosition="0"/>
    </format>
    <format dxfId="604">
      <pivotArea dataOnly="0" labelOnly="1" grandRow="1" outline="0" fieldPosition="0"/>
    </format>
    <format dxfId="603">
      <pivotArea grandRow="1" outline="0" collapsedLevelsAreSubtotals="1" fieldPosition="0"/>
    </format>
    <format dxfId="602">
      <pivotArea dataOnly="0" labelOnly="1" grandRow="1" outline="0" fieldPosition="0"/>
    </format>
    <format dxfId="601">
      <pivotArea field="8" type="button" dataOnly="0" labelOnly="1" outline="0" axis="axisRow" fieldPosition="0"/>
    </format>
    <format dxfId="6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0A2327B-E1EB-734A-B62D-D73D095595F4}" name="Tabella pivot6"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P3:Q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3">
        <item h="1" x="1"/>
        <item x="0"/>
        <item t="default"/>
      </items>
    </pivotField>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4" hier="-1"/>
  </pageFields>
  <dataFields count="1">
    <dataField name="Conteggio di ID" fld="0" subtotal="count" baseField="0" baseItem="0"/>
  </dataFields>
  <formats count="9">
    <format dxfId="618">
      <pivotArea dataOnly="0" labelOnly="1" grandRow="1" outline="0" fieldPosition="0"/>
    </format>
    <format dxfId="617">
      <pivotArea grandRow="1" outline="0" collapsedLevelsAreSubtotals="1" fieldPosition="0"/>
    </format>
    <format dxfId="616">
      <pivotArea dataOnly="0" labelOnly="1" grandRow="1" outline="0" fieldPosition="0"/>
    </format>
    <format dxfId="615">
      <pivotArea grandRow="1" outline="0" collapsedLevelsAreSubtotals="1" fieldPosition="0"/>
    </format>
    <format dxfId="614">
      <pivotArea dataOnly="0" labelOnly="1" grandRow="1" outline="0" fieldPosition="0"/>
    </format>
    <format dxfId="613">
      <pivotArea grandRow="1" outline="0" collapsedLevelsAreSubtotals="1" fieldPosition="0"/>
    </format>
    <format dxfId="612">
      <pivotArea dataOnly="0" labelOnly="1" grandRow="1" outline="0" fieldPosition="0"/>
    </format>
    <format dxfId="611">
      <pivotArea field="8" type="button" dataOnly="0" labelOnly="1" outline="0" axis="axisRow" fieldPosition="0"/>
    </format>
    <format dxfId="6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30A0541-392A-BD43-A38D-39CD655FA40F}" name="Tabella pivot3"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G3:H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1" hier="-1"/>
  </pageFields>
  <dataFields count="1">
    <dataField name="Conteggio di ID" fld="0" subtotal="count" baseField="0" baseItem="0"/>
  </dataFields>
  <formats count="6">
    <format dxfId="624">
      <pivotArea grandRow="1" outline="0" collapsedLevelsAreSubtotals="1" fieldPosition="0"/>
    </format>
    <format dxfId="623">
      <pivotArea dataOnly="0" labelOnly="1" grandRow="1" outline="0" fieldPosition="0"/>
    </format>
    <format dxfId="622">
      <pivotArea grandRow="1" outline="0" collapsedLevelsAreSubtotals="1" fieldPosition="0"/>
    </format>
    <format dxfId="621">
      <pivotArea dataOnly="0" labelOnly="1" grandRow="1" outline="0" fieldPosition="0"/>
    </format>
    <format dxfId="620">
      <pivotArea field="8" type="button" dataOnly="0" labelOnly="1" outline="0" axis="axisRow" fieldPosition="0"/>
    </format>
    <format dxfId="6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30D1A63-32F5-004C-B079-99F45B8C383A}" name="Tabella pivot37"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Z3:AA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Page" multipleItemSelectionAllowed="1" showAll="0">
      <items count="4">
        <item h="1"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55" hier="-1"/>
  </pageFields>
  <dataFields count="1">
    <dataField name="Conteggio di ID" fld="0" subtotal="count" baseField="0" baseItem="0"/>
  </dataFields>
  <formats count="8">
    <format dxfId="447">
      <pivotArea field="8" type="button" dataOnly="0" labelOnly="1" outline="0" axis="axisRow" fieldPosition="0"/>
    </format>
    <format dxfId="446">
      <pivotArea dataOnly="0" labelOnly="1" outline="0" axis="axisValues" fieldPosition="0"/>
    </format>
    <format dxfId="445">
      <pivotArea grandRow="1" outline="0" collapsedLevelsAreSubtotals="1" fieldPosition="0"/>
    </format>
    <format dxfId="444">
      <pivotArea dataOnly="0" labelOnly="1" grandRow="1" outline="0" fieldPosition="0"/>
    </format>
    <format dxfId="443">
      <pivotArea grandRow="1" outline="0" collapsedLevelsAreSubtotals="1" fieldPosition="0"/>
    </format>
    <format dxfId="442">
      <pivotArea dataOnly="0" labelOnly="1" grandRow="1" outline="0" fieldPosition="0"/>
    </format>
    <format dxfId="441">
      <pivotArea grandRow="1" outline="0" collapsedLevelsAreSubtotals="1" fieldPosition="0"/>
    </format>
    <format dxfId="44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2B3443F-A790-7048-A7AA-FD52F6AB008F}" name="Tabella pivot30"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E3:F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8" hier="-1"/>
  </pageFields>
  <dataFields count="1">
    <dataField name="Conteggio di ID" fld="0" subtotal="count" baseField="0" baseItem="0"/>
  </dataFields>
  <formats count="2">
    <format dxfId="449">
      <pivotArea field="8" type="button" dataOnly="0" labelOnly="1" outline="0" axis="axisRow" fieldPosition="0"/>
    </format>
    <format dxfId="4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29A0B2-11BA-F541-99C8-DB897E8DD885}" name="Tabella pivot7"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J3:K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6" hier="-1"/>
  </pageFields>
  <dataFields count="1">
    <dataField name="Conteggio di ID" fld="0" subtotal="count" baseField="0" baseItem="0"/>
  </dataFields>
  <formats count="4">
    <format dxfId="628">
      <pivotArea grandRow="1" outline="0" collapsedLevelsAreSubtotals="1" fieldPosition="0"/>
    </format>
    <format dxfId="627">
      <pivotArea dataOnly="0" labelOnly="1" grandRow="1" outline="0" fieldPosition="0"/>
    </format>
    <format dxfId="626">
      <pivotArea grandRow="1" outline="0" collapsedLevelsAreSubtotals="1" fieldPosition="0"/>
    </format>
    <format dxfId="62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0D4EC28-A6CC-564F-AE40-33C4B21C08F6}" name="Tabella pivot31"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H3:I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9" hier="-1"/>
  </pageFields>
  <dataFields count="1">
    <dataField name="Conteggio di ID" fld="0" subtotal="count" baseField="0" baseItem="0"/>
  </dataFields>
  <formats count="8">
    <format dxfId="457">
      <pivotArea field="8" type="button" dataOnly="0" labelOnly="1" outline="0" axis="axisRow" fieldPosition="0"/>
    </format>
    <format dxfId="456">
      <pivotArea dataOnly="0" labelOnly="1" outline="0" axis="axisValues" fieldPosition="0"/>
    </format>
    <format dxfId="455">
      <pivotArea grandRow="1" outline="0" collapsedLevelsAreSubtotals="1" fieldPosition="0"/>
    </format>
    <format dxfId="454">
      <pivotArea dataOnly="0" labelOnly="1" grandRow="1" outline="0" fieldPosition="0"/>
    </format>
    <format dxfId="453">
      <pivotArea grandRow="1" outline="0" collapsedLevelsAreSubtotals="1" fieldPosition="0"/>
    </format>
    <format dxfId="452">
      <pivotArea dataOnly="0" labelOnly="1" grandRow="1" outline="0" fieldPosition="0"/>
    </format>
    <format dxfId="451">
      <pivotArea grandRow="1" outline="0" collapsedLevelsAreSubtotals="1" fieldPosition="0"/>
    </format>
    <format dxfId="45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D91407F-5819-7E4D-9057-304BEBBE8BA8}" name="Tabella pivot43"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AR3:AS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h="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61" hier="-1"/>
  </pageFields>
  <dataFields count="1">
    <dataField name="Conteggio di ID" fld="0" subtotal="count" baseField="0" baseItem="0"/>
  </dataFields>
  <formats count="6">
    <format dxfId="463">
      <pivotArea field="8" type="button" dataOnly="0" labelOnly="1" outline="0" axis="axisRow" fieldPosition="0"/>
    </format>
    <format dxfId="462">
      <pivotArea dataOnly="0" labelOnly="1" outline="0" axis="axisValues" fieldPosition="0"/>
    </format>
    <format dxfId="461">
      <pivotArea grandRow="1" outline="0" collapsedLevelsAreSubtotals="1" fieldPosition="0"/>
    </format>
    <format dxfId="460">
      <pivotArea dataOnly="0" labelOnly="1" grandRow="1" outline="0" fieldPosition="0"/>
    </format>
    <format dxfId="459">
      <pivotArea grandRow="1" outline="0" collapsedLevelsAreSubtotals="1" fieldPosition="0"/>
    </format>
    <format dxfId="45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59DA4D5-444B-DB43-BBD2-2BE08C5B101B}" name="Tabella pivot34"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Q3:R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52" hier="-1"/>
  </pageFields>
  <dataFields count="1">
    <dataField name="Conteggio di ID" fld="0" subtotal="count" baseField="0" baseItem="0"/>
  </dataFields>
  <formats count="8">
    <format dxfId="471">
      <pivotArea field="8" type="button" dataOnly="0" labelOnly="1" outline="0" axis="axisRow" fieldPosition="0"/>
    </format>
    <format dxfId="470">
      <pivotArea dataOnly="0" labelOnly="1" outline="0" axis="axisValues" fieldPosition="0"/>
    </format>
    <format dxfId="469">
      <pivotArea grandRow="1" outline="0" collapsedLevelsAreSubtotals="1" fieldPosition="0"/>
    </format>
    <format dxfId="468">
      <pivotArea dataOnly="0" labelOnly="1" grandRow="1" outline="0" fieldPosition="0"/>
    </format>
    <format dxfId="467">
      <pivotArea grandRow="1" outline="0" collapsedLevelsAreSubtotals="1" fieldPosition="0"/>
    </format>
    <format dxfId="466">
      <pivotArea dataOnly="0" labelOnly="1" grandRow="1" outline="0" fieldPosition="0"/>
    </format>
    <format dxfId="465">
      <pivotArea grandRow="1" outline="0" collapsedLevelsAreSubtotals="1" fieldPosition="0"/>
    </format>
    <format dxfId="46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0E22EDD-EC39-464D-8158-87BFBC56B519}" name="Tabella pivot38"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AC3:AD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axis="axisPage" multipleItemSelectionAllowed="1" showAll="0">
      <items count="4">
        <item h="1"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56" hier="-1"/>
  </pageFields>
  <dataFields count="1">
    <dataField name="Conteggio di ID" fld="0" subtotal="count" baseField="0" baseItem="0"/>
  </dataFields>
  <formats count="8">
    <format dxfId="479">
      <pivotArea field="8" type="button" dataOnly="0" labelOnly="1" outline="0" axis="axisRow" fieldPosition="0"/>
    </format>
    <format dxfId="478">
      <pivotArea dataOnly="0" labelOnly="1" outline="0" axis="axisValues" fieldPosition="0"/>
    </format>
    <format dxfId="477">
      <pivotArea grandRow="1" outline="0" collapsedLevelsAreSubtotals="1" fieldPosition="0"/>
    </format>
    <format dxfId="476">
      <pivotArea dataOnly="0" labelOnly="1" grandRow="1" outline="0" fieldPosition="0"/>
    </format>
    <format dxfId="475">
      <pivotArea grandRow="1" outline="0" collapsedLevelsAreSubtotals="1" fieldPosition="0"/>
    </format>
    <format dxfId="474">
      <pivotArea dataOnly="0" labelOnly="1" grandRow="1" outline="0" fieldPosition="0"/>
    </format>
    <format dxfId="473">
      <pivotArea grandRow="1" outline="0" collapsedLevelsAreSubtotals="1" fieldPosition="0"/>
    </format>
    <format dxfId="47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0076FB6-B59F-DA41-BCF6-84C77CB82E25}" name="Tabella pivot33"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N3:O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51" hier="-1"/>
  </pageFields>
  <dataFields count="1">
    <dataField name="Conteggio di ID" fld="0" subtotal="count" baseField="0" baseItem="0"/>
  </dataFields>
  <formats count="8">
    <format dxfId="487">
      <pivotArea field="8" type="button" dataOnly="0" labelOnly="1" outline="0" axis="axisRow" fieldPosition="0"/>
    </format>
    <format dxfId="486">
      <pivotArea dataOnly="0" labelOnly="1" outline="0" axis="axisValues" fieldPosition="0"/>
    </format>
    <format dxfId="485">
      <pivotArea grandRow="1" outline="0" collapsedLevelsAreSubtotals="1" fieldPosition="0"/>
    </format>
    <format dxfId="484">
      <pivotArea dataOnly="0" labelOnly="1" grandRow="1" outline="0" fieldPosition="0"/>
    </format>
    <format dxfId="483">
      <pivotArea grandRow="1" outline="0" collapsedLevelsAreSubtotals="1" fieldPosition="0"/>
    </format>
    <format dxfId="482">
      <pivotArea dataOnly="0" labelOnly="1" grandRow="1" outline="0" fieldPosition="0"/>
    </format>
    <format dxfId="481">
      <pivotArea grandRow="1" outline="0" collapsedLevelsAreSubtotals="1" fieldPosition="0"/>
    </format>
    <format dxfId="48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F1CA8DC3-55EE-D544-8E9A-62A6F10ACE11}" name="Tabella pivot35"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T3:U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axis="axisPage" multipleItemSelectionAllowed="1" showAll="0">
      <items count="4">
        <item h="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53" hier="-1"/>
  </pageFields>
  <dataFields count="1">
    <dataField name="Conteggio di ID" fld="0" subtotal="count" baseField="0" baseItem="0"/>
  </dataFields>
  <formats count="8">
    <format dxfId="495">
      <pivotArea field="8" type="button" dataOnly="0" labelOnly="1" outline="0" axis="axisRow" fieldPosition="0"/>
    </format>
    <format dxfId="494">
      <pivotArea dataOnly="0" labelOnly="1" outline="0" axis="axisValues" fieldPosition="0"/>
    </format>
    <format dxfId="493">
      <pivotArea grandRow="1" outline="0" collapsedLevelsAreSubtotals="1" fieldPosition="0"/>
    </format>
    <format dxfId="492">
      <pivotArea dataOnly="0" labelOnly="1" grandRow="1" outline="0" fieldPosition="0"/>
    </format>
    <format dxfId="491">
      <pivotArea grandRow="1" outline="0" collapsedLevelsAreSubtotals="1" fieldPosition="0"/>
    </format>
    <format dxfId="490">
      <pivotArea dataOnly="0" labelOnly="1" grandRow="1" outline="0" fieldPosition="0"/>
    </format>
    <format dxfId="489">
      <pivotArea grandRow="1" outline="0" collapsedLevelsAreSubtotals="1" fieldPosition="0"/>
    </format>
    <format dxfId="48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703EF9D-F5AC-B749-90A9-01645A035AE1}" name="Tabella pivot47"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BD3:BE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65" hier="-1"/>
  </pageFields>
  <dataFields count="1">
    <dataField name="Conteggio di ID" fld="0" subtotal="count" baseField="0" baseItem="0"/>
  </dataFields>
  <formats count="6">
    <format dxfId="501">
      <pivotArea field="8" type="button" dataOnly="0" labelOnly="1" outline="0" axis="axisRow" fieldPosition="0"/>
    </format>
    <format dxfId="500">
      <pivotArea dataOnly="0" labelOnly="1" outline="0" axis="axisValues" fieldPosition="0"/>
    </format>
    <format dxfId="499">
      <pivotArea grandRow="1" outline="0" collapsedLevelsAreSubtotals="1" fieldPosition="0"/>
    </format>
    <format dxfId="498">
      <pivotArea dataOnly="0" labelOnly="1" grandRow="1" outline="0" fieldPosition="0"/>
    </format>
    <format dxfId="497">
      <pivotArea grandRow="1" outline="0" collapsedLevelsAreSubtotals="1" fieldPosition="0"/>
    </format>
    <format dxfId="49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2C993F67-F7F7-3547-8A46-773DD25E7C19}" name="Tabella pivot42"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AO3:AP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h="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60" hier="-1"/>
  </pageFields>
  <dataFields count="1">
    <dataField name="Conteggio di ID" fld="0" subtotal="count" baseField="0" baseItem="0"/>
  </dataFields>
  <formats count="6">
    <format dxfId="507">
      <pivotArea field="8" type="button" dataOnly="0" labelOnly="1" outline="0" axis="axisRow" fieldPosition="0"/>
    </format>
    <format dxfId="506">
      <pivotArea dataOnly="0" labelOnly="1" outline="0" axis="axisValues" fieldPosition="0"/>
    </format>
    <format dxfId="505">
      <pivotArea grandRow="1" outline="0" collapsedLevelsAreSubtotals="1" fieldPosition="0"/>
    </format>
    <format dxfId="504">
      <pivotArea dataOnly="0" labelOnly="1" grandRow="1" outline="0" fieldPosition="0"/>
    </format>
    <format dxfId="503">
      <pivotArea grandRow="1" outline="0" collapsedLevelsAreSubtotals="1" fieldPosition="0"/>
    </format>
    <format dxfId="50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01437C6-55CC-6A48-B640-B8B89033CE55}" name="Tabella pivot41"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AL3:AM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h="1" x="1"/>
        <item h="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59" hier="-1"/>
  </pageFields>
  <dataFields count="1">
    <dataField name="Conteggio di ID" fld="0" subtotal="count" baseField="0" baseItem="0"/>
  </dataFields>
  <formats count="6">
    <format dxfId="513">
      <pivotArea field="8" type="button" dataOnly="0" labelOnly="1" outline="0" axis="axisRow" fieldPosition="0"/>
    </format>
    <format dxfId="512">
      <pivotArea dataOnly="0" labelOnly="1" outline="0" axis="axisValues" fieldPosition="0"/>
    </format>
    <format dxfId="511">
      <pivotArea grandRow="1" outline="0" collapsedLevelsAreSubtotals="1" fieldPosition="0"/>
    </format>
    <format dxfId="510">
      <pivotArea dataOnly="0" labelOnly="1" grandRow="1" outline="0" fieldPosition="0"/>
    </format>
    <format dxfId="509">
      <pivotArea grandRow="1" outline="0" collapsedLevelsAreSubtotals="1" fieldPosition="0"/>
    </format>
    <format dxfId="50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9F8851DD-18FF-1444-9AE4-391A1A89F21D}" name="Tabella pivot39"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AF3:AG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axis="axisPage" multipleItemSelectionAllowed="1" showAll="0">
      <items count="4">
        <item h="1"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57" hier="-1"/>
  </pageFields>
  <dataFields count="1">
    <dataField name="Conteggio di ID" fld="0" subtotal="count" baseField="0" baseItem="0"/>
  </dataFields>
  <formats count="2">
    <format dxfId="515">
      <pivotArea field="8" type="button" dataOnly="0" labelOnly="1" outline="0" axis="axisRow" fieldPosition="0"/>
    </format>
    <format dxfId="5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77A1D2-CF2C-414E-999B-3E1D0BB5269A}" name="Tabella pivot8"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M3:N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7" hier="-1"/>
  </pageFields>
  <dataFields count="1">
    <dataField name="Conteggio di ID" fld="0" subtotal="count" baseField="0" baseItem="0"/>
  </dataFields>
  <formats count="4">
    <format dxfId="632">
      <pivotArea grandRow="1" outline="0" collapsedLevelsAreSubtotals="1" fieldPosition="0"/>
    </format>
    <format dxfId="631">
      <pivotArea dataOnly="0" labelOnly="1" grandRow="1" outline="0" fieldPosition="0"/>
    </format>
    <format dxfId="630">
      <pivotArea grandRow="1" outline="0" collapsedLevelsAreSubtotals="1" fieldPosition="0"/>
    </format>
    <format dxfId="62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535A818D-EF7F-444E-B16E-1AB92F59FC8C}" name="Tabella pivot44"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AU3:AV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h="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62" hier="-1"/>
  </pageFields>
  <dataFields count="1">
    <dataField name="Conteggio di ID" fld="0" subtotal="count" baseField="0" baseItem="0"/>
  </dataFields>
  <formats count="6">
    <format dxfId="521">
      <pivotArea field="8" type="button" dataOnly="0" labelOnly="1" outline="0" axis="axisRow" fieldPosition="0"/>
    </format>
    <format dxfId="520">
      <pivotArea dataOnly="0" labelOnly="1" outline="0" axis="axisValues" fieldPosition="0"/>
    </format>
    <format dxfId="519">
      <pivotArea grandRow="1" outline="0" collapsedLevelsAreSubtotals="1" fieldPosition="0"/>
    </format>
    <format dxfId="518">
      <pivotArea dataOnly="0" labelOnly="1" grandRow="1" outline="0" fieldPosition="0"/>
    </format>
    <format dxfId="517">
      <pivotArea grandRow="1" outline="0" collapsedLevelsAreSubtotals="1" fieldPosition="0"/>
    </format>
    <format dxfId="51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7B51F7CC-AC3A-D744-BE5A-499596E9136B}" name="Tabella pivot40"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AI3:AJ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h="1"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58" hier="-1"/>
  </pageFields>
  <dataFields count="1">
    <dataField name="Conteggio di ID" fld="0" subtotal="count" baseField="0" baseItem="0"/>
  </dataFields>
  <formats count="6">
    <format dxfId="527">
      <pivotArea field="8" type="button" dataOnly="0" labelOnly="1" outline="0" axis="axisRow" fieldPosition="0"/>
    </format>
    <format dxfId="526">
      <pivotArea dataOnly="0" labelOnly="1" outline="0" axis="axisValues" fieldPosition="0"/>
    </format>
    <format dxfId="525">
      <pivotArea grandRow="1" outline="0" collapsedLevelsAreSubtotals="1" fieldPosition="0"/>
    </format>
    <format dxfId="524">
      <pivotArea dataOnly="0" labelOnly="1" grandRow="1" outline="0" fieldPosition="0"/>
    </format>
    <format dxfId="523">
      <pivotArea grandRow="1" outline="0" collapsedLevelsAreSubtotals="1" fieldPosition="0"/>
    </format>
    <format dxfId="52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94AB0A61-D623-3C42-87CE-5A182DEDA7BA}" name="Tabella pivot32"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K3:L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50" hier="-1"/>
  </pageFields>
  <dataFields count="1">
    <dataField name="Conteggio di ID" fld="0" subtotal="count" baseField="0" baseItem="0"/>
  </dataFields>
  <formats count="8">
    <format dxfId="535">
      <pivotArea field="8" type="button" dataOnly="0" labelOnly="1" outline="0" axis="axisRow" fieldPosition="0"/>
    </format>
    <format dxfId="534">
      <pivotArea dataOnly="0" labelOnly="1" outline="0" axis="axisValues" fieldPosition="0"/>
    </format>
    <format dxfId="533">
      <pivotArea grandRow="1" outline="0" collapsedLevelsAreSubtotals="1" fieldPosition="0"/>
    </format>
    <format dxfId="532">
      <pivotArea dataOnly="0" labelOnly="1" grandRow="1" outline="0" fieldPosition="0"/>
    </format>
    <format dxfId="531">
      <pivotArea grandRow="1" outline="0" collapsedLevelsAreSubtotals="1" fieldPosition="0"/>
    </format>
    <format dxfId="530">
      <pivotArea dataOnly="0" labelOnly="1" grandRow="1" outline="0" fieldPosition="0"/>
    </format>
    <format dxfId="529">
      <pivotArea grandRow="1" outline="0" collapsedLevelsAreSubtotals="1" fieldPosition="0"/>
    </format>
    <format dxfId="52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4B580C4-7997-D441-9427-A3EF7720EFD1}" name="Tabella pivot36"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W3:X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axis="axisPage" multipleItemSelectionAllowed="1" showAll="0">
      <items count="4">
        <item h="1" x="1"/>
        <item h="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54" hier="-1"/>
  </pageFields>
  <dataFields count="1">
    <dataField name="Conteggio di ID" fld="0" subtotal="count" baseField="0" baseItem="0"/>
  </dataFields>
  <formats count="8">
    <format dxfId="543">
      <pivotArea field="8" type="button" dataOnly="0" labelOnly="1" outline="0" axis="axisRow" fieldPosition="0"/>
    </format>
    <format dxfId="542">
      <pivotArea dataOnly="0" labelOnly="1" outline="0" axis="axisValues" fieldPosition="0"/>
    </format>
    <format dxfId="541">
      <pivotArea grandRow="1" outline="0" collapsedLevelsAreSubtotals="1" fieldPosition="0"/>
    </format>
    <format dxfId="540">
      <pivotArea dataOnly="0" labelOnly="1" grandRow="1" outline="0" fieldPosition="0"/>
    </format>
    <format dxfId="539">
      <pivotArea grandRow="1" outline="0" collapsedLevelsAreSubtotals="1" fieldPosition="0"/>
    </format>
    <format dxfId="538">
      <pivotArea dataOnly="0" labelOnly="1" grandRow="1" outline="0" fieldPosition="0"/>
    </format>
    <format dxfId="537">
      <pivotArea grandRow="1" outline="0" collapsedLevelsAreSubtotals="1" fieldPosition="0"/>
    </format>
    <format dxfId="53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F117F3B-D1F9-6441-AAA0-99E5E1033F29}" name="Tabella pivot48"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BG3:BH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66" hier="-1"/>
  </pageFields>
  <dataFields count="1">
    <dataField name="Conteggio di ID" fld="0" subtotal="count" baseField="0" baseItem="0"/>
  </dataFields>
  <formats count="6">
    <format dxfId="549">
      <pivotArea field="8" type="button" dataOnly="0" labelOnly="1" outline="0" axis="axisRow" fieldPosition="0"/>
    </format>
    <format dxfId="548">
      <pivotArea dataOnly="0" labelOnly="1" outline="0" axis="axisValues" fieldPosition="0"/>
    </format>
    <format dxfId="547">
      <pivotArea grandRow="1" outline="0" collapsedLevelsAreSubtotals="1" fieldPosition="0"/>
    </format>
    <format dxfId="546">
      <pivotArea dataOnly="0" labelOnly="1" grandRow="1" outline="0" fieldPosition="0"/>
    </format>
    <format dxfId="545">
      <pivotArea grandRow="1" outline="0" collapsedLevelsAreSubtotals="1" fieldPosition="0"/>
    </format>
    <format dxfId="5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709A926-AAD9-9A40-A388-F87D8A858AD6}" name="Tabella pivot10"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A3:B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8" hier="-1"/>
  </pageFields>
  <dataFields count="1">
    <dataField name="Conteggio di ID" fld="0" subtotal="count" baseField="0" baseItem="0"/>
  </dataFields>
  <formats count="2">
    <format dxfId="551">
      <pivotArea field="8" type="button" dataOnly="0" labelOnly="1" outline="0" axis="axisRow" fieldPosition="0"/>
    </format>
    <format dxfId="5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5014A9D0-D95A-C047-A60A-B647C06DA24A}" name="Tabella pivot45"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AX3:AY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63" hier="-1"/>
  </pageFields>
  <dataFields count="1">
    <dataField name="Conteggio di ID" fld="0" subtotal="count" baseField="0" baseItem="0"/>
  </dataFields>
  <formats count="6">
    <format dxfId="557">
      <pivotArea field="8" type="button" dataOnly="0" labelOnly="1" outline="0" axis="axisRow" fieldPosition="0"/>
    </format>
    <format dxfId="556">
      <pivotArea dataOnly="0" labelOnly="1" outline="0" axis="axisValues" fieldPosition="0"/>
    </format>
    <format dxfId="555">
      <pivotArea grandRow="1" outline="0" collapsedLevelsAreSubtotals="1" fieldPosition="0"/>
    </format>
    <format dxfId="554">
      <pivotArea dataOnly="0" labelOnly="1" grandRow="1" outline="0" fieldPosition="0"/>
    </format>
    <format dxfId="553">
      <pivotArea grandRow="1" outline="0" collapsedLevelsAreSubtotals="1" fieldPosition="0"/>
    </format>
    <format dxfId="5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D5426682-24CF-044E-B817-23C041CB46E6}" name="Tabella pivot46"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BA3:BB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64" hier="-1"/>
  </pageFields>
  <dataFields count="1">
    <dataField name="Conteggio di ID" fld="0" subtotal="count" baseField="0" baseItem="0"/>
  </dataFields>
  <formats count="6">
    <format dxfId="563">
      <pivotArea field="8" type="button" dataOnly="0" labelOnly="1" outline="0" axis="axisRow" fieldPosition="0"/>
    </format>
    <format dxfId="562">
      <pivotArea dataOnly="0" labelOnly="1" outline="0" axis="axisValues" fieldPosition="0"/>
    </format>
    <format dxfId="561">
      <pivotArea grandRow="1" outline="0" collapsedLevelsAreSubtotals="1" fieldPosition="0"/>
    </format>
    <format dxfId="560">
      <pivotArea dataOnly="0" labelOnly="1" grandRow="1" outline="0" fieldPosition="0"/>
    </format>
    <format dxfId="559">
      <pivotArea grandRow="1" outline="0" collapsedLevelsAreSubtotals="1" fieldPosition="0"/>
    </format>
    <format dxfId="55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E7AE0F3A-B2A2-804D-AFBE-5D867894DC37}" name="Tabella pivot85"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HL3:HM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axis="axisPage" multipleItemSelectionAllowed="1" showAll="0">
      <items count="4">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9" hier="-1"/>
  </pageFields>
  <dataFields count="1">
    <dataField name="1A" fld="0" subtotal="count" baseField="0" baseItem="0"/>
  </dataFields>
  <formats count="8">
    <format dxfId="7">
      <pivotArea field="8" type="button" dataOnly="0" labelOnly="1" outline="0" axis="axisRow" fieldPosition="0"/>
    </format>
    <format dxfId="6">
      <pivotArea dataOnly="0" labelOnly="1" outline="0" axis="axisValues" fieldPosition="0"/>
    </format>
    <format dxfId="5">
      <pivotArea field="8" type="button" dataOnly="0" labelOnly="1" outline="0" axis="axisRow" fieldPosition="0"/>
    </format>
    <format dxfId="4">
      <pivotArea dataOnly="0" labelOnly="1" outline="0" axis="axisValues" fieldPosition="0"/>
    </format>
    <format dxfId="3">
      <pivotArea grandRow="1" outline="0" collapsedLevelsAreSubtotals="1" fieldPosition="0"/>
    </format>
    <format dxfId="2">
      <pivotArea dataOnly="0" labelOnly="1" grandRow="1" outline="0" fieldPosition="0"/>
    </format>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4C4F1979-CFBE-8C40-9E10-DF52F90C9373}" name="Tabella pivot77"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GL3:GM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axis="axisPage" multipleItemSelectionAllowed="1" showAll="0">
      <items count="9">
        <item h="1" x="7"/>
        <item h="1" x="2"/>
        <item h="1" x="6"/>
        <item h="1" x="5"/>
        <item h="1" x="4"/>
        <item h="1"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8" hier="-1"/>
  </pageFields>
  <dataFields count="1">
    <dataField name="1A" fld="0" subtotal="count" baseField="0" baseItem="0"/>
  </dataFields>
  <formats count="8">
    <format dxfId="15">
      <pivotArea field="8" type="button" dataOnly="0" labelOnly="1" outline="0" axis="axisRow" fieldPosition="0"/>
    </format>
    <format dxfId="14">
      <pivotArea dataOnly="0" labelOnly="1" outline="0" axis="axisValues" fieldPosition="0"/>
    </format>
    <format dxfId="13">
      <pivotArea field="8" type="button" dataOnly="0" labelOnly="1" outline="0" axis="axisRow" fieldPosition="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grandRow="1" outline="0" collapsedLevelsAreSubtotals="1" fieldPosition="0"/>
    </format>
    <format dxfId="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597677-1CC6-AA44-ABF2-8A2AD0DAA5D6}" name="Tabella pivot10"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S3:T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9" hier="-1"/>
  </pageFields>
  <dataFields count="1">
    <dataField name="Conteggio di ID" fld="0" subtotal="count" baseField="0" baseItem="0"/>
  </dataFields>
  <formats count="4">
    <format dxfId="636">
      <pivotArea grandRow="1" outline="0" collapsedLevelsAreSubtotals="1" fieldPosition="0"/>
    </format>
    <format dxfId="635">
      <pivotArea dataOnly="0" labelOnly="1" grandRow="1" outline="0" fieldPosition="0"/>
    </format>
    <format dxfId="634">
      <pivotArea grandRow="1" outline="0" collapsedLevelsAreSubtotals="1" fieldPosition="0"/>
    </format>
    <format dxfId="63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9C3DE4A6-1DB2-D74E-8486-C58ED4F5FFA6}" name="Tabella pivot90"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IC3:ID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axis="axisPage" multipleItemSelectionAllowed="1" showAll="0">
      <items count="19">
        <item h="1" x="15"/>
        <item h="1" x="16"/>
        <item h="1" x="13"/>
        <item x="5"/>
        <item x="10"/>
        <item x="17"/>
        <item h="1" x="8"/>
        <item x="7"/>
        <item h="1" x="6"/>
        <item h="1" x="14"/>
        <item x="9"/>
        <item x="4"/>
        <item x="2"/>
        <item x="3"/>
        <item h="1" x="11"/>
        <item h="1" x="1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0" hier="-1"/>
  </pageFields>
  <dataFields count="1">
    <dataField name="1A" fld="0" subtotal="count" baseField="0" baseItem="0"/>
  </dataFields>
  <formats count="8">
    <format dxfId="23">
      <pivotArea field="8" type="button" dataOnly="0" labelOnly="1" outline="0" axis="axisRow" fieldPosition="0"/>
    </format>
    <format dxfId="22">
      <pivotArea dataOnly="0" labelOnly="1" outline="0" axis="axisValues" fieldPosition="0"/>
    </format>
    <format dxfId="21">
      <pivotArea field="8" type="button" dataOnly="0" labelOnly="1" outline="0" axis="axisRow" fieldPosition="0"/>
    </format>
    <format dxfId="20">
      <pivotArea dataOnly="0" labelOnly="1" outline="0" axis="axisValues" fieldPosition="0"/>
    </format>
    <format dxfId="19">
      <pivotArea grandRow="1" outline="0" collapsedLevelsAreSubtotals="1" fieldPosition="0"/>
    </format>
    <format dxfId="18">
      <pivotArea dataOnly="0" labelOnly="1" grandRow="1" outline="0" fieldPosition="0"/>
    </format>
    <format dxfId="17">
      <pivotArea grandRow="1" outline="0" collapsedLevelsAreSubtotals="1" fieldPosition="0"/>
    </format>
    <format dxfId="1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834F4FCC-2E4E-7344-B7FA-50EB696938F5}" name="Tabella pivot38"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rowHeaderCaption="Settori">
  <location ref="BM3:BN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axis="axisPage"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2"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0C5E84F6-12C2-AA40-9736-04E341235691}" name="Tabella pivot12"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rowHeaderCaption="Settori">
  <location ref="E3:F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axis="axisPage" multipleItemSelectionAllowed="1" showAll="0">
      <items count="12">
        <item x="9"/>
        <item x="3"/>
        <item x="8"/>
        <item h="1" x="4"/>
        <item h="1" x="2"/>
        <item h="1" x="6"/>
        <item h="1" x="1"/>
        <item h="1" x="10"/>
        <item h="1" x="5"/>
        <item h="1" x="7"/>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19"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960DF1C9-E4B4-0C49-93C5-87ECD6CA9C91}" name="Tabella pivot36"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AN3:AO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axis="axisPage" multipleItemSelectionAllowed="1" showAll="0">
      <items count="19">
        <item h="1" x="9"/>
        <item h="1" x="3"/>
        <item h="1" x="7"/>
        <item h="1" x="10"/>
        <item h="1" x="16"/>
        <item h="1" x="1"/>
        <item h="1" x="13"/>
        <item h="1" x="2"/>
        <item h="1" x="11"/>
        <item h="1" x="6"/>
        <item x="14"/>
        <item h="1" x="4"/>
        <item h="1" x="5"/>
        <item h="1" x="17"/>
        <item h="1" x="8"/>
        <item h="1" x="15"/>
        <item h="1" x="1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0" hier="-1"/>
  </pageFields>
  <dataFields count="1">
    <dataField name="1A" fld="0" subtotal="count" baseField="0" baseItem="0"/>
  </dataFields>
  <formats count="4">
    <format dxfId="27">
      <pivotArea grandRow="1" outline="0" collapsedLevelsAreSubtotals="1" fieldPosition="0"/>
    </format>
    <format dxfId="26">
      <pivotArea dataOnly="0" labelOnly="1" grandRow="1" outline="0" fieldPosition="0"/>
    </format>
    <format dxfId="25">
      <pivotArea grandRow="1" outline="0" collapsedLevelsAreSubtotals="1" fieldPosition="0"/>
    </format>
    <format dxfId="2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07E2079A-A7BF-9147-BBAA-BD8A62555502}" name="Tabella pivot30"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BB3:BC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axis="axisPage" multipleItemSelectionAllowed="1" showAll="0">
      <items count="23">
        <item h="1" x="7"/>
        <item h="1" x="1"/>
        <item h="1" x="2"/>
        <item h="1" x="19"/>
        <item h="1" x="16"/>
        <item h="1" x="20"/>
        <item h="1" x="11"/>
        <item h="1" x="5"/>
        <item h="1" x="8"/>
        <item x="17"/>
        <item h="1" x="15"/>
        <item h="1" x="12"/>
        <item h="1" x="3"/>
        <item h="1" x="13"/>
        <item h="1" x="6"/>
        <item x="18"/>
        <item h="1" x="21"/>
        <item h="1" x="10"/>
        <item h="1" x="4"/>
        <item h="1" x="14"/>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1" hier="-1"/>
  </pageFields>
  <dataFields count="1">
    <dataField name="1A" fld="0" subtotal="count" baseField="0" baseItem="0"/>
  </dataFields>
  <formats count="8">
    <format dxfId="35">
      <pivotArea field="8" type="button" dataOnly="0" labelOnly="1" outline="0" axis="axisRow" fieldPosition="0"/>
    </format>
    <format dxfId="34">
      <pivotArea dataOnly="0" labelOnly="1" outline="0" axis="axisValues" fieldPosition="0"/>
    </format>
    <format dxfId="33">
      <pivotArea field="8" type="button" dataOnly="0" labelOnly="1" outline="0" axis="axisRow" fieldPosition="0"/>
    </format>
    <format dxfId="32">
      <pivotArea dataOnly="0" labelOnly="1" outline="0" axis="axisValues" fieldPosition="0"/>
    </format>
    <format dxfId="31">
      <pivotArea grandRow="1" outline="0" collapsedLevelsAreSubtotals="1" fieldPosition="0"/>
    </format>
    <format dxfId="30">
      <pivotArea dataOnly="0" labelOnly="1" grandRow="1" outline="0" fieldPosition="0"/>
    </format>
    <format dxfId="29">
      <pivotArea grandRow="1" outline="0" collapsedLevelsAreSubtotals="1" fieldPosition="0"/>
    </format>
    <format dxfId="2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E117CAB5-3413-BF4C-B584-50783656E519}" name="Tabella pivot84"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HI3:HJ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axis="axisPage" multipleItemSelectionAllowed="1" showAll="0">
      <items count="4">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9" hier="-1"/>
  </pageFields>
  <dataFields count="1">
    <dataField name="1A" fld="0" subtotal="count" baseField="0" baseItem="0"/>
  </dataFields>
  <formats count="8">
    <format dxfId="43">
      <pivotArea field="8" type="button" dataOnly="0" labelOnly="1" outline="0" axis="axisRow" fieldPosition="0"/>
    </format>
    <format dxfId="42">
      <pivotArea dataOnly="0" labelOnly="1" outline="0" axis="axisValues" fieldPosition="0"/>
    </format>
    <format dxfId="41">
      <pivotArea field="8" type="button" dataOnly="0" labelOnly="1" outline="0" axis="axisRow" fieldPosition="0"/>
    </format>
    <format dxfId="40">
      <pivotArea dataOnly="0" labelOnly="1" outline="0" axis="axisValues" fieldPosition="0"/>
    </format>
    <format dxfId="39">
      <pivotArea grandRow="1" outline="0" collapsedLevelsAreSubtotals="1" fieldPosition="0"/>
    </format>
    <format dxfId="38">
      <pivotArea dataOnly="0" labelOnly="1" grandRow="1" outline="0" fieldPosition="0"/>
    </format>
    <format dxfId="37">
      <pivotArea grandRow="1" outline="0" collapsedLevelsAreSubtotals="1" fieldPosition="0"/>
    </format>
    <format dxfId="3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25A45274-9285-9F4F-926E-87917B1598A6}" name="Tabella pivot37"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BH3:BI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axis="axisPage" multipleItemSelectionAllowed="1" showAll="0">
      <items count="23">
        <item h="1" x="7"/>
        <item h="1" x="1"/>
        <item h="1" x="2"/>
        <item h="1" x="19"/>
        <item x="16"/>
        <item x="20"/>
        <item h="1" x="11"/>
        <item h="1" x="5"/>
        <item h="1" x="8"/>
        <item h="1" x="17"/>
        <item h="1" x="15"/>
        <item x="12"/>
        <item h="1" x="3"/>
        <item h="1" x="13"/>
        <item h="1" x="6"/>
        <item x="18"/>
        <item h="1" x="21"/>
        <item x="10"/>
        <item h="1" x="4"/>
        <item x="14"/>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1" hier="-1"/>
  </pageFields>
  <dataFields count="1">
    <dataField name="1A" fld="0" subtotal="count" baseField="0" baseItem="0"/>
  </dataFields>
  <formats count="8">
    <format dxfId="51">
      <pivotArea field="8" type="button" dataOnly="0" labelOnly="1" outline="0" axis="axisRow" fieldPosition="0"/>
    </format>
    <format dxfId="50">
      <pivotArea dataOnly="0" labelOnly="1" outline="0" axis="axisValues" fieldPosition="0"/>
    </format>
    <format dxfId="49">
      <pivotArea field="8" type="button" dataOnly="0" labelOnly="1" outline="0" axis="axisRow" fieldPosition="0"/>
    </format>
    <format dxfId="48">
      <pivotArea dataOnly="0" labelOnly="1" outline="0" axis="axisValues" fieldPosition="0"/>
    </format>
    <format dxfId="47">
      <pivotArea grandRow="1" outline="0" collapsedLevelsAreSubtotals="1" fieldPosition="0"/>
    </format>
    <format dxfId="46">
      <pivotArea dataOnly="0" labelOnly="1" grandRow="1" outline="0" fieldPosition="0"/>
    </format>
    <format dxfId="45">
      <pivotArea grandRow="1" outline="0" collapsedLevelsAreSubtotals="1" fieldPosition="0"/>
    </format>
    <format dxfId="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D0932473-2B42-5640-B92A-4AD4FAA98438}" name="Tabella pivot95"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IT3:IU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multipleItemSelectionAllowed="1" showAll="0">
      <items count="19">
        <item x="15"/>
        <item h="1" x="16"/>
        <item h="1" x="13"/>
        <item h="1" x="5"/>
        <item h="1" x="10"/>
        <item h="1" x="17"/>
        <item h="1" x="8"/>
        <item h="1" x="7"/>
        <item h="1" x="6"/>
        <item h="1" x="14"/>
        <item h="1" x="9"/>
        <item h="1" x="4"/>
        <item h="1" x="2"/>
        <item h="1" x="3"/>
        <item h="1" x="11"/>
        <item h="1" x="12"/>
        <item h="1" x="1"/>
        <item h="1" x="0"/>
        <item t="default"/>
      </items>
    </pivotField>
    <pivotField axis="axisPage" multipleItemSelectionAllowed="1" showAll="0">
      <items count="9">
        <item h="1" x="7"/>
        <item h="1" x="6"/>
        <item x="5"/>
        <item h="1" x="2"/>
        <item h="1" x="3"/>
        <item h="1" x="4"/>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1" hier="-1"/>
  </pageFields>
  <dataFields count="1">
    <dataField name="1A" fld="0" subtotal="count" baseField="0" baseItem="0"/>
  </dataFields>
  <formats count="8">
    <format dxfId="59">
      <pivotArea field="8" type="button" dataOnly="0" labelOnly="1" outline="0" axis="axisRow" fieldPosition="0"/>
    </format>
    <format dxfId="58">
      <pivotArea dataOnly="0" labelOnly="1" outline="0" axis="axisValues" fieldPosition="0"/>
    </format>
    <format dxfId="57">
      <pivotArea field="8" type="button" dataOnly="0" labelOnly="1" outline="0" axis="axisRow" fieldPosition="0"/>
    </format>
    <format dxfId="56">
      <pivotArea dataOnly="0" labelOnly="1" outline="0" axis="axisValues" fieldPosition="0"/>
    </format>
    <format dxfId="55">
      <pivotArea grandRow="1" outline="0" collapsedLevelsAreSubtotals="1" fieldPosition="0"/>
    </format>
    <format dxfId="54">
      <pivotArea dataOnly="0" labelOnly="1" grandRow="1" outline="0" fieldPosition="0"/>
    </format>
    <format dxfId="53">
      <pivotArea grandRow="1" outline="0" collapsedLevelsAreSubtotals="1" fieldPosition="0"/>
    </format>
    <format dxfId="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678BD38E-53D8-7D48-9A11-C814C37DAFEA}" name="Tabella pivot63"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ER3:ES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axis="axisPage" multipleItemSelectionAllowed="1" showAll="0">
      <items count="19">
        <item x="7"/>
        <item x="2"/>
        <item x="11"/>
        <item x="13"/>
        <item x="6"/>
        <item x="14"/>
        <item x="15"/>
        <item h="1" x="8"/>
        <item h="1" x="4"/>
        <item h="1" x="12"/>
        <item h="1" x="9"/>
        <item h="1" x="10"/>
        <item h="1" x="16"/>
        <item h="1" x="3"/>
        <item h="1" x="17"/>
        <item h="1" x="5"/>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6" hier="-1"/>
  </pageFields>
  <dataFields count="1">
    <dataField name="1A" fld="0" subtotal="count" baseField="0" baseItem="0"/>
  </dataFields>
  <formats count="8">
    <format dxfId="67">
      <pivotArea field="8" type="button" dataOnly="0" labelOnly="1" outline="0" axis="axisRow" fieldPosition="0"/>
    </format>
    <format dxfId="66">
      <pivotArea dataOnly="0" labelOnly="1" outline="0" axis="axisValues" fieldPosition="0"/>
    </format>
    <format dxfId="65">
      <pivotArea field="8" type="button" dataOnly="0" labelOnly="1" outline="0" axis="axisRow" fieldPosition="0"/>
    </format>
    <format dxfId="64">
      <pivotArea dataOnly="0" labelOnly="1" outline="0" axis="axisValues" fieldPosition="0"/>
    </format>
    <format dxfId="63">
      <pivotArea grandRow="1" outline="0" collapsedLevelsAreSubtotals="1" fieldPosition="0"/>
    </format>
    <format dxfId="62">
      <pivotArea dataOnly="0" labelOnly="1" grandRow="1" outline="0" fieldPosition="0"/>
    </format>
    <format dxfId="61">
      <pivotArea grandRow="1" outline="0" collapsedLevelsAreSubtotals="1" fieldPosition="0"/>
    </format>
    <format dxfId="6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6EABD282-4C49-BF40-AA5E-2234542C8987}" name="Tabella pivot42"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BY3:BZ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axis="axisPage" multipleItemSelectionAllowed="1" showAll="0">
      <items count="22">
        <item h="1" x="20"/>
        <item h="1" x="12"/>
        <item h="1" x="3"/>
        <item h="1" x="15"/>
        <item x="9"/>
        <item h="1" x="17"/>
        <item h="1" x="10"/>
        <item h="1" x="16"/>
        <item h="1" x="1"/>
        <item h="1" x="5"/>
        <item h="1" x="4"/>
        <item h="1" x="11"/>
        <item x="13"/>
        <item x="14"/>
        <item h="1" x="18"/>
        <item x="19"/>
        <item x="7"/>
        <item h="1" x="6"/>
        <item h="1" x="2"/>
        <item h="1" x="8"/>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2"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F9382A-7803-0548-98F6-B9CB79AD3A2F}" name="Tabella pivot9"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P3:Q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8" hier="-1"/>
  </pageFields>
  <dataFields count="1">
    <dataField name="Conteggio di ID" fld="0" subtotal="count" baseField="0" baseItem="0"/>
  </dataFields>
  <formats count="4">
    <format dxfId="640">
      <pivotArea grandRow="1" outline="0" collapsedLevelsAreSubtotals="1" fieldPosition="0"/>
    </format>
    <format dxfId="639">
      <pivotArea dataOnly="0" labelOnly="1" grandRow="1" outline="0" fieldPosition="0"/>
    </format>
    <format dxfId="638">
      <pivotArea grandRow="1" outline="0" collapsedLevelsAreSubtotals="1" fieldPosition="0"/>
    </format>
    <format dxfId="63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A729FE15-05D9-3445-A763-68C7F0A93722}" name="Tabella pivot89"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HZ3:IA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axis="axisPage" multipleItemSelectionAllowed="1" showAll="0">
      <items count="19">
        <item x="15"/>
        <item h="1" x="16"/>
        <item h="1" x="13"/>
        <item x="5"/>
        <item h="1" x="10"/>
        <item h="1" x="17"/>
        <item x="8"/>
        <item h="1" x="7"/>
        <item h="1" x="6"/>
        <item h="1" x="14"/>
        <item x="9"/>
        <item h="1" x="4"/>
        <item h="1" x="2"/>
        <item h="1" x="3"/>
        <item h="1" x="11"/>
        <item h="1" x="1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0" hier="-1"/>
  </pageFields>
  <dataFields count="1">
    <dataField name="1A" fld="0" subtotal="count" baseField="0" baseItem="0"/>
  </dataFields>
  <formats count="8">
    <format dxfId="75">
      <pivotArea field="8" type="button" dataOnly="0" labelOnly="1" outline="0" axis="axisRow" fieldPosition="0"/>
    </format>
    <format dxfId="74">
      <pivotArea dataOnly="0" labelOnly="1" outline="0" axis="axisValues" fieldPosition="0"/>
    </format>
    <format dxfId="73">
      <pivotArea field="8" type="button" dataOnly="0" labelOnly="1" outline="0" axis="axisRow" fieldPosition="0"/>
    </format>
    <format dxfId="72">
      <pivotArea dataOnly="0" labelOnly="1" outline="0" axis="axisValues" fieldPosition="0"/>
    </format>
    <format dxfId="71">
      <pivotArea grandRow="1" outline="0" collapsedLevelsAreSubtotals="1" fieldPosition="0"/>
    </format>
    <format dxfId="70">
      <pivotArea dataOnly="0" labelOnly="1" grandRow="1" outline="0" fieldPosition="0"/>
    </format>
    <format dxfId="69">
      <pivotArea grandRow="1" outline="0" collapsedLevelsAreSubtotals="1" fieldPosition="0"/>
    </format>
    <format dxfId="6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4EBC1DEA-FE76-654F-A871-8289AEDB67EF}" name="Tabella pivot50"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DA3:DB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axis="axisPage" multipleItemSelectionAllowed="1" showAll="0">
      <items count="11">
        <item x="5"/>
        <item h="1" x="2"/>
        <item h="1" x="4"/>
        <item h="1" x="8"/>
        <item h="1" x="3"/>
        <item h="1" x="7"/>
        <item h="1" x="9"/>
        <item h="1" x="6"/>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4"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B1CD9A0A-F212-2941-9D45-5B8BE689432A}" name="Tabella pivot91"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IF3:IG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axis="axisPage" multipleItemSelectionAllowed="1" showAll="0">
      <items count="19">
        <item x="15"/>
        <item h="1" x="16"/>
        <item h="1" x="13"/>
        <item h="1" x="5"/>
        <item h="1" x="10"/>
        <item x="17"/>
        <item h="1" x="8"/>
        <item h="1" x="7"/>
        <item x="6"/>
        <item h="1" x="14"/>
        <item h="1" x="9"/>
        <item x="4"/>
        <item h="1" x="2"/>
        <item h="1" x="3"/>
        <item x="11"/>
        <item x="1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0" hier="-1"/>
  </pageFields>
  <dataFields count="1">
    <dataField name="1A" fld="0" subtotal="count" baseField="0" baseItem="0"/>
  </dataFields>
  <formats count="8">
    <format dxfId="83">
      <pivotArea field="8" type="button" dataOnly="0" labelOnly="1" outline="0" axis="axisRow" fieldPosition="0"/>
    </format>
    <format dxfId="82">
      <pivotArea dataOnly="0" labelOnly="1" outline="0" axis="axisValues" fieldPosition="0"/>
    </format>
    <format dxfId="81">
      <pivotArea field="8" type="button" dataOnly="0" labelOnly="1" outline="0" axis="axisRow" fieldPosition="0"/>
    </format>
    <format dxfId="80">
      <pivotArea dataOnly="0" labelOnly="1" outline="0" axis="axisValues" fieldPosition="0"/>
    </format>
    <format dxfId="79">
      <pivotArea grandRow="1" outline="0" collapsedLevelsAreSubtotals="1" fieldPosition="0"/>
    </format>
    <format dxfId="78">
      <pivotArea dataOnly="0" labelOnly="1" grandRow="1" outline="0" fieldPosition="0"/>
    </format>
    <format dxfId="77">
      <pivotArea grandRow="1" outline="0" collapsedLevelsAreSubtotals="1" fieldPosition="0"/>
    </format>
    <format dxfId="7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2D652DA9-59BB-C94B-9D8A-846EFA30DD5B}" name="Tabella pivot27"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rowHeaderCaption="Settori">
  <location ref="AS3:AT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axis="axisPage"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1"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70EA7670-C89F-7E47-9563-648901ABE877}" name="Tabella pivot93"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IN3:IO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multipleItemSelectionAllowed="1" showAll="0">
      <items count="19">
        <item x="15"/>
        <item h="1" x="16"/>
        <item h="1" x="13"/>
        <item h="1" x="5"/>
        <item h="1" x="10"/>
        <item h="1" x="17"/>
        <item h="1" x="8"/>
        <item h="1" x="7"/>
        <item h="1" x="6"/>
        <item h="1" x="14"/>
        <item h="1" x="9"/>
        <item h="1" x="4"/>
        <item h="1" x="2"/>
        <item h="1" x="3"/>
        <item h="1" x="11"/>
        <item h="1" x="12"/>
        <item h="1" x="1"/>
        <item h="1" x="0"/>
        <item t="default"/>
      </items>
    </pivotField>
    <pivotField axis="axisPage" multipleItemSelectionAllowed="1" showAll="0">
      <items count="9">
        <item x="7"/>
        <item x="6"/>
        <item x="5"/>
        <item h="1" x="2"/>
        <item h="1" x="3"/>
        <item h="1" x="4"/>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1" hier="-1"/>
  </pageFields>
  <dataFields count="1">
    <dataField name="1A" fld="0" subtotal="count" baseField="0" baseItem="0"/>
  </dataFields>
  <formats count="8">
    <format dxfId="91">
      <pivotArea field="8" type="button" dataOnly="0" labelOnly="1" outline="0" axis="axisRow" fieldPosition="0"/>
    </format>
    <format dxfId="90">
      <pivotArea dataOnly="0" labelOnly="1" outline="0" axis="axisValues" fieldPosition="0"/>
    </format>
    <format dxfId="89">
      <pivotArea field="8" type="button" dataOnly="0" labelOnly="1" outline="0" axis="axisRow" fieldPosition="0"/>
    </format>
    <format dxfId="88">
      <pivotArea dataOnly="0" labelOnly="1" outline="0" axis="axisValues" fieldPosition="0"/>
    </format>
    <format dxfId="87">
      <pivotArea grandRow="1" outline="0" collapsedLevelsAreSubtotals="1" fieldPosition="0"/>
    </format>
    <format dxfId="86">
      <pivotArea dataOnly="0" labelOnly="1" grandRow="1" outline="0" fieldPosition="0"/>
    </format>
    <format dxfId="85">
      <pivotArea grandRow="1" outline="0" collapsedLevelsAreSubtotals="1" fieldPosition="0"/>
    </format>
    <format dxfId="8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2BB3A478-D16A-2945-B55D-39DF29668633}" name="Tabella pivot43"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CB3:CC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axis="axisPage" multipleItemSelectionAllowed="1" showAll="0">
      <items count="22">
        <item h="1" x="20"/>
        <item h="1" x="12"/>
        <item h="1" x="3"/>
        <item h="1" x="15"/>
        <item h="1" x="9"/>
        <item x="17"/>
        <item h="1" x="10"/>
        <item h="1" x="16"/>
        <item h="1" x="1"/>
        <item h="1" x="5"/>
        <item h="1" x="4"/>
        <item h="1" x="11"/>
        <item h="1" x="13"/>
        <item h="1" x="14"/>
        <item h="1" x="18"/>
        <item h="1" x="19"/>
        <item h="1" x="7"/>
        <item x="6"/>
        <item h="1" x="2"/>
        <item h="1" x="8"/>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2"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470423D6-65BB-2C42-A8EF-DB7A8D62F850}" name="Tabella pivot41"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BV3:BW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axis="axisPage" multipleItemSelectionAllowed="1" showAll="0">
      <items count="22">
        <item h="1" x="20"/>
        <item h="1" x="12"/>
        <item h="1" x="3"/>
        <item x="15"/>
        <item x="9"/>
        <item h="1" x="17"/>
        <item h="1" x="10"/>
        <item x="16"/>
        <item x="1"/>
        <item h="1" x="5"/>
        <item h="1" x="4"/>
        <item x="11"/>
        <item x="13"/>
        <item h="1" x="14"/>
        <item x="18"/>
        <item h="1" x="19"/>
        <item h="1" x="7"/>
        <item h="1" x="6"/>
        <item h="1" x="2"/>
        <item h="1" x="8"/>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2"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1E9C7C38-6E1F-0A42-B8C8-B0B717A97B57}" name="Tabella pivot32"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AB3:AC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axis="axisPage" multipleItemSelectionAllowed="1" showAll="0">
      <items count="19">
        <item h="1" x="9"/>
        <item x="3"/>
        <item x="7"/>
        <item x="10"/>
        <item x="16"/>
        <item x="1"/>
        <item x="13"/>
        <item x="2"/>
        <item x="11"/>
        <item x="6"/>
        <item x="14"/>
        <item x="4"/>
        <item h="1" x="5"/>
        <item h="1" x="17"/>
        <item h="1" x="8"/>
        <item h="1" x="15"/>
        <item h="1" x="1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0" hier="-1"/>
  </pageFields>
  <dataFields count="1">
    <dataField name="1A" fld="0" subtotal="count" baseField="0" baseItem="0"/>
  </dataFields>
  <formats count="4">
    <format dxfId="95">
      <pivotArea grandRow="1" outline="0" collapsedLevelsAreSubtotals="1" fieldPosition="0"/>
    </format>
    <format dxfId="94">
      <pivotArea dataOnly="0" labelOnly="1" grandRow="1" outline="0" fieldPosition="0"/>
    </format>
    <format dxfId="93">
      <pivotArea grandRow="1" outline="0" collapsedLevelsAreSubtotals="1" fieldPosition="0"/>
    </format>
    <format dxfId="9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17501CE8-B8E1-8340-94F4-CA6EACD00D8D}" name="Tabella pivot62"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EO3:EP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axis="axisPage"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6"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18A00D9D-E38C-8849-B038-67EA1CA4610A}" name="Tabella pivot78"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GO3:GP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axis="axisPage" multipleItemSelectionAllowed="1" showAll="0">
      <items count="9">
        <item h="1" x="7"/>
        <item h="1" x="2"/>
        <item h="1" x="6"/>
        <item x="5"/>
        <item h="1" x="4"/>
        <item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8" hier="-1"/>
  </pageFields>
  <dataFields count="1">
    <dataField name="1A" fld="0" subtotal="count" baseField="0" baseItem="0"/>
  </dataFields>
  <formats count="8">
    <format dxfId="103">
      <pivotArea field="8" type="button" dataOnly="0" labelOnly="1" outline="0" axis="axisRow" fieldPosition="0"/>
    </format>
    <format dxfId="102">
      <pivotArea dataOnly="0" labelOnly="1" outline="0" axis="axisValues" fieldPosition="0"/>
    </format>
    <format dxfId="101">
      <pivotArea field="8" type="button" dataOnly="0" labelOnly="1" outline="0" axis="axisRow" fieldPosition="0"/>
    </format>
    <format dxfId="100">
      <pivotArea dataOnly="0" labelOnly="1" outline="0" axis="axisValues" fieldPosition="0"/>
    </format>
    <format dxfId="99">
      <pivotArea grandRow="1" outline="0" collapsedLevelsAreSubtotals="1" fieldPosition="0"/>
    </format>
    <format dxfId="98">
      <pivotArea dataOnly="0" labelOnly="1" grandRow="1" outline="0" fieldPosition="0"/>
    </format>
    <format dxfId="97">
      <pivotArea grandRow="1" outline="0" collapsedLevelsAreSubtotals="1" fieldPosition="0"/>
    </format>
    <format dxfId="9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98CD63-35B4-8B4B-8057-E14BB469B6BF}" name="Tabella pivot4" cacheId="0" applyNumberFormats="0" applyBorderFormats="0" applyFontFormats="0" applyPatternFormats="0" applyAlignmentFormats="0" applyWidthHeightFormats="1" dataCaption="Valori" errorCaption="0" missingCaption="0" updatedVersion="7" minRefreshableVersion="3" useAutoFormatting="1" itemPrintTitles="1" createdVersion="7" indent="0" outline="1" outlineData="1" multipleFieldFilters="0">
  <location ref="G3:H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5" hier="-1"/>
  </pageFields>
  <dataFields count="1">
    <dataField name="Count" fld="0" subtotal="count" baseField="0" baseItem="0"/>
  </dataFields>
  <formats count="4">
    <format dxfId="644">
      <pivotArea grandRow="1" outline="0" collapsedLevelsAreSubtotals="1" fieldPosition="0"/>
    </format>
    <format dxfId="643">
      <pivotArea dataOnly="0" labelOnly="1" grandRow="1" outline="0" fieldPosition="0"/>
    </format>
    <format dxfId="642">
      <pivotArea grandRow="1" outline="0" collapsedLevelsAreSubtotals="1" fieldPosition="0"/>
    </format>
    <format dxfId="64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5099F76B-B877-7049-A42B-0B6406789515}" name="Tabella pivot13"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H3:I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axis="axisPage" multipleItemSelectionAllowed="1" showAll="0">
      <items count="12">
        <item x="9"/>
        <item x="3"/>
        <item x="8"/>
        <item x="4"/>
        <item x="2"/>
        <item x="6"/>
        <item h="1" x="1"/>
        <item h="1" x="10"/>
        <item h="1" x="5"/>
        <item h="1" x="7"/>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19" hier="-1"/>
  </pageFields>
  <dataFields count="1">
    <dataField name="1B" fld="0" subtotal="count" baseField="0" baseItem="0"/>
  </dataFields>
  <formats count="4">
    <format dxfId="107">
      <pivotArea grandRow="1" outline="0" collapsedLevelsAreSubtotals="1" fieldPosition="0"/>
    </format>
    <format dxfId="106">
      <pivotArea dataOnly="0" labelOnly="1" grandRow="1" outline="0" fieldPosition="0"/>
    </format>
    <format dxfId="105">
      <pivotArea grandRow="1" outline="0" collapsedLevelsAreSubtotals="1" fieldPosition="0"/>
    </format>
    <format dxfId="10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C8E9A0C6-3497-7642-A41D-A522BD0C037D}" name="Tabella pivot44"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CG3:CH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axis="axisPage"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3"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3E4D84A3-0F68-BB40-9228-666550D5D49F}" name="Tabella pivot31"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BE3:BF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axis="axisPage" multipleItemSelectionAllowed="1" showAll="0">
      <items count="23">
        <item h="1" x="7"/>
        <item h="1" x="1"/>
        <item h="1" x="2"/>
        <item x="19"/>
        <item h="1" x="16"/>
        <item h="1" x="20"/>
        <item h="1" x="11"/>
        <item h="1" x="5"/>
        <item h="1" x="8"/>
        <item h="1" x="17"/>
        <item x="15"/>
        <item h="1" x="12"/>
        <item x="3"/>
        <item h="1" x="13"/>
        <item h="1" x="6"/>
        <item h="1" x="18"/>
        <item x="21"/>
        <item h="1" x="10"/>
        <item x="4"/>
        <item x="14"/>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1" hier="-1"/>
  </pageFields>
  <dataFields count="1">
    <dataField name="1A" fld="0" subtotal="count" baseField="0" baseItem="0"/>
  </dataFields>
  <formats count="8">
    <format dxfId="115">
      <pivotArea field="8" type="button" dataOnly="0" labelOnly="1" outline="0" axis="axisRow" fieldPosition="0"/>
    </format>
    <format dxfId="114">
      <pivotArea dataOnly="0" labelOnly="1" outline="0" axis="axisValues" fieldPosition="0"/>
    </format>
    <format dxfId="113">
      <pivotArea field="8" type="button" dataOnly="0" labelOnly="1" outline="0" axis="axisRow" fieldPosition="0"/>
    </format>
    <format dxfId="112">
      <pivotArea dataOnly="0" labelOnly="1" outline="0" axis="axisValues" fieldPosition="0"/>
    </format>
    <format dxfId="111">
      <pivotArea grandRow="1" outline="0" collapsedLevelsAreSubtotals="1" fieldPosition="0"/>
    </format>
    <format dxfId="110">
      <pivotArea dataOnly="0" labelOnly="1" grandRow="1" outline="0" fieldPosition="0"/>
    </format>
    <format dxfId="109">
      <pivotArea grandRow="1" outline="0" collapsedLevelsAreSubtotals="1" fieldPosition="0"/>
    </format>
    <format dxfId="10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3D66D4D2-CE62-AE4F-879F-EABA4D400D52}" name="Tabella pivot66"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FA3:FB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axis="axisPage" multipleItemSelectionAllowed="1" showAll="0">
      <items count="19">
        <item h="1" x="7"/>
        <item h="1" x="2"/>
        <item h="1" x="11"/>
        <item h="1" x="13"/>
        <item x="6"/>
        <item x="14"/>
        <item h="1" x="15"/>
        <item h="1" x="8"/>
        <item x="4"/>
        <item h="1" x="12"/>
        <item h="1" x="9"/>
        <item h="1" x="10"/>
        <item h="1" x="16"/>
        <item x="3"/>
        <item x="17"/>
        <item h="1" x="5"/>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6" hier="-1"/>
  </pageFields>
  <dataFields count="1">
    <dataField name="1A" fld="0" subtotal="count" baseField="0" baseItem="0"/>
  </dataFields>
  <formats count="8">
    <format dxfId="123">
      <pivotArea field="8" type="button" dataOnly="0" labelOnly="1" outline="0" axis="axisRow" fieldPosition="0"/>
    </format>
    <format dxfId="122">
      <pivotArea dataOnly="0" labelOnly="1" outline="0" axis="axisValues" fieldPosition="0"/>
    </format>
    <format dxfId="121">
      <pivotArea field="8" type="button" dataOnly="0" labelOnly="1" outline="0" axis="axisRow" fieldPosition="0"/>
    </format>
    <format dxfId="120">
      <pivotArea dataOnly="0" labelOnly="1" outline="0" axis="axisValues" fieldPosition="0"/>
    </format>
    <format dxfId="119">
      <pivotArea grandRow="1" outline="0" collapsedLevelsAreSubtotals="1" fieldPosition="0"/>
    </format>
    <format dxfId="118">
      <pivotArea dataOnly="0" labelOnly="1" grandRow="1" outline="0" fieldPosition="0"/>
    </format>
    <format dxfId="117">
      <pivotArea grandRow="1" outline="0" collapsedLevelsAreSubtotals="1" fieldPosition="0"/>
    </format>
    <format dxfId="11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5FA72E3C-A037-904B-B2EA-748A21172BD6}" name="Tabella pivot49"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CV3:CW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axis="axisPage" multipleItemSelectionAllowed="1" showAll="0">
      <items count="27">
        <item h="1" x="22"/>
        <item h="1" x="17"/>
        <item h="1" x="25"/>
        <item h="1" x="15"/>
        <item h="1" x="21"/>
        <item h="1" x="12"/>
        <item h="1" x="5"/>
        <item h="1" x="10"/>
        <item x="2"/>
        <item h="1" x="3"/>
        <item h="1" x="11"/>
        <item h="1" x="4"/>
        <item h="1" x="8"/>
        <item h="1" x="18"/>
        <item h="1" x="16"/>
        <item x="14"/>
        <item h="1" x="13"/>
        <item x="20"/>
        <item h="1" x="7"/>
        <item x="19"/>
        <item x="23"/>
        <item x="24"/>
        <item h="1" x="6"/>
        <item x="1"/>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3" hier="-1"/>
  </pageFields>
  <dataFields count="1">
    <dataField name="1A" fld="0" subtotal="count" baseField="0" baseItem="0"/>
  </dataFields>
  <formats count="8">
    <format dxfId="131">
      <pivotArea grandRow="1" outline="0" collapsedLevelsAreSubtotals="1" fieldPosition="0"/>
    </format>
    <format dxfId="130">
      <pivotArea dataOnly="0" labelOnly="1" grandRow="1" outline="0" fieldPosition="0"/>
    </format>
    <format dxfId="129">
      <pivotArea grandRow="1" outline="0" collapsedLevelsAreSubtotals="1" fieldPosition="0"/>
    </format>
    <format dxfId="128">
      <pivotArea dataOnly="0" labelOnly="1" grandRow="1" outline="0" fieldPosition="0"/>
    </format>
    <format dxfId="127">
      <pivotArea field="8" type="button" dataOnly="0" labelOnly="1" outline="0" axis="axisRow" fieldPosition="0"/>
    </format>
    <format dxfId="126">
      <pivotArea dataOnly="0" labelOnly="1" outline="0" axis="axisValues" fieldPosition="0"/>
    </format>
    <format dxfId="125">
      <pivotArea field="8" type="button" dataOnly="0" labelOnly="1" outline="0" axis="axisRow" fieldPosition="0"/>
    </format>
    <format dxfId="1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0880EA02-7EF8-FB4F-881C-6EF4C7D2D6FC}" name="Tabella pivot17"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T3:U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axis="axisPage" multipleItemSelectionAllowed="1" showAll="0">
      <items count="12">
        <item h="1" x="9"/>
        <item h="1" x="3"/>
        <item h="1" x="8"/>
        <item h="1" x="4"/>
        <item h="1" x="2"/>
        <item h="1" x="6"/>
        <item h="1" x="1"/>
        <item h="1" x="10"/>
        <item h="1" x="5"/>
        <item h="1" x="7"/>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19" hier="-1"/>
  </pageFields>
  <dataFields count="1">
    <dataField name="3B" fld="0" subtotal="count" baseField="0" baseItem="0"/>
  </dataFields>
  <formats count="4">
    <format dxfId="135">
      <pivotArea grandRow="1" outline="0" collapsedLevelsAreSubtotals="1" fieldPosition="0"/>
    </format>
    <format dxfId="134">
      <pivotArea dataOnly="0" labelOnly="1" grandRow="1" outline="0" fieldPosition="0"/>
    </format>
    <format dxfId="133">
      <pivotArea grandRow="1" outline="0" collapsedLevelsAreSubtotals="1" fieldPosition="0"/>
    </format>
    <format dxfId="13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67981C66-06C1-E84B-8C63-783265477666}" name="Tabella pivot33"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AE3:AF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axis="axisPage" multipleItemSelectionAllowed="1" showAll="0">
      <items count="19">
        <item h="1" x="9"/>
        <item h="1" x="3"/>
        <item x="7"/>
        <item x="10"/>
        <item x="16"/>
        <item x="1"/>
        <item h="1" x="13"/>
        <item x="2"/>
        <item x="11"/>
        <item x="6"/>
        <item x="14"/>
        <item h="1" x="4"/>
        <item x="5"/>
        <item x="17"/>
        <item h="1" x="8"/>
        <item h="1" x="15"/>
        <item h="1" x="1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0" hier="-1"/>
  </pageFields>
  <dataFields count="1">
    <dataField name="1A" fld="0" subtotal="count" baseField="0" baseItem="0"/>
  </dataFields>
  <formats count="4">
    <format dxfId="139">
      <pivotArea grandRow="1" outline="0" collapsedLevelsAreSubtotals="1" fieldPosition="0"/>
    </format>
    <format dxfId="138">
      <pivotArea dataOnly="0" labelOnly="1" grandRow="1" outline="0" fieldPosition="0"/>
    </format>
    <format dxfId="137">
      <pivotArea grandRow="1" outline="0" collapsedLevelsAreSubtotals="1" fieldPosition="0"/>
    </format>
    <format dxfId="13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1BBA1C63-2F0C-C745-A1FC-687D90616FC1}" name="Tabella pivot55"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DP3:DQ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axis="axisPage" multipleItemSelectionAllowed="1" showAll="0">
      <items count="11">
        <item h="1" x="5"/>
        <item h="1" x="2"/>
        <item h="1" x="4"/>
        <item h="1" x="8"/>
        <item h="1" x="3"/>
        <item x="7"/>
        <item x="9"/>
        <item h="1" x="6"/>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4" hier="-1"/>
  </pageFields>
  <dataFields count="1">
    <dataField name="1A" fld="0" subtotal="count" baseField="0" baseItem="0"/>
  </dataFields>
  <formats count="8">
    <format dxfId="147">
      <pivotArea field="8" type="button" dataOnly="0" labelOnly="1" outline="0" axis="axisRow" fieldPosition="0"/>
    </format>
    <format dxfId="146">
      <pivotArea dataOnly="0" labelOnly="1" outline="0" axis="axisValues" fieldPosition="0"/>
    </format>
    <format dxfId="145">
      <pivotArea field="8" type="button" dataOnly="0" labelOnly="1" outline="0" axis="axisRow" fieldPosition="0"/>
    </format>
    <format dxfId="144">
      <pivotArea dataOnly="0" labelOnly="1" outline="0" axis="axisValues" fieldPosition="0"/>
    </format>
    <format dxfId="143">
      <pivotArea grandRow="1" outline="0" collapsedLevelsAreSubtotals="1" fieldPosition="0"/>
    </format>
    <format dxfId="142">
      <pivotArea dataOnly="0" labelOnly="1" grandRow="1" outline="0" fieldPosition="0"/>
    </format>
    <format dxfId="141">
      <pivotArea grandRow="1" outline="0" collapsedLevelsAreSubtotals="1" fieldPosition="0"/>
    </format>
    <format dxfId="14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B0236437-D028-8340-A583-2411319472E5}" name="Tabella pivot35"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AK3:AL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axis="axisPage" multipleItemSelectionAllowed="1" showAll="0">
      <items count="19">
        <item h="1" x="9"/>
        <item h="1" x="3"/>
        <item h="1" x="7"/>
        <item h="1" x="10"/>
        <item x="16"/>
        <item h="1" x="1"/>
        <item h="1" x="13"/>
        <item h="1" x="2"/>
        <item h="1" x="11"/>
        <item x="6"/>
        <item h="1" x="14"/>
        <item x="4"/>
        <item h="1" x="5"/>
        <item x="17"/>
        <item h="1" x="8"/>
        <item x="15"/>
        <item h="1" x="1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0" hier="-1"/>
  </pageFields>
  <dataFields count="1">
    <dataField name="1A" fld="0" subtotal="count" baseField="0" baseItem="0"/>
  </dataFields>
  <formats count="4">
    <format dxfId="151">
      <pivotArea grandRow="1" outline="0" collapsedLevelsAreSubtotals="1" fieldPosition="0"/>
    </format>
    <format dxfId="150">
      <pivotArea dataOnly="0" labelOnly="1" grandRow="1" outline="0" fieldPosition="0"/>
    </format>
    <format dxfId="149">
      <pivotArea grandRow="1" outline="0" collapsedLevelsAreSubtotals="1" fieldPosition="0"/>
    </format>
    <format dxfId="14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1B55857F-7730-1C49-994C-27A1C4380437}" name="Tabella pivot70"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FO3:FP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axis="axisPage" multipleItemSelectionAllowed="1" showAll="0">
      <items count="24">
        <item h="1" x="11"/>
        <item h="1" x="2"/>
        <item x="9"/>
        <item x="5"/>
        <item x="13"/>
        <item x="3"/>
        <item h="1" x="18"/>
        <item h="1" x="14"/>
        <item h="1" x="19"/>
        <item h="1" x="22"/>
        <item x="21"/>
        <item x="12"/>
        <item x="15"/>
        <item x="8"/>
        <item x="20"/>
        <item x="17"/>
        <item h="1" x="7"/>
        <item h="1" x="10"/>
        <item h="1" x="1"/>
        <item h="1" x="4"/>
        <item h="1" x="16"/>
        <item h="1" x="6"/>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7" hier="-1"/>
  </pageFields>
  <dataFields count="1">
    <dataField name="1A" fld="0" subtotal="count" baseField="0" baseItem="0"/>
  </dataFields>
  <formats count="8">
    <format dxfId="159">
      <pivotArea field="8" type="button" dataOnly="0" labelOnly="1" outline="0" axis="axisRow" fieldPosition="0"/>
    </format>
    <format dxfId="158">
      <pivotArea dataOnly="0" labelOnly="1" outline="0" axis="axisValues" fieldPosition="0"/>
    </format>
    <format dxfId="157">
      <pivotArea field="8" type="button" dataOnly="0" labelOnly="1" outline="0" axis="axisRow" fieldPosition="0"/>
    </format>
    <format dxfId="156">
      <pivotArea dataOnly="0" labelOnly="1" outline="0" axis="axisValues" fieldPosition="0"/>
    </format>
    <format dxfId="155">
      <pivotArea grandRow="1" outline="0" collapsedLevelsAreSubtotals="1" fieldPosition="0"/>
    </format>
    <format dxfId="154">
      <pivotArea dataOnly="0" labelOnly="1" grandRow="1" outline="0" fieldPosition="0"/>
    </format>
    <format dxfId="153">
      <pivotArea grandRow="1" outline="0" collapsedLevelsAreSubtotals="1" fieldPosition="0"/>
    </format>
    <format dxfId="1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8C120A-DE78-BD43-8ED6-77E03F4C1DA2}" name="Tabella pivot6" cacheId="0" applyNumberFormats="0" applyBorderFormats="0" applyFontFormats="0" applyPatternFormats="0" applyAlignmentFormats="0" applyWidthHeightFormats="1" dataCaption="Valori" updatedVersion="7" minRefreshableVersion="3" useAutoFormatting="1" itemPrintTitles="1" createdVersion="7" indent="0" outline="1" outlineData="1" multipleFieldFilters="0">
  <location ref="A3:B33" firstHeaderRow="1" firstDataRow="1" firstDataCol="1"/>
  <pivotFields count="152">
    <pivotField dataField="1" showAll="0">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showAll="0"/>
    <pivotField showAll="0"/>
    <pivotField showAll="0"/>
    <pivotField showAll="0"/>
    <pivotField showAll="0"/>
    <pivotField showAll="0"/>
    <pivotField showAll="0"/>
    <pivotField axis="axisRow" showAll="0">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Totale" fld="0" subtotal="count" baseField="0" baseItem="0"/>
  </dataFields>
  <formats count="2">
    <format dxfId="646">
      <pivotArea grandRow="1" outline="0" collapsedLevelsAreSubtotals="1" fieldPosition="0"/>
    </format>
    <format dxfId="64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3D84E5D3-2739-654F-B49F-7617FE4DBC5C}" name="Tabella pivot88"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HW3:HX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axis="axisPage" multipleItemSelectionAllowed="1" showAll="0">
      <items count="19">
        <item x="15"/>
        <item h="1" x="16"/>
        <item x="13"/>
        <item x="5"/>
        <item x="10"/>
        <item x="17"/>
        <item h="1" x="8"/>
        <item h="1" x="7"/>
        <item h="1" x="6"/>
        <item x="14"/>
        <item x="9"/>
        <item x="4"/>
        <item h="1" x="2"/>
        <item h="1" x="3"/>
        <item h="1" x="11"/>
        <item h="1" x="1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0" hier="-1"/>
  </pageFields>
  <dataFields count="1">
    <dataField name="1A" fld="0" subtotal="count" baseField="0" baseItem="0"/>
  </dataFields>
  <formats count="8">
    <format dxfId="167">
      <pivotArea field="8" type="button" dataOnly="0" labelOnly="1" outline="0" axis="axisRow" fieldPosition="0"/>
    </format>
    <format dxfId="166">
      <pivotArea dataOnly="0" labelOnly="1" outline="0" axis="axisValues" fieldPosition="0"/>
    </format>
    <format dxfId="165">
      <pivotArea field="8" type="button" dataOnly="0" labelOnly="1" outline="0" axis="axisRow" fieldPosition="0"/>
    </format>
    <format dxfId="164">
      <pivotArea dataOnly="0" labelOnly="1" outline="0" axis="axisValues" fieldPosition="0"/>
    </format>
    <format dxfId="163">
      <pivotArea grandRow="1" outline="0" collapsedLevelsAreSubtotals="1" fieldPosition="0"/>
    </format>
    <format dxfId="162">
      <pivotArea dataOnly="0" labelOnly="1" grandRow="1" outline="0" fieldPosition="0"/>
    </format>
    <format dxfId="161">
      <pivotArea grandRow="1" outline="0" collapsedLevelsAreSubtotals="1" fieldPosition="0"/>
    </format>
    <format dxfId="16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3EC2CEA3-6F39-EB49-8D28-EBB6C75BC617}" name="Tabella pivot3"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A3:B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name="-" axis="axisPage" showAll="0">
      <items count="12">
        <item x="9"/>
        <item x="3"/>
        <item x="8"/>
        <item x="4"/>
        <item x="2"/>
        <item x="6"/>
        <item x="1"/>
        <item x="10"/>
        <item x="5"/>
        <item x="7"/>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19" hier="-1"/>
  </pageFields>
  <dataFields count="1">
    <dataField name="Tota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2.xml><?xml version="1.0" encoding="utf-8"?>
<pivotTableDefinition xmlns="http://schemas.openxmlformats.org/spreadsheetml/2006/main" xmlns:mc="http://schemas.openxmlformats.org/markup-compatibility/2006" xmlns:xr="http://schemas.microsoft.com/office/spreadsheetml/2014/revision" mc:Ignorable="xr" xr:uid="{B4D39AA4-31A2-924F-9E9F-CC0C3B8019DB}" name="Tabella pivot45"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CJ3:CK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axis="axisPage" multipleItemSelectionAllowed="1" showAll="0">
      <items count="27">
        <item h="1" x="22"/>
        <item x="17"/>
        <item x="25"/>
        <item x="15"/>
        <item x="21"/>
        <item h="1" x="12"/>
        <item h="1" x="5"/>
        <item h="1" x="10"/>
        <item h="1" x="2"/>
        <item h="1" x="3"/>
        <item x="11"/>
        <item x="4"/>
        <item x="8"/>
        <item x="18"/>
        <item x="16"/>
        <item x="14"/>
        <item x="13"/>
        <item x="20"/>
        <item h="1" x="7"/>
        <item h="1" x="19"/>
        <item h="1" x="23"/>
        <item h="1" x="24"/>
        <item h="1" x="6"/>
        <item h="1" x="1"/>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3" hier="-1"/>
  </pageFields>
  <dataFields count="1">
    <dataField name="1A" fld="0" subtotal="count" baseField="0" baseItem="0"/>
  </dataFields>
  <formats count="8">
    <format dxfId="175">
      <pivotArea grandRow="1" outline="0" collapsedLevelsAreSubtotals="1" fieldPosition="0"/>
    </format>
    <format dxfId="174">
      <pivotArea dataOnly="0" labelOnly="1" grandRow="1" outline="0" fieldPosition="0"/>
    </format>
    <format dxfId="173">
      <pivotArea grandRow="1" outline="0" collapsedLevelsAreSubtotals="1" fieldPosition="0"/>
    </format>
    <format dxfId="172">
      <pivotArea dataOnly="0" labelOnly="1" grandRow="1" outline="0" fieldPosition="0"/>
    </format>
    <format dxfId="171">
      <pivotArea field="8" type="button" dataOnly="0" labelOnly="1" outline="0" axis="axisRow" fieldPosition="0"/>
    </format>
    <format dxfId="170">
      <pivotArea dataOnly="0" labelOnly="1" outline="0" axis="axisValues" fieldPosition="0"/>
    </format>
    <format dxfId="169">
      <pivotArea field="8" type="button" dataOnly="0" labelOnly="1" outline="0" axis="axisRow" fieldPosition="0"/>
    </format>
    <format dxfId="1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3.xml><?xml version="1.0" encoding="utf-8"?>
<pivotTableDefinition xmlns="http://schemas.openxmlformats.org/spreadsheetml/2006/main" xmlns:mc="http://schemas.openxmlformats.org/markup-compatibility/2006" xmlns:xr="http://schemas.microsoft.com/office/spreadsheetml/2014/revision" mc:Ignorable="xr" xr:uid="{42C27681-CCEA-4843-87C1-1ED78CE32629}" name="Tabella pivot28"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AV3:AW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axis="axisPage" multipleItemSelectionAllowed="1" showAll="0">
      <items count="23">
        <item h="1" x="7"/>
        <item x="1"/>
        <item x="2"/>
        <item x="19"/>
        <item x="16"/>
        <item x="20"/>
        <item h="1" x="11"/>
        <item x="5"/>
        <item x="8"/>
        <item x="17"/>
        <item x="15"/>
        <item x="12"/>
        <item x="3"/>
        <item x="13"/>
        <item h="1" x="6"/>
        <item h="1" x="18"/>
        <item h="1" x="21"/>
        <item h="1" x="10"/>
        <item h="1" x="4"/>
        <item h="1" x="14"/>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1" hier="-1"/>
  </pageFields>
  <dataFields count="1">
    <dataField name="1A" fld="0" subtotal="count" baseField="0" baseItem="0"/>
  </dataFields>
  <formats count="8">
    <format dxfId="183">
      <pivotArea field="8" type="button" dataOnly="0" labelOnly="1" outline="0" axis="axisRow" fieldPosition="0"/>
    </format>
    <format dxfId="182">
      <pivotArea dataOnly="0" labelOnly="1" outline="0" axis="axisValues" fieldPosition="0"/>
    </format>
    <format dxfId="181">
      <pivotArea field="8" type="button" dataOnly="0" labelOnly="1" outline="0" axis="axisRow" fieldPosition="0"/>
    </format>
    <format dxfId="180">
      <pivotArea dataOnly="0" labelOnly="1" outline="0" axis="axisValues" fieldPosition="0"/>
    </format>
    <format dxfId="179">
      <pivotArea grandRow="1" outline="0" collapsedLevelsAreSubtotals="1" fieldPosition="0"/>
    </format>
    <format dxfId="178">
      <pivotArea dataOnly="0" labelOnly="1" grandRow="1" outline="0" fieldPosition="0"/>
    </format>
    <format dxfId="177">
      <pivotArea grandRow="1" outline="0" collapsedLevelsAreSubtotals="1" fieldPosition="0"/>
    </format>
    <format dxfId="17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4.xml><?xml version="1.0" encoding="utf-8"?>
<pivotTableDefinition xmlns="http://schemas.openxmlformats.org/spreadsheetml/2006/main" xmlns:mc="http://schemas.openxmlformats.org/markup-compatibility/2006" xmlns:xr="http://schemas.microsoft.com/office/spreadsheetml/2014/revision" mc:Ignorable="xr" xr:uid="{62FEEA9C-D44C-7246-A0A9-4EC00BE12E86}" name="Tabella pivot46"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CM3:CN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axis="axisPage" multipleItemSelectionAllowed="1" showAll="0">
      <items count="27">
        <item h="1" x="22"/>
        <item h="1" x="17"/>
        <item x="25"/>
        <item h="1" x="15"/>
        <item h="1" x="21"/>
        <item x="12"/>
        <item x="5"/>
        <item x="10"/>
        <item x="2"/>
        <item h="1" x="3"/>
        <item x="11"/>
        <item h="1" x="4"/>
        <item x="8"/>
        <item x="18"/>
        <item x="16"/>
        <item x="14"/>
        <item h="1" x="13"/>
        <item x="20"/>
        <item x="7"/>
        <item x="19"/>
        <item x="23"/>
        <item h="1" x="24"/>
        <item h="1" x="6"/>
        <item h="1" x="1"/>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3" hier="-1"/>
  </pageFields>
  <dataFields count="1">
    <dataField name="1A" fld="0" subtotal="count" baseField="0" baseItem="0"/>
  </dataFields>
  <formats count="8">
    <format dxfId="191">
      <pivotArea grandRow="1" outline="0" collapsedLevelsAreSubtotals="1" fieldPosition="0"/>
    </format>
    <format dxfId="190">
      <pivotArea dataOnly="0" labelOnly="1" grandRow="1" outline="0" fieldPosition="0"/>
    </format>
    <format dxfId="189">
      <pivotArea grandRow="1" outline="0" collapsedLevelsAreSubtotals="1" fieldPosition="0"/>
    </format>
    <format dxfId="188">
      <pivotArea dataOnly="0" labelOnly="1" grandRow="1" outline="0" fieldPosition="0"/>
    </format>
    <format dxfId="187">
      <pivotArea field="8" type="button" dataOnly="0" labelOnly="1" outline="0" axis="axisRow" fieldPosition="0"/>
    </format>
    <format dxfId="186">
      <pivotArea dataOnly="0" labelOnly="1" outline="0" axis="axisValues" fieldPosition="0"/>
    </format>
    <format dxfId="185">
      <pivotArea field="8" type="button" dataOnly="0" labelOnly="1" outline="0" axis="axisRow" fieldPosition="0"/>
    </format>
    <format dxfId="1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5.xml><?xml version="1.0" encoding="utf-8"?>
<pivotTableDefinition xmlns="http://schemas.openxmlformats.org/spreadsheetml/2006/main" xmlns:mc="http://schemas.openxmlformats.org/markup-compatibility/2006" xmlns:xr="http://schemas.microsoft.com/office/spreadsheetml/2014/revision" mc:Ignorable="xr" xr:uid="{5E0816D5-4D77-5142-AB28-2A8F1DBC1474}" name="Tabella pivot79"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GR3:GS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axis="axisPage" multipleItemSelectionAllowed="1" showAll="0">
      <items count="9">
        <item h="1" x="7"/>
        <item h="1" x="2"/>
        <item h="1" x="6"/>
        <item h="1" x="5"/>
        <item h="1" x="4"/>
        <item h="1"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8" hier="-1"/>
  </pageFields>
  <dataFields count="1">
    <dataField name="1A" fld="0" subtotal="count" baseField="0" baseItem="0"/>
  </dataFields>
  <formats count="8">
    <format dxfId="199">
      <pivotArea field="8" type="button" dataOnly="0" labelOnly="1" outline="0" axis="axisRow" fieldPosition="0"/>
    </format>
    <format dxfId="198">
      <pivotArea dataOnly="0" labelOnly="1" outline="0" axis="axisValues" fieldPosition="0"/>
    </format>
    <format dxfId="197">
      <pivotArea field="8" type="button" dataOnly="0" labelOnly="1" outline="0" axis="axisRow" fieldPosition="0"/>
    </format>
    <format dxfId="196">
      <pivotArea dataOnly="0" labelOnly="1" outline="0" axis="axisValues" fieldPosition="0"/>
    </format>
    <format dxfId="195">
      <pivotArea grandRow="1" outline="0" collapsedLevelsAreSubtotals="1" fieldPosition="0"/>
    </format>
    <format dxfId="194">
      <pivotArea dataOnly="0" labelOnly="1" grandRow="1" outline="0" fieldPosition="0"/>
    </format>
    <format dxfId="193">
      <pivotArea grandRow="1" outline="0" collapsedLevelsAreSubtotals="1" fieldPosition="0"/>
    </format>
    <format dxfId="19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6.xml><?xml version="1.0" encoding="utf-8"?>
<pivotTableDefinition xmlns="http://schemas.openxmlformats.org/spreadsheetml/2006/main" xmlns:mc="http://schemas.openxmlformats.org/markup-compatibility/2006" xmlns:xr="http://schemas.microsoft.com/office/spreadsheetml/2014/revision" mc:Ignorable="xr" xr:uid="{FBEC491A-D572-2544-A9E5-58D8C532A5C8}" name="Tabella pivot96"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IW3:IX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multipleItemSelectionAllowed="1" showAll="0">
      <items count="4">
        <item h="1" x="2"/>
        <item h="1" x="1"/>
        <item h="1" x="0"/>
        <item t="default"/>
      </items>
    </pivotField>
    <pivotField multipleItemSelectionAllowed="1" showAll="0">
      <items count="19">
        <item x="15"/>
        <item h="1" x="16"/>
        <item h="1" x="13"/>
        <item h="1" x="5"/>
        <item h="1" x="10"/>
        <item h="1" x="17"/>
        <item h="1" x="8"/>
        <item h="1" x="7"/>
        <item h="1" x="6"/>
        <item h="1" x="14"/>
        <item h="1" x="9"/>
        <item h="1" x="4"/>
        <item h="1" x="2"/>
        <item h="1" x="3"/>
        <item h="1" x="11"/>
        <item h="1" x="12"/>
        <item h="1" x="1"/>
        <item h="1" x="0"/>
        <item t="default"/>
      </items>
    </pivotField>
    <pivotField axis="axisPage" multipleItemSelectionAllowed="1" showAll="0">
      <items count="9">
        <item h="1" x="7"/>
        <item h="1" x="6"/>
        <item x="5"/>
        <item h="1" x="2"/>
        <item x="3"/>
        <item h="1" x="4"/>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1" hier="-1"/>
  </pageFields>
  <dataFields count="1">
    <dataField name="1A" fld="0" subtotal="count" baseField="0" baseItem="0"/>
  </dataFields>
  <formats count="8">
    <format dxfId="207">
      <pivotArea field="8" type="button" dataOnly="0" labelOnly="1" outline="0" axis="axisRow" fieldPosition="0"/>
    </format>
    <format dxfId="206">
      <pivotArea dataOnly="0" labelOnly="1" outline="0" axis="axisValues" fieldPosition="0"/>
    </format>
    <format dxfId="205">
      <pivotArea field="8" type="button" dataOnly="0" labelOnly="1" outline="0" axis="axisRow" fieldPosition="0"/>
    </format>
    <format dxfId="204">
      <pivotArea dataOnly="0" labelOnly="1" outline="0" axis="axisValues" fieldPosition="0"/>
    </format>
    <format dxfId="203">
      <pivotArea grandRow="1" outline="0" collapsedLevelsAreSubtotals="1" fieldPosition="0"/>
    </format>
    <format dxfId="202">
      <pivotArea dataOnly="0" labelOnly="1" grandRow="1" outline="0" fieldPosition="0"/>
    </format>
    <format dxfId="201">
      <pivotArea grandRow="1" outline="0" collapsedLevelsAreSubtotals="1" fieldPosition="0"/>
    </format>
    <format dxfId="20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7.xml><?xml version="1.0" encoding="utf-8"?>
<pivotTableDefinition xmlns="http://schemas.openxmlformats.org/spreadsheetml/2006/main" xmlns:mc="http://schemas.openxmlformats.org/markup-compatibility/2006" xmlns:xr="http://schemas.microsoft.com/office/spreadsheetml/2014/revision" mc:Ignorable="xr" xr:uid="{C67F62FF-630B-BA4F-BC5E-EB251A09A8A6}" name="Tabella pivot60"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EG3:EH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axis="axisPage" multipleItemSelectionAllowed="1" showAll="0">
      <items count="17">
        <item h="1" x="4"/>
        <item h="1" x="12"/>
        <item h="1" x="13"/>
        <item h="1" x="8"/>
        <item h="1" x="9"/>
        <item h="1" x="3"/>
        <item h="1" x="10"/>
        <item x="11"/>
        <item x="14"/>
        <item h="1" x="15"/>
        <item x="5"/>
        <item h="1" x="7"/>
        <item x="6"/>
        <item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5" hier="-1"/>
  </pageFields>
  <dataFields count="1">
    <dataField name="1A" fld="0" subtotal="count" baseField="0" baseItem="0"/>
  </dataFields>
  <formats count="8">
    <format dxfId="215">
      <pivotArea field="8" type="button" dataOnly="0" labelOnly="1" outline="0" axis="axisRow" fieldPosition="0"/>
    </format>
    <format dxfId="214">
      <pivotArea dataOnly="0" labelOnly="1" outline="0" axis="axisValues" fieldPosition="0"/>
    </format>
    <format dxfId="213">
      <pivotArea field="8" type="button" dataOnly="0" labelOnly="1" outline="0" axis="axisRow" fieldPosition="0"/>
    </format>
    <format dxfId="212">
      <pivotArea dataOnly="0" labelOnly="1" outline="0" axis="axisValues" fieldPosition="0"/>
    </format>
    <format dxfId="211">
      <pivotArea grandRow="1" outline="0" collapsedLevelsAreSubtotals="1" fieldPosition="0"/>
    </format>
    <format dxfId="210">
      <pivotArea dataOnly="0" labelOnly="1" grandRow="1" outline="0" fieldPosition="0"/>
    </format>
    <format dxfId="209">
      <pivotArea grandRow="1" outline="0" collapsedLevelsAreSubtotals="1" fieldPosition="0"/>
    </format>
    <format dxfId="20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8.xml><?xml version="1.0" encoding="utf-8"?>
<pivotTableDefinition xmlns="http://schemas.openxmlformats.org/spreadsheetml/2006/main" xmlns:mc="http://schemas.openxmlformats.org/markup-compatibility/2006" xmlns:xr="http://schemas.microsoft.com/office/spreadsheetml/2014/revision" mc:Ignorable="xr" xr:uid="{436DF6A0-7510-6847-9558-6721D9840F61}" name="Tabella pivot73"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FX3:FY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axis="axisPage" multipleItemSelectionAllowed="1" showAll="0">
      <items count="24">
        <item h="1" x="11"/>
        <item h="1" x="2"/>
        <item h="1" x="9"/>
        <item h="1" x="5"/>
        <item x="13"/>
        <item h="1" x="3"/>
        <item h="1" x="18"/>
        <item x="14"/>
        <item h="1" x="19"/>
        <item x="22"/>
        <item x="21"/>
        <item h="1" x="12"/>
        <item h="1" x="15"/>
        <item h="1" x="8"/>
        <item x="20"/>
        <item h="1" x="17"/>
        <item h="1" x="7"/>
        <item h="1" x="10"/>
        <item x="1"/>
        <item h="1" x="4"/>
        <item x="16"/>
        <item h="1" x="6"/>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7" hier="-1"/>
  </pageFields>
  <dataFields count="1">
    <dataField name="1A" fld="0" subtotal="count" baseField="0" baseItem="0"/>
  </dataFields>
  <formats count="8">
    <format dxfId="223">
      <pivotArea field="8" type="button" dataOnly="0" labelOnly="1" outline="0" axis="axisRow" fieldPosition="0"/>
    </format>
    <format dxfId="222">
      <pivotArea dataOnly="0" labelOnly="1" outline="0" axis="axisValues" fieldPosition="0"/>
    </format>
    <format dxfId="221">
      <pivotArea field="8" type="button" dataOnly="0" labelOnly="1" outline="0" axis="axisRow" fieldPosition="0"/>
    </format>
    <format dxfId="220">
      <pivotArea dataOnly="0" labelOnly="1" outline="0" axis="axisValues" fieldPosition="0"/>
    </format>
    <format dxfId="219">
      <pivotArea grandRow="1" outline="0" collapsedLevelsAreSubtotals="1" fieldPosition="0"/>
    </format>
    <format dxfId="218">
      <pivotArea dataOnly="0" labelOnly="1" grandRow="1" outline="0" fieldPosition="0"/>
    </format>
    <format dxfId="217">
      <pivotArea grandRow="1" outline="0" collapsedLevelsAreSubtotals="1" fieldPosition="0"/>
    </format>
    <format dxfId="21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9.xml><?xml version="1.0" encoding="utf-8"?>
<pivotTableDefinition xmlns="http://schemas.openxmlformats.org/spreadsheetml/2006/main" xmlns:mc="http://schemas.openxmlformats.org/markup-compatibility/2006" xmlns:xr="http://schemas.microsoft.com/office/spreadsheetml/2014/revision" mc:Ignorable="xr" xr:uid="{B0DD0794-E6A3-D24D-B3C6-9AF48212974C}" name="Tabella pivot40"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BS3:BT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axis="axisPage" multipleItemSelectionAllowed="1" showAll="0">
      <items count="22">
        <item h="1" x="20"/>
        <item h="1" x="12"/>
        <item x="3"/>
        <item x="15"/>
        <item x="9"/>
        <item x="17"/>
        <item x="10"/>
        <item x="16"/>
        <item h="1" x="1"/>
        <item h="1" x="5"/>
        <item x="4"/>
        <item x="11"/>
        <item x="13"/>
        <item x="14"/>
        <item h="1" x="18"/>
        <item h="1" x="19"/>
        <item x="7"/>
        <item x="6"/>
        <item x="2"/>
        <item h="1" x="8"/>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2"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DEC8A4-04FB-B342-853E-1BCD3110A3CA}" name="Tabella pivot2"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location ref="D3:E33" firstHeaderRow="1" firstDataRow="1" firstDataCol="1" rowPageCount="1" colPageCount="1"/>
  <pivotFields count="152">
    <pivotField showAll="0">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defaultSubtotal="0">
      <items count="2">
        <item h="1" x="1"/>
        <item x="0"/>
      </items>
    </pivotField>
    <pivotField showAll="0">
      <items count="3">
        <item x="0"/>
        <item x="1"/>
        <item t="default"/>
      </items>
    </pivotField>
    <pivotField dataField="1"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4" hier="-1"/>
  </pageFields>
  <dataFields count="1">
    <dataField name="Count" fld="36" subtotal="count" baseField="0" baseItem="0"/>
  </dataFields>
  <formats count="8">
    <format dxfId="654">
      <pivotArea field="34" type="button" dataOnly="0" labelOnly="1" outline="0" axis="axisPage" fieldPosition="0"/>
    </format>
    <format dxfId="653">
      <pivotArea field="8" type="button" dataOnly="0" labelOnly="1" outline="0" axis="axisRow" fieldPosition="0"/>
    </format>
    <format dxfId="652">
      <pivotArea dataOnly="0" labelOnly="1" fieldPosition="0">
        <references count="1">
          <reference field="8" count="0"/>
        </references>
      </pivotArea>
    </format>
    <format dxfId="651">
      <pivotArea dataOnly="0" labelOnly="1" grandRow="1" outline="0" fieldPosition="0"/>
    </format>
    <format dxfId="650">
      <pivotArea grandRow="1" outline="0" collapsedLevelsAreSubtotals="1" fieldPosition="0"/>
    </format>
    <format dxfId="649">
      <pivotArea dataOnly="0" labelOnly="1" grandRow="1" outline="0" fieldPosition="0"/>
    </format>
    <format dxfId="648">
      <pivotArea grandRow="1" outline="0" collapsedLevelsAreSubtotals="1" fieldPosition="0"/>
    </format>
    <format dxfId="64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0.xml><?xml version="1.0" encoding="utf-8"?>
<pivotTableDefinition xmlns="http://schemas.openxmlformats.org/spreadsheetml/2006/main" xmlns:mc="http://schemas.openxmlformats.org/markup-compatibility/2006" xmlns:xr="http://schemas.microsoft.com/office/spreadsheetml/2014/revision" mc:Ignorable="xr" xr:uid="{06372C39-24DA-A447-85E9-3FBD8D9184AA}" name="Tabella pivot59"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ED3:EE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axis="axisPage" multipleItemSelectionAllowed="1" showAll="0">
      <items count="17">
        <item h="1" x="4"/>
        <item h="1" x="12"/>
        <item h="1" x="13"/>
        <item h="1" x="8"/>
        <item h="1" x="9"/>
        <item h="1" x="3"/>
        <item x="10"/>
        <item x="11"/>
        <item h="1" x="14"/>
        <item h="1" x="15"/>
        <item h="1" x="5"/>
        <item h="1" x="7"/>
        <item h="1" x="6"/>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5" hier="-1"/>
  </pageFields>
  <dataFields count="1">
    <dataField name="1A" fld="0" subtotal="count" baseField="0" baseItem="0"/>
  </dataFields>
  <formats count="8">
    <format dxfId="231">
      <pivotArea field="8" type="button" dataOnly="0" labelOnly="1" outline="0" axis="axisRow" fieldPosition="0"/>
    </format>
    <format dxfId="230">
      <pivotArea dataOnly="0" labelOnly="1" outline="0" axis="axisValues" fieldPosition="0"/>
    </format>
    <format dxfId="229">
      <pivotArea field="8" type="button" dataOnly="0" labelOnly="1" outline="0" axis="axisRow" fieldPosition="0"/>
    </format>
    <format dxfId="228">
      <pivotArea dataOnly="0" labelOnly="1" outline="0" axis="axisValues" fieldPosition="0"/>
    </format>
    <format dxfId="227">
      <pivotArea grandRow="1" outline="0" collapsedLevelsAreSubtotals="1" fieldPosition="0"/>
    </format>
    <format dxfId="226">
      <pivotArea dataOnly="0" labelOnly="1" grandRow="1" outline="0" fieldPosition="0"/>
    </format>
    <format dxfId="225">
      <pivotArea grandRow="1" outline="0" collapsedLevelsAreSubtotals="1" fieldPosition="0"/>
    </format>
    <format dxfId="22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1.xml><?xml version="1.0" encoding="utf-8"?>
<pivotTableDefinition xmlns="http://schemas.openxmlformats.org/spreadsheetml/2006/main" xmlns:mc="http://schemas.openxmlformats.org/markup-compatibility/2006" xmlns:xr="http://schemas.microsoft.com/office/spreadsheetml/2014/revision" mc:Ignorable="xr" xr:uid="{B6361364-2189-1448-AD29-413E837C13C3}" name="Tabella pivot25"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rowHeaderCaption="Settori">
  <location ref="Y3:Z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axis="axisPage"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0"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2.xml><?xml version="1.0" encoding="utf-8"?>
<pivotTableDefinition xmlns="http://schemas.openxmlformats.org/spreadsheetml/2006/main" xmlns:mc="http://schemas.openxmlformats.org/markup-compatibility/2006" xmlns:xr="http://schemas.microsoft.com/office/spreadsheetml/2014/revision" mc:Ignorable="xr" xr:uid="{FCA8CB6C-F8DB-E044-B246-69CFEF07A781}" name="Tabella pivot15"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N3:O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axis="axisPage" multipleItemSelectionAllowed="1" showAll="0">
      <items count="12">
        <item h="1" x="9"/>
        <item h="1" x="3"/>
        <item h="1" x="8"/>
        <item h="1" x="4"/>
        <item h="1" x="2"/>
        <item h="1" x="6"/>
        <item h="1" x="1"/>
        <item h="1" x="10"/>
        <item h="1" x="5"/>
        <item h="1" x="7"/>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19" hier="-1"/>
  </pageFields>
  <dataFields count="1">
    <dataField name="2B" fld="0" subtotal="count" baseField="0" baseItem="0"/>
  </dataFields>
  <formats count="4">
    <format dxfId="235">
      <pivotArea grandRow="1" outline="0" collapsedLevelsAreSubtotals="1" fieldPosition="0"/>
    </format>
    <format dxfId="234">
      <pivotArea dataOnly="0" labelOnly="1" grandRow="1" outline="0" fieldPosition="0"/>
    </format>
    <format dxfId="233">
      <pivotArea grandRow="1" outline="0" collapsedLevelsAreSubtotals="1" fieldPosition="0"/>
    </format>
    <format dxfId="23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3.xml><?xml version="1.0" encoding="utf-8"?>
<pivotTableDefinition xmlns="http://schemas.openxmlformats.org/spreadsheetml/2006/main" xmlns:mc="http://schemas.openxmlformats.org/markup-compatibility/2006" xmlns:xr="http://schemas.microsoft.com/office/spreadsheetml/2014/revision" mc:Ignorable="xr" xr:uid="{B63D5879-6AC0-A34A-8E7A-DA676485E3CB}" name="Tabella pivot39"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BP3:BQ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axis="axisPage" multipleItemSelectionAllowed="1" showAll="0">
      <items count="22">
        <item h="1" x="20"/>
        <item x="12"/>
        <item x="3"/>
        <item x="15"/>
        <item x="9"/>
        <item x="17"/>
        <item h="1" x="10"/>
        <item h="1" x="16"/>
        <item h="1" x="1"/>
        <item x="5"/>
        <item x="4"/>
        <item x="11"/>
        <item x="13"/>
        <item x="14"/>
        <item x="18"/>
        <item x="19"/>
        <item x="7"/>
        <item x="6"/>
        <item h="1" x="2"/>
        <item h="1" x="8"/>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2"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4.xml><?xml version="1.0" encoding="utf-8"?>
<pivotTableDefinition xmlns="http://schemas.openxmlformats.org/spreadsheetml/2006/main" xmlns:mc="http://schemas.openxmlformats.org/markup-compatibility/2006" xmlns:xr="http://schemas.microsoft.com/office/spreadsheetml/2014/revision" mc:Ignorable="xr" xr:uid="{B5C2A8D2-11A4-2441-8E67-E0B3685EC06C}" name="Tabella pivot76"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GI3:GJ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axis="axisPage" multipleItemSelectionAllowed="1" showAll="0">
      <items count="9">
        <item h="1" x="7"/>
        <item h="1" x="2"/>
        <item x="6"/>
        <item x="5"/>
        <item x="4"/>
        <item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8" hier="-1"/>
  </pageFields>
  <dataFields count="1">
    <dataField name="1A" fld="0" subtotal="count" baseField="0" baseItem="0"/>
  </dataFields>
  <formats count="8">
    <format dxfId="243">
      <pivotArea field="8" type="button" dataOnly="0" labelOnly="1" outline="0" axis="axisRow" fieldPosition="0"/>
    </format>
    <format dxfId="242">
      <pivotArea dataOnly="0" labelOnly="1" outline="0" axis="axisValues" fieldPosition="0"/>
    </format>
    <format dxfId="241">
      <pivotArea field="8" type="button" dataOnly="0" labelOnly="1" outline="0" axis="axisRow" fieldPosition="0"/>
    </format>
    <format dxfId="240">
      <pivotArea dataOnly="0" labelOnly="1" outline="0" axis="axisValues" fieldPosition="0"/>
    </format>
    <format dxfId="239">
      <pivotArea grandRow="1" outline="0" collapsedLevelsAreSubtotals="1" fieldPosition="0"/>
    </format>
    <format dxfId="238">
      <pivotArea dataOnly="0" labelOnly="1" grandRow="1" outline="0" fieldPosition="0"/>
    </format>
    <format dxfId="237">
      <pivotArea grandRow="1" outline="0" collapsedLevelsAreSubtotals="1" fieldPosition="0"/>
    </format>
    <format dxfId="23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5.xml><?xml version="1.0" encoding="utf-8"?>
<pivotTableDefinition xmlns="http://schemas.openxmlformats.org/spreadsheetml/2006/main" xmlns:mc="http://schemas.openxmlformats.org/markup-compatibility/2006" xmlns:xr="http://schemas.microsoft.com/office/spreadsheetml/2014/revision" mc:Ignorable="xr" xr:uid="{75D34E97-0D06-AD45-B307-A7F4D2DF6CB4}" name="Tabella pivot67"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FD3:FE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axis="axisPage" multipleItemSelectionAllowed="1" showAll="0">
      <items count="19">
        <item h="1" x="7"/>
        <item h="1" x="2"/>
        <item h="1" x="11"/>
        <item x="13"/>
        <item h="1" x="6"/>
        <item x="14"/>
        <item h="1" x="15"/>
        <item h="1" x="8"/>
        <item h="1" x="4"/>
        <item x="12"/>
        <item x="9"/>
        <item h="1" x="10"/>
        <item x="16"/>
        <item h="1" x="3"/>
        <item x="17"/>
        <item x="5"/>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6" hier="-1"/>
  </pageFields>
  <dataFields count="1">
    <dataField name="1A" fld="0" subtotal="count" baseField="0" baseItem="0"/>
  </dataFields>
  <formats count="8">
    <format dxfId="251">
      <pivotArea field="8" type="button" dataOnly="0" labelOnly="1" outline="0" axis="axisRow" fieldPosition="0"/>
    </format>
    <format dxfId="250">
      <pivotArea dataOnly="0" labelOnly="1" outline="0" axis="axisValues" fieldPosition="0"/>
    </format>
    <format dxfId="249">
      <pivotArea field="8" type="button" dataOnly="0" labelOnly="1" outline="0" axis="axisRow" fieldPosition="0"/>
    </format>
    <format dxfId="248">
      <pivotArea dataOnly="0" labelOnly="1" outline="0" axis="axisValues" fieldPosition="0"/>
    </format>
    <format dxfId="247">
      <pivotArea grandRow="1" outline="0" collapsedLevelsAreSubtotals="1" fieldPosition="0"/>
    </format>
    <format dxfId="246">
      <pivotArea dataOnly="0" labelOnly="1" grandRow="1" outline="0" fieldPosition="0"/>
    </format>
    <format dxfId="245">
      <pivotArea grandRow="1" outline="0" collapsedLevelsAreSubtotals="1" fieldPosition="0"/>
    </format>
    <format dxfId="2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6.xml><?xml version="1.0" encoding="utf-8"?>
<pivotTableDefinition xmlns="http://schemas.openxmlformats.org/spreadsheetml/2006/main" xmlns:mc="http://schemas.openxmlformats.org/markup-compatibility/2006" xmlns:xr="http://schemas.microsoft.com/office/spreadsheetml/2014/revision" mc:Ignorable="xr" xr:uid="{A3D5C17C-0916-A443-AA69-51689A66357B}" name="Tabella pivot53"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DJ3:DK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axis="axisPage" multipleItemSelectionAllowed="1" showAll="0">
      <items count="11">
        <item h="1" x="5"/>
        <item h="1" x="2"/>
        <item h="1" x="4"/>
        <item x="8"/>
        <item h="1" x="3"/>
        <item h="1" x="7"/>
        <item x="9"/>
        <item h="1" x="6"/>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4" hier="-1"/>
  </pageFields>
  <dataFields count="1">
    <dataField name="1A" fld="0" subtotal="count" baseField="0" baseItem="0"/>
  </dataFields>
  <formats count="8">
    <format dxfId="259">
      <pivotArea field="8" type="button" dataOnly="0" labelOnly="1" outline="0" axis="axisRow" fieldPosition="0"/>
    </format>
    <format dxfId="258">
      <pivotArea dataOnly="0" labelOnly="1" outline="0" axis="axisValues" fieldPosition="0"/>
    </format>
    <format dxfId="257">
      <pivotArea field="8" type="button" dataOnly="0" labelOnly="1" outline="0" axis="axisRow" fieldPosition="0"/>
    </format>
    <format dxfId="256">
      <pivotArea dataOnly="0" labelOnly="1" outline="0" axis="axisValues" fieldPosition="0"/>
    </format>
    <format dxfId="255">
      <pivotArea grandRow="1" outline="0" collapsedLevelsAreSubtotals="1" fieldPosition="0"/>
    </format>
    <format dxfId="254">
      <pivotArea dataOnly="0" labelOnly="1" grandRow="1" outline="0" fieldPosition="0"/>
    </format>
    <format dxfId="253">
      <pivotArea grandRow="1" outline="0" collapsedLevelsAreSubtotals="1" fieldPosition="0"/>
    </format>
    <format dxfId="2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7.xml><?xml version="1.0" encoding="utf-8"?>
<pivotTableDefinition xmlns="http://schemas.openxmlformats.org/spreadsheetml/2006/main" xmlns:mc="http://schemas.openxmlformats.org/markup-compatibility/2006" xmlns:xr="http://schemas.microsoft.com/office/spreadsheetml/2014/revision" mc:Ignorable="xr" xr:uid="{97DDBB88-FDE3-1B4A-911E-DDC0FF4EE3E1}" name="Tabella pivot48"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CS3:CT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axis="axisPage" multipleItemSelectionAllowed="1" showAll="0">
      <items count="27">
        <item h="1" x="22"/>
        <item h="1" x="17"/>
        <item h="1" x="25"/>
        <item h="1" x="15"/>
        <item x="21"/>
        <item h="1" x="12"/>
        <item h="1" x="5"/>
        <item x="10"/>
        <item x="2"/>
        <item x="3"/>
        <item x="11"/>
        <item h="1" x="4"/>
        <item h="1" x="8"/>
        <item h="1" x="18"/>
        <item x="16"/>
        <item h="1" x="14"/>
        <item x="13"/>
        <item h="1" x="20"/>
        <item h="1" x="7"/>
        <item h="1" x="19"/>
        <item x="23"/>
        <item h="1" x="24"/>
        <item x="6"/>
        <item x="1"/>
        <item h="1" x="9"/>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3" hier="-1"/>
  </pageFields>
  <dataFields count="1">
    <dataField name="1A" fld="0" subtotal="count" baseField="0" baseItem="0"/>
  </dataFields>
  <formats count="8">
    <format dxfId="267">
      <pivotArea grandRow="1" outline="0" collapsedLevelsAreSubtotals="1" fieldPosition="0"/>
    </format>
    <format dxfId="266">
      <pivotArea dataOnly="0" labelOnly="1" grandRow="1" outline="0" fieldPosition="0"/>
    </format>
    <format dxfId="265">
      <pivotArea grandRow="1" outline="0" collapsedLevelsAreSubtotals="1" fieldPosition="0"/>
    </format>
    <format dxfId="264">
      <pivotArea dataOnly="0" labelOnly="1" grandRow="1" outline="0" fieldPosition="0"/>
    </format>
    <format dxfId="263">
      <pivotArea field="8" type="button" dataOnly="0" labelOnly="1" outline="0" axis="axisRow" fieldPosition="0"/>
    </format>
    <format dxfId="262">
      <pivotArea dataOnly="0" labelOnly="1" outline="0" axis="axisValues" fieldPosition="0"/>
    </format>
    <format dxfId="261">
      <pivotArea field="8" type="button" dataOnly="0" labelOnly="1" outline="0" axis="axisRow" fieldPosition="0"/>
    </format>
    <format dxfId="2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8.xml><?xml version="1.0" encoding="utf-8"?>
<pivotTableDefinition xmlns="http://schemas.openxmlformats.org/spreadsheetml/2006/main" xmlns:mc="http://schemas.openxmlformats.org/markup-compatibility/2006" xmlns:xr="http://schemas.microsoft.com/office/spreadsheetml/2014/revision" mc:Ignorable="xr" xr:uid="{C946383A-1014-7C48-AAFD-801EEDC1CC07}" name="Tabella pivot82"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HC3:HD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axis="axisPage" multipleItemSelectionAllowed="1" showAll="0">
      <items count="4">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9" hier="-1"/>
  </pageFields>
  <dataFields count="1">
    <dataField name="1A" fld="0" subtotal="count" baseField="0" baseItem="0"/>
  </dataFields>
  <formats count="8">
    <format dxfId="275">
      <pivotArea field="8" type="button" dataOnly="0" labelOnly="1" outline="0" axis="axisRow" fieldPosition="0"/>
    </format>
    <format dxfId="274">
      <pivotArea dataOnly="0" labelOnly="1" outline="0" axis="axisValues" fieldPosition="0"/>
    </format>
    <format dxfId="273">
      <pivotArea field="8" type="button" dataOnly="0" labelOnly="1" outline="0" axis="axisRow" fieldPosition="0"/>
    </format>
    <format dxfId="272">
      <pivotArea dataOnly="0" labelOnly="1" outline="0" axis="axisValues" fieldPosition="0"/>
    </format>
    <format dxfId="271">
      <pivotArea grandRow="1" outline="0" collapsedLevelsAreSubtotals="1" fieldPosition="0"/>
    </format>
    <format dxfId="270">
      <pivotArea dataOnly="0" labelOnly="1" grandRow="1" outline="0" fieldPosition="0"/>
    </format>
    <format dxfId="269">
      <pivotArea grandRow="1" outline="0" collapsedLevelsAreSubtotals="1" fieldPosition="0"/>
    </format>
    <format dxfId="26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9.xml><?xml version="1.0" encoding="utf-8"?>
<pivotTableDefinition xmlns="http://schemas.openxmlformats.org/spreadsheetml/2006/main" xmlns:mc="http://schemas.openxmlformats.org/markup-compatibility/2006" xmlns:xr="http://schemas.microsoft.com/office/spreadsheetml/2014/revision" mc:Ignorable="xr" xr:uid="{1289F8FF-0BAA-0C4D-AB58-68241FAFFBC7}" name="Tabella pivot72"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FU3:FV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axis="axisPage" multipleItemSelectionAllowed="1" showAll="0">
      <items count="24">
        <item h="1" x="11"/>
        <item h="1" x="2"/>
        <item h="1" x="9"/>
        <item h="1" x="5"/>
        <item h="1" x="13"/>
        <item x="3"/>
        <item h="1" x="18"/>
        <item x="14"/>
        <item x="19"/>
        <item h="1" x="22"/>
        <item h="1" x="21"/>
        <item h="1" x="12"/>
        <item h="1" x="15"/>
        <item x="8"/>
        <item h="1" x="20"/>
        <item x="17"/>
        <item h="1" x="7"/>
        <item x="10"/>
        <item h="1" x="1"/>
        <item x="4"/>
        <item x="16"/>
        <item h="1" x="6"/>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7" hier="-1"/>
  </pageFields>
  <dataFields count="1">
    <dataField name="1A" fld="0" subtotal="count" baseField="0" baseItem="0"/>
  </dataFields>
  <formats count="8">
    <format dxfId="283">
      <pivotArea field="8" type="button" dataOnly="0" labelOnly="1" outline="0" axis="axisRow" fieldPosition="0"/>
    </format>
    <format dxfId="282">
      <pivotArea dataOnly="0" labelOnly="1" outline="0" axis="axisValues" fieldPosition="0"/>
    </format>
    <format dxfId="281">
      <pivotArea field="8" type="button" dataOnly="0" labelOnly="1" outline="0" axis="axisRow" fieldPosition="0"/>
    </format>
    <format dxfId="280">
      <pivotArea dataOnly="0" labelOnly="1" outline="0" axis="axisValues" fieldPosition="0"/>
    </format>
    <format dxfId="279">
      <pivotArea grandRow="1" outline="0" collapsedLevelsAreSubtotals="1" fieldPosition="0"/>
    </format>
    <format dxfId="278">
      <pivotArea dataOnly="0" labelOnly="1" grandRow="1" outline="0" fieldPosition="0"/>
    </format>
    <format dxfId="277">
      <pivotArea grandRow="1" outline="0" collapsedLevelsAreSubtotals="1" fieldPosition="0"/>
    </format>
    <format dxfId="27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3AB877-ED98-654E-BFE1-3FA86AE2AFE3}" name="Tabella pivot4" cacheId="0" applyNumberFormats="0" applyBorderFormats="0" applyFontFormats="0" applyPatternFormats="0" applyAlignmentFormats="0" applyWidthHeightFormats="1" dataCaption="Valori" missingCaption="0" updatedVersion="7" minRefreshableVersion="3" useAutoFormatting="1" itemPrintTitles="1" createdVersion="7" indent="0" outline="1" outlineData="1" multipleFieldFilters="0">
  <location ref="J3:K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3">
        <item h="1" x="1"/>
        <item x="0"/>
        <item t="default"/>
      </items>
    </pivotField>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42" hier="-1"/>
  </pageFields>
  <dataFields count="1">
    <dataField name="Conteggio di ID" fld="0" subtotal="count" baseField="0" baseItem="0"/>
  </dataFields>
  <formats count="6">
    <format dxfId="569">
      <pivotArea grandRow="1" outline="0" collapsedLevelsAreSubtotals="1" fieldPosition="0"/>
    </format>
    <format dxfId="568">
      <pivotArea dataOnly="0" labelOnly="1" grandRow="1" outline="0" fieldPosition="0"/>
    </format>
    <format dxfId="567">
      <pivotArea grandRow="1" outline="0" collapsedLevelsAreSubtotals="1" fieldPosition="0"/>
    </format>
    <format dxfId="566">
      <pivotArea dataOnly="0" labelOnly="1" grandRow="1" outline="0" fieldPosition="0"/>
    </format>
    <format dxfId="565">
      <pivotArea field="8" type="button" dataOnly="0" labelOnly="1" outline="0" axis="axisRow" fieldPosition="0"/>
    </format>
    <format dxfId="5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0.xml><?xml version="1.0" encoding="utf-8"?>
<pivotTableDefinition xmlns="http://schemas.openxmlformats.org/spreadsheetml/2006/main" xmlns:mc="http://schemas.openxmlformats.org/markup-compatibility/2006" xmlns:xr="http://schemas.microsoft.com/office/spreadsheetml/2014/revision" mc:Ignorable="xr" xr:uid="{41511E88-FF96-5042-AE45-6B1B2F18E9E2}" name="Tabella pivot52"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DG3:DH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axis="axisPage" multipleItemSelectionAllowed="1" showAll="0">
      <items count="11">
        <item x="5"/>
        <item h="1" x="2"/>
        <item x="4"/>
        <item x="8"/>
        <item x="3"/>
        <item h="1" x="7"/>
        <item x="9"/>
        <item x="6"/>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4" hier="-1"/>
  </pageFields>
  <dataFields count="1">
    <dataField name="1A" fld="0" subtotal="count" baseField="0" baseItem="0"/>
  </dataFields>
  <formats count="8">
    <format dxfId="291">
      <pivotArea field="8" type="button" dataOnly="0" labelOnly="1" outline="0" axis="axisRow" fieldPosition="0"/>
    </format>
    <format dxfId="290">
      <pivotArea dataOnly="0" labelOnly="1" outline="0" axis="axisValues" fieldPosition="0"/>
    </format>
    <format dxfId="289">
      <pivotArea field="8" type="button" dataOnly="0" labelOnly="1" outline="0" axis="axisRow" fieldPosition="0"/>
    </format>
    <format dxfId="288">
      <pivotArea dataOnly="0" labelOnly="1" outline="0" axis="axisValues" fieldPosition="0"/>
    </format>
    <format dxfId="287">
      <pivotArea grandRow="1" outline="0" collapsedLevelsAreSubtotals="1" fieldPosition="0"/>
    </format>
    <format dxfId="286">
      <pivotArea dataOnly="0" labelOnly="1" grandRow="1" outline="0" fieldPosition="0"/>
    </format>
    <format dxfId="285">
      <pivotArea grandRow="1" outline="0" collapsedLevelsAreSubtotals="1" fieldPosition="0"/>
    </format>
    <format dxfId="28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1.xml><?xml version="1.0" encoding="utf-8"?>
<pivotTableDefinition xmlns="http://schemas.openxmlformats.org/spreadsheetml/2006/main" xmlns:mc="http://schemas.openxmlformats.org/markup-compatibility/2006" xmlns:xr="http://schemas.microsoft.com/office/spreadsheetml/2014/revision" mc:Ignorable="xr" xr:uid="{33E4E3D2-1979-D24C-921F-245DF57A7A9A}" name="Tabella pivot65"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EX3:EY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axis="axisPage" multipleItemSelectionAllowed="1" showAll="0">
      <items count="19">
        <item h="1" x="7"/>
        <item h="1" x="2"/>
        <item x="11"/>
        <item x="13"/>
        <item h="1" x="6"/>
        <item h="1" x="14"/>
        <item x="15"/>
        <item h="1" x="8"/>
        <item x="4"/>
        <item x="12"/>
        <item h="1" x="9"/>
        <item x="10"/>
        <item x="16"/>
        <item h="1" x="3"/>
        <item h="1" x="17"/>
        <item h="1" x="5"/>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6" hier="-1"/>
  </pageFields>
  <dataFields count="1">
    <dataField name="1A" fld="0" subtotal="count" baseField="0" baseItem="0"/>
  </dataFields>
  <formats count="8">
    <format dxfId="299">
      <pivotArea field="8" type="button" dataOnly="0" labelOnly="1" outline="0" axis="axisRow" fieldPosition="0"/>
    </format>
    <format dxfId="298">
      <pivotArea dataOnly="0" labelOnly="1" outline="0" axis="axisValues" fieldPosition="0"/>
    </format>
    <format dxfId="297">
      <pivotArea field="8" type="button" dataOnly="0" labelOnly="1" outline="0" axis="axisRow" fieldPosition="0"/>
    </format>
    <format dxfId="296">
      <pivotArea dataOnly="0" labelOnly="1" outline="0" axis="axisValues" fieldPosition="0"/>
    </format>
    <format dxfId="295">
      <pivotArea grandRow="1" outline="0" collapsedLevelsAreSubtotals="1" fieldPosition="0"/>
    </format>
    <format dxfId="294">
      <pivotArea dataOnly="0" labelOnly="1" grandRow="1" outline="0" fieldPosition="0"/>
    </format>
    <format dxfId="293">
      <pivotArea grandRow="1" outline="0" collapsedLevelsAreSubtotals="1" fieldPosition="0"/>
    </format>
    <format dxfId="29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2.xml><?xml version="1.0" encoding="utf-8"?>
<pivotTableDefinition xmlns="http://schemas.openxmlformats.org/spreadsheetml/2006/main" xmlns:mc="http://schemas.openxmlformats.org/markup-compatibility/2006" xmlns:xr="http://schemas.microsoft.com/office/spreadsheetml/2014/revision" mc:Ignorable="xr" xr:uid="{E2F1C6AC-6DDA-394E-B375-CDA164D7B65E}" name="Tabella pivot81"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GZ3:HA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axis="axisPage" multipleItemSelectionAllowed="1" showAll="0">
      <items count="4">
        <item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9" hier="-1"/>
  </pageFields>
  <dataFields count="1">
    <dataField name="1A" fld="0" subtotal="count" baseField="0" baseItem="0"/>
  </dataFields>
  <formats count="8">
    <format dxfId="307">
      <pivotArea field="8" type="button" dataOnly="0" labelOnly="1" outline="0" axis="axisRow" fieldPosition="0"/>
    </format>
    <format dxfId="306">
      <pivotArea dataOnly="0" labelOnly="1" outline="0" axis="axisValues" fieldPosition="0"/>
    </format>
    <format dxfId="305">
      <pivotArea field="8" type="button" dataOnly="0" labelOnly="1" outline="0" axis="axisRow" fieldPosition="0"/>
    </format>
    <format dxfId="304">
      <pivotArea dataOnly="0" labelOnly="1" outline="0" axis="axisValues" fieldPosition="0"/>
    </format>
    <format dxfId="303">
      <pivotArea grandRow="1" outline="0" collapsedLevelsAreSubtotals="1" fieldPosition="0"/>
    </format>
    <format dxfId="302">
      <pivotArea dataOnly="0" labelOnly="1" grandRow="1" outline="0" fieldPosition="0"/>
    </format>
    <format dxfId="301">
      <pivotArea grandRow="1" outline="0" collapsedLevelsAreSubtotals="1" fieldPosition="0"/>
    </format>
    <format dxfId="30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3.xml><?xml version="1.0" encoding="utf-8"?>
<pivotTableDefinition xmlns="http://schemas.openxmlformats.org/spreadsheetml/2006/main" xmlns:mc="http://schemas.openxmlformats.org/markup-compatibility/2006" xmlns:xr="http://schemas.microsoft.com/office/spreadsheetml/2014/revision" mc:Ignorable="xr" xr:uid="{0F3DCF19-AE64-FA40-9A75-8D8D2464FABA}" name="Tabella pivot34"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AH3:AI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axis="axisPage" multipleItemSelectionAllowed="1" showAll="0">
      <items count="19">
        <item h="1" x="9"/>
        <item h="1" x="3"/>
        <item h="1" x="7"/>
        <item x="10"/>
        <item h="1" x="16"/>
        <item x="1"/>
        <item h="1" x="13"/>
        <item h="1" x="2"/>
        <item x="11"/>
        <item h="1" x="6"/>
        <item h="1" x="14"/>
        <item h="1" x="4"/>
        <item h="1" x="5"/>
        <item h="1" x="17"/>
        <item x="8"/>
        <item h="1" x="15"/>
        <item h="1" x="1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0" hier="-1"/>
  </pageFields>
  <dataFields count="1">
    <dataField name="1A" fld="0" subtotal="count" baseField="0" baseItem="0"/>
  </dataFields>
  <formats count="4">
    <format dxfId="311">
      <pivotArea grandRow="1" outline="0" collapsedLevelsAreSubtotals="1" fieldPosition="0"/>
    </format>
    <format dxfId="310">
      <pivotArea dataOnly="0" labelOnly="1" grandRow="1" outline="0" fieldPosition="0"/>
    </format>
    <format dxfId="309">
      <pivotArea grandRow="1" outline="0" collapsedLevelsAreSubtotals="1" fieldPosition="0"/>
    </format>
    <format dxfId="30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4.xml><?xml version="1.0" encoding="utf-8"?>
<pivotTableDefinition xmlns="http://schemas.openxmlformats.org/spreadsheetml/2006/main" xmlns:mc="http://schemas.openxmlformats.org/markup-compatibility/2006" xmlns:xr="http://schemas.microsoft.com/office/spreadsheetml/2014/revision" mc:Ignorable="xr" xr:uid="{147AAF16-6594-EF43-BD3C-4EF20C63E202}" name="Tabella pivot61"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EJ3:EK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axis="axisPage" multipleItemSelectionAllowed="1" showAll="0">
      <items count="17">
        <item h="1" x="4"/>
        <item h="1" x="12"/>
        <item x="13"/>
        <item h="1" x="8"/>
        <item h="1" x="9"/>
        <item h="1" x="3"/>
        <item h="1" x="10"/>
        <item h="1" x="11"/>
        <item x="14"/>
        <item x="15"/>
        <item h="1" x="5"/>
        <item h="1" x="7"/>
        <item h="1" x="6"/>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5" hier="-1"/>
  </pageFields>
  <dataFields count="1">
    <dataField name="1A" fld="0" subtotal="count" baseField="0" baseItem="0"/>
  </dataFields>
  <formats count="8">
    <format dxfId="319">
      <pivotArea field="8" type="button" dataOnly="0" labelOnly="1" outline="0" axis="axisRow" fieldPosition="0"/>
    </format>
    <format dxfId="318">
      <pivotArea dataOnly="0" labelOnly="1" outline="0" axis="axisValues" fieldPosition="0"/>
    </format>
    <format dxfId="317">
      <pivotArea field="8" type="button" dataOnly="0" labelOnly="1" outline="0" axis="axisRow" fieldPosition="0"/>
    </format>
    <format dxfId="316">
      <pivotArea dataOnly="0" labelOnly="1" outline="0" axis="axisValues" fieldPosition="0"/>
    </format>
    <format dxfId="315">
      <pivotArea grandRow="1" outline="0" collapsedLevelsAreSubtotals="1" fieldPosition="0"/>
    </format>
    <format dxfId="314">
      <pivotArea dataOnly="0" labelOnly="1" grandRow="1" outline="0" fieldPosition="0"/>
    </format>
    <format dxfId="313">
      <pivotArea grandRow="1" outline="0" collapsedLevelsAreSubtotals="1" fieldPosition="0"/>
    </format>
    <format dxfId="31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5.xml><?xml version="1.0" encoding="utf-8"?>
<pivotTableDefinition xmlns="http://schemas.openxmlformats.org/spreadsheetml/2006/main" xmlns:mc="http://schemas.openxmlformats.org/markup-compatibility/2006" xmlns:xr="http://schemas.microsoft.com/office/spreadsheetml/2014/revision" mc:Ignorable="xr" xr:uid="{0FDC2983-60E5-2C4E-B330-894DFEC634A8}" name="Tabella pivot51"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DD3:DE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axis="axisPage" multipleItemSelectionAllowed="1" showAll="0">
      <items count="11">
        <item x="5"/>
        <item x="2"/>
        <item x="4"/>
        <item x="8"/>
        <item x="3"/>
        <item x="7"/>
        <item x="9"/>
        <item h="1" x="6"/>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4" hier="-1"/>
  </pageFields>
  <dataFields count="1">
    <dataField name="1A" fld="0" subtotal="count" baseField="0" baseItem="0"/>
  </dataFields>
  <formats count="8">
    <format dxfId="327">
      <pivotArea field="8" type="button" dataOnly="0" labelOnly="1" outline="0" axis="axisRow" fieldPosition="0"/>
    </format>
    <format dxfId="326">
      <pivotArea dataOnly="0" labelOnly="1" outline="0" axis="axisValues" fieldPosition="0"/>
    </format>
    <format dxfId="325">
      <pivotArea field="8" type="button" dataOnly="0" labelOnly="1" outline="0" axis="axisRow" fieldPosition="0"/>
    </format>
    <format dxfId="324">
      <pivotArea dataOnly="0" labelOnly="1" outline="0" axis="axisValues" fieldPosition="0"/>
    </format>
    <format dxfId="323">
      <pivotArea grandRow="1" outline="0" collapsedLevelsAreSubtotals="1" fieldPosition="0"/>
    </format>
    <format dxfId="322">
      <pivotArea dataOnly="0" labelOnly="1" grandRow="1" outline="0" fieldPosition="0"/>
    </format>
    <format dxfId="321">
      <pivotArea grandRow="1" outline="0" collapsedLevelsAreSubtotals="1" fieldPosition="0"/>
    </format>
    <format dxfId="32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6.xml><?xml version="1.0" encoding="utf-8"?>
<pivotTableDefinition xmlns="http://schemas.openxmlformats.org/spreadsheetml/2006/main" xmlns:mc="http://schemas.openxmlformats.org/markup-compatibility/2006" xmlns:xr="http://schemas.microsoft.com/office/spreadsheetml/2014/revision" mc:Ignorable="xr" xr:uid="{62554E86-ADDD-9848-96BB-F20F2294F361}" name="Tabella pivot83"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HF3:HG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axis="axisPage" multipleItemSelectionAllowed="1" showAll="0">
      <items count="4">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9" hier="-1"/>
  </pageFields>
  <dataFields count="1">
    <dataField name="1A" fld="0" subtotal="count" baseField="0" baseItem="0"/>
  </dataFields>
  <formats count="8">
    <format dxfId="335">
      <pivotArea field="8" type="button" dataOnly="0" labelOnly="1" outline="0" axis="axisRow" fieldPosition="0"/>
    </format>
    <format dxfId="334">
      <pivotArea dataOnly="0" labelOnly="1" outline="0" axis="axisValues" fieldPosition="0"/>
    </format>
    <format dxfId="333">
      <pivotArea field="8" type="button" dataOnly="0" labelOnly="1" outline="0" axis="axisRow" fieldPosition="0"/>
    </format>
    <format dxfId="332">
      <pivotArea dataOnly="0" labelOnly="1" outline="0" axis="axisValues" fieldPosition="0"/>
    </format>
    <format dxfId="331">
      <pivotArea grandRow="1" outline="0" collapsedLevelsAreSubtotals="1" fieldPosition="0"/>
    </format>
    <format dxfId="330">
      <pivotArea dataOnly="0" labelOnly="1" grandRow="1" outline="0" fieldPosition="0"/>
    </format>
    <format dxfId="329">
      <pivotArea grandRow="1" outline="0" collapsedLevelsAreSubtotals="1" fieldPosition="0"/>
    </format>
    <format dxfId="32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7.xml><?xml version="1.0" encoding="utf-8"?>
<pivotTableDefinition xmlns="http://schemas.openxmlformats.org/spreadsheetml/2006/main" xmlns:mc="http://schemas.openxmlformats.org/markup-compatibility/2006" xmlns:xr="http://schemas.microsoft.com/office/spreadsheetml/2014/revision" mc:Ignorable="xr" xr:uid="{A17CDB76-F683-824F-BC9B-A8D889E91531}" name="Tabella pivot64"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EU3:EV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axis="axisPage" multipleItemSelectionAllowed="1" showAll="0">
      <items count="19">
        <item h="1" x="7"/>
        <item x="2"/>
        <item x="11"/>
        <item x="13"/>
        <item x="6"/>
        <item x="14"/>
        <item h="1" x="15"/>
        <item x="8"/>
        <item x="4"/>
        <item x="12"/>
        <item x="9"/>
        <item h="1" x="10"/>
        <item h="1" x="16"/>
        <item h="1" x="3"/>
        <item h="1" x="17"/>
        <item h="1" x="5"/>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6" hier="-1"/>
  </pageFields>
  <dataFields count="1">
    <dataField name="1A" fld="0" subtotal="count" baseField="0" baseItem="0"/>
  </dataFields>
  <formats count="8">
    <format dxfId="343">
      <pivotArea field="8" type="button" dataOnly="0" labelOnly="1" outline="0" axis="axisRow" fieldPosition="0"/>
    </format>
    <format dxfId="342">
      <pivotArea dataOnly="0" labelOnly="1" outline="0" axis="axisValues" fieldPosition="0"/>
    </format>
    <format dxfId="341">
      <pivotArea field="8" type="button" dataOnly="0" labelOnly="1" outline="0" axis="axisRow" fieldPosition="0"/>
    </format>
    <format dxfId="340">
      <pivotArea dataOnly="0" labelOnly="1" outline="0" axis="axisValues" fieldPosition="0"/>
    </format>
    <format dxfId="339">
      <pivotArea grandRow="1" outline="0" collapsedLevelsAreSubtotals="1" fieldPosition="0"/>
    </format>
    <format dxfId="338">
      <pivotArea dataOnly="0" labelOnly="1" grandRow="1" outline="0" fieldPosition="0"/>
    </format>
    <format dxfId="337">
      <pivotArea grandRow="1" outline="0" collapsedLevelsAreSubtotals="1" fieldPosition="0"/>
    </format>
    <format dxfId="33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8.xml><?xml version="1.0" encoding="utf-8"?>
<pivotTableDefinition xmlns="http://schemas.openxmlformats.org/spreadsheetml/2006/main" xmlns:mc="http://schemas.openxmlformats.org/markup-compatibility/2006" xmlns:xr="http://schemas.microsoft.com/office/spreadsheetml/2014/revision" mc:Ignorable="xr" xr:uid="{3C028B87-A8CE-FE4F-87F0-A0072723050D}" name="Tabella pivot56"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DU3:DV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axis="axisPage" multipleItemSelectionAllowed="1" showAll="0">
      <items count="17">
        <item x="4"/>
        <item x="12"/>
        <item x="13"/>
        <item x="8"/>
        <item h="1" x="9"/>
        <item h="1" x="3"/>
        <item h="1" x="10"/>
        <item h="1" x="11"/>
        <item h="1" x="14"/>
        <item h="1" x="15"/>
        <item h="1" x="5"/>
        <item h="1" x="7"/>
        <item h="1" x="6"/>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5"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9.xml><?xml version="1.0" encoding="utf-8"?>
<pivotTableDefinition xmlns="http://schemas.openxmlformats.org/spreadsheetml/2006/main" xmlns:mc="http://schemas.openxmlformats.org/markup-compatibility/2006" xmlns:xr="http://schemas.microsoft.com/office/spreadsheetml/2014/revision" mc:Ignorable="xr" xr:uid="{BF2E8105-D5B7-8847-98A6-E434E3C97AEC}" name="Tabella pivot80" cacheId="0" applyNumberFormats="0" applyBorderFormats="0" applyFontFormats="0" applyPatternFormats="0" applyAlignmentFormats="0" applyWidthHeightFormats="1" dataCaption="Valori" missingCaption="0" updatedVersion="7" minRefreshableVersion="3" useAutoFormatting="1" pageWrap="3" itemPrintTitles="1" createdVersion="7" indent="0" outline="1" outlineData="1" multipleFieldFilters="0">
  <location ref="GW3:GX33" firstHeaderRow="1" firstDataRow="1" firstDataCol="1" rowPageCount="1" colPageCount="1"/>
  <pivotFields count="152">
    <pivotField dataField="1" showAll="0"/>
    <pivotField showAll="0"/>
    <pivotField showAll="0"/>
    <pivotField showAll="0"/>
    <pivotField showAll="0"/>
    <pivotField showAll="0"/>
    <pivotField showAll="0"/>
    <pivotField showAll="0"/>
    <pivotField axis="axisRow">
      <items count="30">
        <item x="10"/>
        <item x="16"/>
        <item x="2"/>
        <item x="22"/>
        <item x="24"/>
        <item x="26"/>
        <item x="8"/>
        <item x="12"/>
        <item x="0"/>
        <item x="7"/>
        <item x="19"/>
        <item x="9"/>
        <item x="27"/>
        <item x="23"/>
        <item x="5"/>
        <item x="18"/>
        <item x="14"/>
        <item x="11"/>
        <item x="17"/>
        <item x="6"/>
        <item x="25"/>
        <item x="20"/>
        <item x="4"/>
        <item x="21"/>
        <item x="13"/>
        <item x="15"/>
        <item x="28"/>
        <item x="3"/>
        <item x="1"/>
        <item t="default"/>
      </items>
    </pivotField>
    <pivotField showAll="0"/>
    <pivotField showAll="0"/>
    <pivotField showAll="0"/>
    <pivotField numFmtId="14" showAll="0"/>
    <pivotField showAll="0"/>
    <pivotField showAll="0"/>
    <pivotField showAll="0"/>
    <pivotField showAll="0"/>
    <pivotField showAll="0"/>
    <pivotField showAll="0"/>
    <pivotField multipleItemSelectionAllowed="1" showAll="0">
      <items count="12">
        <item x="9"/>
        <item x="3"/>
        <item x="8"/>
        <item h="1" x="4"/>
        <item h="1" x="2"/>
        <item h="1" x="6"/>
        <item h="1" x="1"/>
        <item h="1" x="10"/>
        <item h="1" x="5"/>
        <item h="1" x="7"/>
        <item h="1" x="0"/>
        <item t="default"/>
      </items>
    </pivotField>
    <pivotField multipleItemSelectionAllowed="1" showAll="0">
      <items count="19">
        <item x="9"/>
        <item x="3"/>
        <item x="7"/>
        <item x="10"/>
        <item x="16"/>
        <item x="1"/>
        <item h="1" x="13"/>
        <item h="1" x="2"/>
        <item h="1" x="11"/>
        <item h="1" x="6"/>
        <item h="1" x="14"/>
        <item h="1" x="4"/>
        <item h="1" x="5"/>
        <item h="1" x="17"/>
        <item h="1" x="8"/>
        <item h="1" x="15"/>
        <item h="1" x="12"/>
        <item h="1" x="0"/>
        <item t="default"/>
      </items>
    </pivotField>
    <pivotField multipleItemSelectionAllowed="1" showAll="0">
      <items count="23">
        <item x="7"/>
        <item x="1"/>
        <item x="2"/>
        <item x="19"/>
        <item x="16"/>
        <item x="20"/>
        <item x="11"/>
        <item h="1" x="5"/>
        <item h="1" x="8"/>
        <item h="1" x="17"/>
        <item h="1" x="15"/>
        <item h="1" x="12"/>
        <item h="1" x="3"/>
        <item h="1" x="13"/>
        <item h="1" x="6"/>
        <item h="1" x="18"/>
        <item h="1" x="21"/>
        <item h="1" x="10"/>
        <item h="1" x="4"/>
        <item h="1" x="14"/>
        <item h="1" x="9"/>
        <item h="1" x="0"/>
        <item t="default"/>
      </items>
    </pivotField>
    <pivotField multipleItemSelectionAllowed="1" showAll="0">
      <items count="22">
        <item x="20"/>
        <item x="12"/>
        <item x="3"/>
        <item x="15"/>
        <item x="9"/>
        <item x="17"/>
        <item x="10"/>
        <item x="16"/>
        <item x="1"/>
        <item h="1" x="5"/>
        <item h="1" x="4"/>
        <item h="1" x="11"/>
        <item h="1" x="13"/>
        <item h="1" x="14"/>
        <item h="1" x="18"/>
        <item h="1" x="19"/>
        <item h="1" x="7"/>
        <item h="1" x="6"/>
        <item h="1" x="2"/>
        <item h="1" x="8"/>
        <item h="1" x="0"/>
        <item t="default"/>
      </items>
    </pivotField>
    <pivotField multipleItemSelectionAllowed="1" showAll="0">
      <items count="27">
        <item x="22"/>
        <item x="17"/>
        <item x="25"/>
        <item x="15"/>
        <item x="21"/>
        <item x="12"/>
        <item x="5"/>
        <item x="10"/>
        <item x="2"/>
        <item x="3"/>
        <item x="11"/>
        <item h="1" x="4"/>
        <item h="1" x="8"/>
        <item h="1" x="18"/>
        <item h="1" x="16"/>
        <item h="1" x="14"/>
        <item h="1" x="13"/>
        <item h="1" x="20"/>
        <item h="1" x="7"/>
        <item h="1" x="19"/>
        <item h="1" x="23"/>
        <item h="1" x="24"/>
        <item h="1" x="6"/>
        <item h="1" x="1"/>
        <item h="1" x="9"/>
        <item h="1" x="0"/>
        <item t="default"/>
      </items>
    </pivotField>
    <pivotField multipleItemSelectionAllowed="1" showAll="0">
      <items count="11">
        <item x="5"/>
        <item h="1" x="2"/>
        <item h="1" x="4"/>
        <item h="1" x="8"/>
        <item h="1" x="3"/>
        <item h="1" x="7"/>
        <item h="1" x="9"/>
        <item h="1" x="6"/>
        <item h="1" x="1"/>
        <item h="1" x="0"/>
        <item t="default"/>
      </items>
    </pivotField>
    <pivotField multipleItemSelectionAllowed="1" showAll="0">
      <items count="17">
        <item x="4"/>
        <item x="12"/>
        <item x="13"/>
        <item x="8"/>
        <item h="1" x="9"/>
        <item h="1" x="3"/>
        <item h="1" x="10"/>
        <item h="1" x="11"/>
        <item h="1" x="14"/>
        <item h="1" x="15"/>
        <item h="1" x="5"/>
        <item h="1" x="7"/>
        <item h="1" x="6"/>
        <item h="1" x="2"/>
        <item h="1" x="1"/>
        <item h="1" x="0"/>
        <item t="default"/>
      </items>
    </pivotField>
    <pivotField multipleItemSelectionAllowed="1" showAll="0">
      <items count="19">
        <item h="1" x="7"/>
        <item h="1" x="2"/>
        <item h="1" x="11"/>
        <item h="1" x="13"/>
        <item h="1" x="6"/>
        <item h="1" x="14"/>
        <item h="1" x="15"/>
        <item h="1" x="8"/>
        <item h="1" x="4"/>
        <item h="1" x="12"/>
        <item h="1" x="9"/>
        <item h="1" x="10"/>
        <item h="1" x="16"/>
        <item h="1" x="3"/>
        <item h="1" x="17"/>
        <item h="1" x="5"/>
        <item h="1" x="1"/>
        <item h="1" x="0"/>
        <item t="default"/>
      </items>
    </pivotField>
    <pivotField multipleItemSelectionAllowed="1" showAll="0">
      <items count="24">
        <item x="11"/>
        <item h="1" x="2"/>
        <item h="1" x="9"/>
        <item h="1" x="5"/>
        <item h="1" x="13"/>
        <item h="1" x="3"/>
        <item h="1" x="18"/>
        <item h="1" x="14"/>
        <item h="1" x="19"/>
        <item h="1" x="22"/>
        <item h="1" x="21"/>
        <item h="1" x="12"/>
        <item h="1" x="15"/>
        <item h="1" x="8"/>
        <item h="1" x="20"/>
        <item h="1" x="17"/>
        <item h="1" x="7"/>
        <item h="1" x="10"/>
        <item h="1" x="1"/>
        <item h="1" x="4"/>
        <item h="1" x="16"/>
        <item h="1" x="6"/>
        <item h="1" x="0"/>
        <item t="default"/>
      </items>
    </pivotField>
    <pivotField multipleItemSelectionAllowed="1" showAll="0">
      <items count="9">
        <item x="7"/>
        <item h="1" x="2"/>
        <item h="1" x="6"/>
        <item h="1" x="5"/>
        <item h="1" x="4"/>
        <item h="1" x="3"/>
        <item h="1" x="0"/>
        <item h="1" x="1"/>
        <item t="default"/>
      </items>
    </pivotField>
    <pivotField axis="axisPage" multipleItemSelectionAllowed="1" showAll="0">
      <items count="4">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29" hier="-1"/>
  </pageFields>
  <dataFields count="1">
    <dataField name="1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atabase.globalreporting.org/reports/78486/" TargetMode="External"/><Relationship Id="rId7" Type="http://schemas.openxmlformats.org/officeDocument/2006/relationships/hyperlink" Target="https://database.globalreporting.org/reports/64861/" TargetMode="External"/><Relationship Id="rId2" Type="http://schemas.openxmlformats.org/officeDocument/2006/relationships/hyperlink" Target="https://database.globalreporting.org/reports/65238/" TargetMode="External"/><Relationship Id="rId1" Type="http://schemas.openxmlformats.org/officeDocument/2006/relationships/hyperlink" Target="https://database.globalreporting.org/reports/75372/" TargetMode="External"/><Relationship Id="rId6" Type="http://schemas.openxmlformats.org/officeDocument/2006/relationships/hyperlink" Target="https://database.globalreporting.org/reports/75137/" TargetMode="External"/><Relationship Id="rId11" Type="http://schemas.openxmlformats.org/officeDocument/2006/relationships/comments" Target="../comments1.xml"/><Relationship Id="rId5" Type="http://schemas.openxmlformats.org/officeDocument/2006/relationships/hyperlink" Target="https://database.globalreporting.org/reports/75115/" TargetMode="External"/><Relationship Id="rId10" Type="http://schemas.openxmlformats.org/officeDocument/2006/relationships/vmlDrawing" Target="../drawings/vmlDrawing1.vml"/><Relationship Id="rId4" Type="http://schemas.openxmlformats.org/officeDocument/2006/relationships/hyperlink" Target="https://database.globalreporting.org/reports/80559/"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25.xml"/><Relationship Id="rId13" Type="http://schemas.openxmlformats.org/officeDocument/2006/relationships/pivotTable" Target="../pivotTables/pivotTable30.xml"/><Relationship Id="rId18" Type="http://schemas.openxmlformats.org/officeDocument/2006/relationships/pivotTable" Target="../pivotTables/pivotTable35.xml"/><Relationship Id="rId3" Type="http://schemas.openxmlformats.org/officeDocument/2006/relationships/pivotTable" Target="../pivotTables/pivotTable20.xml"/><Relationship Id="rId7" Type="http://schemas.openxmlformats.org/officeDocument/2006/relationships/pivotTable" Target="../pivotTables/pivotTable24.xml"/><Relationship Id="rId12" Type="http://schemas.openxmlformats.org/officeDocument/2006/relationships/pivotTable" Target="../pivotTables/pivotTable29.xml"/><Relationship Id="rId17" Type="http://schemas.openxmlformats.org/officeDocument/2006/relationships/pivotTable" Target="../pivotTables/pivotTable34.xml"/><Relationship Id="rId2" Type="http://schemas.openxmlformats.org/officeDocument/2006/relationships/pivotTable" Target="../pivotTables/pivotTable19.xml"/><Relationship Id="rId16" Type="http://schemas.openxmlformats.org/officeDocument/2006/relationships/pivotTable" Target="../pivotTables/pivotTable33.xml"/><Relationship Id="rId20" Type="http://schemas.openxmlformats.org/officeDocument/2006/relationships/pivotTable" Target="../pivotTables/pivotTable37.xml"/><Relationship Id="rId1" Type="http://schemas.openxmlformats.org/officeDocument/2006/relationships/pivotTable" Target="../pivotTables/pivotTable18.xml"/><Relationship Id="rId6" Type="http://schemas.openxmlformats.org/officeDocument/2006/relationships/pivotTable" Target="../pivotTables/pivotTable23.xml"/><Relationship Id="rId11" Type="http://schemas.openxmlformats.org/officeDocument/2006/relationships/pivotTable" Target="../pivotTables/pivotTable28.xml"/><Relationship Id="rId5" Type="http://schemas.openxmlformats.org/officeDocument/2006/relationships/pivotTable" Target="../pivotTables/pivotTable22.xml"/><Relationship Id="rId15" Type="http://schemas.openxmlformats.org/officeDocument/2006/relationships/pivotTable" Target="../pivotTables/pivotTable32.xml"/><Relationship Id="rId10" Type="http://schemas.openxmlformats.org/officeDocument/2006/relationships/pivotTable" Target="../pivotTables/pivotTable27.xml"/><Relationship Id="rId19" Type="http://schemas.openxmlformats.org/officeDocument/2006/relationships/pivotTable" Target="../pivotTables/pivotTable36.xml"/><Relationship Id="rId4" Type="http://schemas.openxmlformats.org/officeDocument/2006/relationships/pivotTable" Target="../pivotTables/pivotTable21.xml"/><Relationship Id="rId9" Type="http://schemas.openxmlformats.org/officeDocument/2006/relationships/pivotTable" Target="../pivotTables/pivotTable26.xml"/><Relationship Id="rId14" Type="http://schemas.openxmlformats.org/officeDocument/2006/relationships/pivotTable" Target="../pivotTables/pivotTable31.xml"/></Relationships>
</file>

<file path=xl/worksheets/_rels/sheet6.xml.rels><?xml version="1.0" encoding="UTF-8" standalone="yes"?>
<Relationships xmlns="http://schemas.openxmlformats.org/package/2006/relationships"><Relationship Id="rId26" Type="http://schemas.openxmlformats.org/officeDocument/2006/relationships/pivotTable" Target="../pivotTables/pivotTable63.xml"/><Relationship Id="rId21" Type="http://schemas.openxmlformats.org/officeDocument/2006/relationships/pivotTable" Target="../pivotTables/pivotTable58.xml"/><Relationship Id="rId42" Type="http://schemas.openxmlformats.org/officeDocument/2006/relationships/pivotTable" Target="../pivotTables/pivotTable79.xml"/><Relationship Id="rId47" Type="http://schemas.openxmlformats.org/officeDocument/2006/relationships/pivotTable" Target="../pivotTables/pivotTable84.xml"/><Relationship Id="rId63" Type="http://schemas.openxmlformats.org/officeDocument/2006/relationships/pivotTable" Target="../pivotTables/pivotTable100.xml"/><Relationship Id="rId68" Type="http://schemas.openxmlformats.org/officeDocument/2006/relationships/pivotTable" Target="../pivotTables/pivotTable105.xml"/><Relationship Id="rId16" Type="http://schemas.openxmlformats.org/officeDocument/2006/relationships/pivotTable" Target="../pivotTables/pivotTable53.xml"/><Relationship Id="rId11" Type="http://schemas.openxmlformats.org/officeDocument/2006/relationships/pivotTable" Target="../pivotTables/pivotTable48.xml"/><Relationship Id="rId24" Type="http://schemas.openxmlformats.org/officeDocument/2006/relationships/pivotTable" Target="../pivotTables/pivotTable61.xml"/><Relationship Id="rId32" Type="http://schemas.openxmlformats.org/officeDocument/2006/relationships/pivotTable" Target="../pivotTables/pivotTable69.xml"/><Relationship Id="rId37" Type="http://schemas.openxmlformats.org/officeDocument/2006/relationships/pivotTable" Target="../pivotTables/pivotTable74.xml"/><Relationship Id="rId40" Type="http://schemas.openxmlformats.org/officeDocument/2006/relationships/pivotTable" Target="../pivotTables/pivotTable77.xml"/><Relationship Id="rId45" Type="http://schemas.openxmlformats.org/officeDocument/2006/relationships/pivotTable" Target="../pivotTables/pivotTable82.xml"/><Relationship Id="rId53" Type="http://schemas.openxmlformats.org/officeDocument/2006/relationships/pivotTable" Target="../pivotTables/pivotTable90.xml"/><Relationship Id="rId58" Type="http://schemas.openxmlformats.org/officeDocument/2006/relationships/pivotTable" Target="../pivotTables/pivotTable95.xml"/><Relationship Id="rId66" Type="http://schemas.openxmlformats.org/officeDocument/2006/relationships/pivotTable" Target="../pivotTables/pivotTable103.xml"/><Relationship Id="rId74" Type="http://schemas.openxmlformats.org/officeDocument/2006/relationships/pivotTable" Target="../pivotTables/pivotTable111.xml"/><Relationship Id="rId79" Type="http://schemas.openxmlformats.org/officeDocument/2006/relationships/pivotTable" Target="../pivotTables/pivotTable116.xml"/><Relationship Id="rId5" Type="http://schemas.openxmlformats.org/officeDocument/2006/relationships/pivotTable" Target="../pivotTables/pivotTable42.xml"/><Relationship Id="rId61" Type="http://schemas.openxmlformats.org/officeDocument/2006/relationships/pivotTable" Target="../pivotTables/pivotTable98.xml"/><Relationship Id="rId19" Type="http://schemas.openxmlformats.org/officeDocument/2006/relationships/pivotTable" Target="../pivotTables/pivotTable56.xml"/><Relationship Id="rId14" Type="http://schemas.openxmlformats.org/officeDocument/2006/relationships/pivotTable" Target="../pivotTables/pivotTable51.xml"/><Relationship Id="rId22" Type="http://schemas.openxmlformats.org/officeDocument/2006/relationships/pivotTable" Target="../pivotTables/pivotTable59.xml"/><Relationship Id="rId27" Type="http://schemas.openxmlformats.org/officeDocument/2006/relationships/pivotTable" Target="../pivotTables/pivotTable64.xml"/><Relationship Id="rId30" Type="http://schemas.openxmlformats.org/officeDocument/2006/relationships/pivotTable" Target="../pivotTables/pivotTable67.xml"/><Relationship Id="rId35" Type="http://schemas.openxmlformats.org/officeDocument/2006/relationships/pivotTable" Target="../pivotTables/pivotTable72.xml"/><Relationship Id="rId43" Type="http://schemas.openxmlformats.org/officeDocument/2006/relationships/pivotTable" Target="../pivotTables/pivotTable80.xml"/><Relationship Id="rId48" Type="http://schemas.openxmlformats.org/officeDocument/2006/relationships/pivotTable" Target="../pivotTables/pivotTable85.xml"/><Relationship Id="rId56" Type="http://schemas.openxmlformats.org/officeDocument/2006/relationships/pivotTable" Target="../pivotTables/pivotTable93.xml"/><Relationship Id="rId64" Type="http://schemas.openxmlformats.org/officeDocument/2006/relationships/pivotTable" Target="../pivotTables/pivotTable101.xml"/><Relationship Id="rId69" Type="http://schemas.openxmlformats.org/officeDocument/2006/relationships/pivotTable" Target="../pivotTables/pivotTable106.xml"/><Relationship Id="rId77" Type="http://schemas.openxmlformats.org/officeDocument/2006/relationships/pivotTable" Target="../pivotTables/pivotTable114.xml"/><Relationship Id="rId8" Type="http://schemas.openxmlformats.org/officeDocument/2006/relationships/pivotTable" Target="../pivotTables/pivotTable45.xml"/><Relationship Id="rId51" Type="http://schemas.openxmlformats.org/officeDocument/2006/relationships/pivotTable" Target="../pivotTables/pivotTable88.xml"/><Relationship Id="rId72" Type="http://schemas.openxmlformats.org/officeDocument/2006/relationships/pivotTable" Target="../pivotTables/pivotTable109.xml"/><Relationship Id="rId3" Type="http://schemas.openxmlformats.org/officeDocument/2006/relationships/pivotTable" Target="../pivotTables/pivotTable40.xml"/><Relationship Id="rId12" Type="http://schemas.openxmlformats.org/officeDocument/2006/relationships/pivotTable" Target="../pivotTables/pivotTable49.xml"/><Relationship Id="rId17" Type="http://schemas.openxmlformats.org/officeDocument/2006/relationships/pivotTable" Target="../pivotTables/pivotTable54.xml"/><Relationship Id="rId25" Type="http://schemas.openxmlformats.org/officeDocument/2006/relationships/pivotTable" Target="../pivotTables/pivotTable62.xml"/><Relationship Id="rId33" Type="http://schemas.openxmlformats.org/officeDocument/2006/relationships/pivotTable" Target="../pivotTables/pivotTable70.xml"/><Relationship Id="rId38" Type="http://schemas.openxmlformats.org/officeDocument/2006/relationships/pivotTable" Target="../pivotTables/pivotTable75.xml"/><Relationship Id="rId46" Type="http://schemas.openxmlformats.org/officeDocument/2006/relationships/pivotTable" Target="../pivotTables/pivotTable83.xml"/><Relationship Id="rId59" Type="http://schemas.openxmlformats.org/officeDocument/2006/relationships/pivotTable" Target="../pivotTables/pivotTable96.xml"/><Relationship Id="rId67" Type="http://schemas.openxmlformats.org/officeDocument/2006/relationships/pivotTable" Target="../pivotTables/pivotTable104.xml"/><Relationship Id="rId20" Type="http://schemas.openxmlformats.org/officeDocument/2006/relationships/pivotTable" Target="../pivotTables/pivotTable57.xml"/><Relationship Id="rId41" Type="http://schemas.openxmlformats.org/officeDocument/2006/relationships/pivotTable" Target="../pivotTables/pivotTable78.xml"/><Relationship Id="rId54" Type="http://schemas.openxmlformats.org/officeDocument/2006/relationships/pivotTable" Target="../pivotTables/pivotTable91.xml"/><Relationship Id="rId62" Type="http://schemas.openxmlformats.org/officeDocument/2006/relationships/pivotTable" Target="../pivotTables/pivotTable99.xml"/><Relationship Id="rId70" Type="http://schemas.openxmlformats.org/officeDocument/2006/relationships/pivotTable" Target="../pivotTables/pivotTable107.xml"/><Relationship Id="rId75" Type="http://schemas.openxmlformats.org/officeDocument/2006/relationships/pivotTable" Target="../pivotTables/pivotTable112.xml"/><Relationship Id="rId1" Type="http://schemas.openxmlformats.org/officeDocument/2006/relationships/pivotTable" Target="../pivotTables/pivotTable38.xml"/><Relationship Id="rId6" Type="http://schemas.openxmlformats.org/officeDocument/2006/relationships/pivotTable" Target="../pivotTables/pivotTable43.xml"/><Relationship Id="rId15" Type="http://schemas.openxmlformats.org/officeDocument/2006/relationships/pivotTable" Target="../pivotTables/pivotTable52.xml"/><Relationship Id="rId23" Type="http://schemas.openxmlformats.org/officeDocument/2006/relationships/pivotTable" Target="../pivotTables/pivotTable60.xml"/><Relationship Id="rId28" Type="http://schemas.openxmlformats.org/officeDocument/2006/relationships/pivotTable" Target="../pivotTables/pivotTable65.xml"/><Relationship Id="rId36" Type="http://schemas.openxmlformats.org/officeDocument/2006/relationships/pivotTable" Target="../pivotTables/pivotTable73.xml"/><Relationship Id="rId49" Type="http://schemas.openxmlformats.org/officeDocument/2006/relationships/pivotTable" Target="../pivotTables/pivotTable86.xml"/><Relationship Id="rId57" Type="http://schemas.openxmlformats.org/officeDocument/2006/relationships/pivotTable" Target="../pivotTables/pivotTable94.xml"/><Relationship Id="rId10" Type="http://schemas.openxmlformats.org/officeDocument/2006/relationships/pivotTable" Target="../pivotTables/pivotTable47.xml"/><Relationship Id="rId31" Type="http://schemas.openxmlformats.org/officeDocument/2006/relationships/pivotTable" Target="../pivotTables/pivotTable68.xml"/><Relationship Id="rId44" Type="http://schemas.openxmlformats.org/officeDocument/2006/relationships/pivotTable" Target="../pivotTables/pivotTable81.xml"/><Relationship Id="rId52" Type="http://schemas.openxmlformats.org/officeDocument/2006/relationships/pivotTable" Target="../pivotTables/pivotTable89.xml"/><Relationship Id="rId60" Type="http://schemas.openxmlformats.org/officeDocument/2006/relationships/pivotTable" Target="../pivotTables/pivotTable97.xml"/><Relationship Id="rId65" Type="http://schemas.openxmlformats.org/officeDocument/2006/relationships/pivotTable" Target="../pivotTables/pivotTable102.xml"/><Relationship Id="rId73" Type="http://schemas.openxmlformats.org/officeDocument/2006/relationships/pivotTable" Target="../pivotTables/pivotTable110.xml"/><Relationship Id="rId78" Type="http://schemas.openxmlformats.org/officeDocument/2006/relationships/pivotTable" Target="../pivotTables/pivotTable115.xml"/><Relationship Id="rId4" Type="http://schemas.openxmlformats.org/officeDocument/2006/relationships/pivotTable" Target="../pivotTables/pivotTable41.xml"/><Relationship Id="rId9" Type="http://schemas.openxmlformats.org/officeDocument/2006/relationships/pivotTable" Target="../pivotTables/pivotTable46.xml"/><Relationship Id="rId13" Type="http://schemas.openxmlformats.org/officeDocument/2006/relationships/pivotTable" Target="../pivotTables/pivotTable50.xml"/><Relationship Id="rId18" Type="http://schemas.openxmlformats.org/officeDocument/2006/relationships/pivotTable" Target="../pivotTables/pivotTable55.xml"/><Relationship Id="rId39" Type="http://schemas.openxmlformats.org/officeDocument/2006/relationships/pivotTable" Target="../pivotTables/pivotTable76.xml"/><Relationship Id="rId34" Type="http://schemas.openxmlformats.org/officeDocument/2006/relationships/pivotTable" Target="../pivotTables/pivotTable71.xml"/><Relationship Id="rId50" Type="http://schemas.openxmlformats.org/officeDocument/2006/relationships/pivotTable" Target="../pivotTables/pivotTable87.xml"/><Relationship Id="rId55" Type="http://schemas.openxmlformats.org/officeDocument/2006/relationships/pivotTable" Target="../pivotTables/pivotTable92.xml"/><Relationship Id="rId76" Type="http://schemas.openxmlformats.org/officeDocument/2006/relationships/pivotTable" Target="../pivotTables/pivotTable113.xml"/><Relationship Id="rId7" Type="http://schemas.openxmlformats.org/officeDocument/2006/relationships/pivotTable" Target="../pivotTables/pivotTable44.xml"/><Relationship Id="rId71" Type="http://schemas.openxmlformats.org/officeDocument/2006/relationships/pivotTable" Target="../pivotTables/pivotTable108.xml"/><Relationship Id="rId2" Type="http://schemas.openxmlformats.org/officeDocument/2006/relationships/pivotTable" Target="../pivotTables/pivotTable39.xml"/><Relationship Id="rId29" Type="http://schemas.openxmlformats.org/officeDocument/2006/relationships/pivotTable" Target="../pivotTables/pivotTable6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W238"/>
  <sheetViews>
    <sheetView tabSelected="1" zoomScale="110" zoomScaleNormal="110" workbookViewId="0">
      <pane xSplit="1" ySplit="3" topLeftCell="B4" activePane="bottomRight" state="frozen"/>
      <selection pane="topRight" activeCell="B1" sqref="B1"/>
      <selection pane="bottomLeft" activeCell="A3" sqref="A3"/>
      <selection pane="bottomRight" activeCell="B4" sqref="B4"/>
    </sheetView>
  </sheetViews>
  <sheetFormatPr defaultColWidth="8.85546875" defaultRowHeight="15" x14ac:dyDescent="0.25"/>
  <cols>
    <col min="1" max="1" width="9.140625" style="1"/>
    <col min="2" max="2" width="12.85546875" style="1" customWidth="1"/>
    <col min="3" max="3" width="20.28515625" style="1" customWidth="1"/>
    <col min="4" max="4" width="23.42578125" style="22" bestFit="1" customWidth="1"/>
    <col min="5" max="5" width="23.42578125" style="22" customWidth="1"/>
    <col min="6" max="6" width="23.42578125" style="33" customWidth="1"/>
    <col min="7" max="7" width="20.28515625" style="1" customWidth="1"/>
    <col min="8" max="8" width="8.85546875" style="1"/>
    <col min="9" max="9" width="16" style="1" customWidth="1"/>
    <col min="10" max="10" width="10.85546875" style="1" customWidth="1"/>
    <col min="11" max="12" width="19.85546875" style="1" customWidth="1"/>
    <col min="13" max="13" width="16.85546875" style="1" customWidth="1"/>
    <col min="14" max="15" width="8.85546875" style="1"/>
    <col min="16" max="16" width="15.7109375" style="1" customWidth="1"/>
    <col min="17" max="17" width="12.140625" style="6" customWidth="1"/>
    <col min="18" max="18" width="9.28515625" style="1" customWidth="1"/>
    <col min="19" max="19" width="20.28515625" style="1" customWidth="1"/>
    <col min="20" max="20" width="9.28515625" style="1" customWidth="1"/>
    <col min="21" max="22" width="12.85546875" style="1" bestFit="1" customWidth="1"/>
    <col min="23" max="23" width="16.28515625" style="1" bestFit="1" customWidth="1"/>
    <col min="24" max="24" width="13" style="1" bestFit="1" customWidth="1"/>
    <col min="25" max="25" width="12.28515625" style="1" bestFit="1" customWidth="1"/>
    <col min="26" max="26" width="12.85546875" style="1" bestFit="1" customWidth="1"/>
    <col min="27" max="27" width="12.42578125" style="1" customWidth="1"/>
    <col min="28" max="28" width="12.7109375" style="1" bestFit="1" customWidth="1"/>
    <col min="29" max="30" width="9.28515625" style="1" customWidth="1"/>
    <col min="31" max="31" width="12.85546875" style="1" bestFit="1" customWidth="1"/>
    <col min="32" max="33" width="9.28515625" style="1" customWidth="1"/>
    <col min="34" max="34" width="73" style="1" customWidth="1"/>
    <col min="35" max="67" width="9.28515625" style="1" customWidth="1"/>
    <col min="68" max="103" width="8.85546875" style="1"/>
    <col min="104" max="104" width="8.85546875" style="6"/>
    <col min="105" max="16384" width="8.85546875" style="1"/>
  </cols>
  <sheetData>
    <row r="1" spans="1:152" ht="15.75" thickBot="1" x14ac:dyDescent="0.3">
      <c r="BP1" s="5" t="s">
        <v>152</v>
      </c>
    </row>
    <row r="2" spans="1:152" ht="15.75" thickBot="1" x14ac:dyDescent="0.3">
      <c r="A2" s="96" t="s">
        <v>56</v>
      </c>
      <c r="B2" s="96"/>
      <c r="C2" s="96"/>
      <c r="D2" s="96"/>
      <c r="E2" s="96"/>
      <c r="F2" s="96"/>
      <c r="G2" s="96"/>
      <c r="H2" s="96"/>
      <c r="I2" s="96"/>
      <c r="J2" s="96"/>
      <c r="K2" s="96"/>
      <c r="L2" s="96"/>
      <c r="M2" s="96"/>
      <c r="N2" s="96"/>
      <c r="O2" s="96"/>
      <c r="P2" s="96"/>
      <c r="Q2" s="96"/>
      <c r="R2" s="96"/>
      <c r="S2" s="97"/>
      <c r="T2" s="98" t="s">
        <v>57</v>
      </c>
      <c r="U2" s="99"/>
      <c r="V2" s="99"/>
      <c r="W2" s="99"/>
      <c r="X2" s="99"/>
      <c r="Y2" s="99"/>
      <c r="Z2" s="99"/>
      <c r="AA2" s="99"/>
      <c r="AB2" s="99"/>
      <c r="AC2" s="99"/>
      <c r="AD2" s="99"/>
      <c r="AE2" s="99"/>
      <c r="AF2" s="99"/>
      <c r="AG2" s="99"/>
      <c r="AH2" s="100"/>
      <c r="AI2" s="101" t="s">
        <v>58</v>
      </c>
      <c r="AJ2" s="102"/>
      <c r="AK2" s="102"/>
      <c r="AL2" s="102"/>
      <c r="AM2" s="102"/>
      <c r="AN2" s="103"/>
      <c r="AO2" s="90" t="s">
        <v>59</v>
      </c>
      <c r="AP2" s="104"/>
      <c r="AQ2" s="104"/>
      <c r="AR2" s="104"/>
      <c r="AS2" s="104"/>
      <c r="AT2" s="104"/>
      <c r="AU2" s="104"/>
      <c r="AV2" s="105"/>
      <c r="AW2" s="106" t="s">
        <v>60</v>
      </c>
      <c r="AX2" s="107"/>
      <c r="AY2" s="107"/>
      <c r="AZ2" s="107"/>
      <c r="BA2" s="107"/>
      <c r="BB2" s="107"/>
      <c r="BC2" s="107"/>
      <c r="BD2" s="107"/>
      <c r="BE2" s="107"/>
      <c r="BF2" s="107"/>
      <c r="BG2" s="107"/>
      <c r="BH2" s="107"/>
      <c r="BI2" s="107"/>
      <c r="BJ2" s="107"/>
      <c r="BK2" s="107"/>
      <c r="BL2" s="107"/>
      <c r="BM2" s="107"/>
      <c r="BN2" s="107"/>
      <c r="BO2" s="108"/>
      <c r="BP2" s="87" t="s">
        <v>149</v>
      </c>
      <c r="BQ2" s="88"/>
      <c r="BR2" s="88"/>
      <c r="BS2" s="88"/>
      <c r="BT2" s="88"/>
      <c r="BU2" s="88"/>
      <c r="BV2" s="88"/>
      <c r="BW2" s="88"/>
      <c r="BX2" s="88"/>
      <c r="BY2" s="88"/>
      <c r="BZ2" s="88"/>
      <c r="CA2" s="88"/>
      <c r="CB2" s="89"/>
      <c r="CC2" s="90" t="s">
        <v>150</v>
      </c>
      <c r="CD2" s="91"/>
      <c r="CE2" s="91"/>
      <c r="CF2" s="91"/>
      <c r="CG2" s="91"/>
      <c r="CH2" s="91"/>
      <c r="CI2" s="91"/>
      <c r="CJ2" s="91"/>
      <c r="CK2" s="91"/>
      <c r="CL2" s="91"/>
      <c r="CM2" s="91"/>
      <c r="CN2" s="91"/>
      <c r="CO2" s="91"/>
      <c r="CP2" s="91"/>
      <c r="CQ2" s="91"/>
      <c r="CR2" s="91"/>
      <c r="CS2" s="91"/>
      <c r="CT2" s="91"/>
      <c r="CU2" s="91"/>
      <c r="CV2" s="91"/>
      <c r="CW2" s="91"/>
      <c r="CX2" s="91"/>
      <c r="CY2" s="91"/>
      <c r="CZ2" s="91"/>
      <c r="DA2" s="91"/>
      <c r="DB2" s="91"/>
      <c r="DC2" s="91"/>
      <c r="DD2" s="91"/>
      <c r="DE2" s="91"/>
      <c r="DF2" s="91"/>
      <c r="DG2" s="91"/>
      <c r="DH2" s="92"/>
      <c r="DI2" s="93" t="s">
        <v>151</v>
      </c>
      <c r="DJ2" s="94"/>
      <c r="DK2" s="94"/>
      <c r="DL2" s="94"/>
      <c r="DM2" s="94"/>
      <c r="DN2" s="94"/>
      <c r="DO2" s="94"/>
      <c r="DP2" s="94"/>
      <c r="DQ2" s="94"/>
      <c r="DR2" s="94"/>
      <c r="DS2" s="94"/>
      <c r="DT2" s="94"/>
      <c r="DU2" s="94"/>
      <c r="DV2" s="94"/>
      <c r="DW2" s="94"/>
      <c r="DX2" s="94"/>
      <c r="DY2" s="94"/>
      <c r="DZ2" s="94"/>
      <c r="EA2" s="94"/>
      <c r="EB2" s="94"/>
      <c r="EC2" s="94"/>
      <c r="ED2" s="94"/>
      <c r="EE2" s="94"/>
      <c r="EF2" s="94"/>
      <c r="EG2" s="94"/>
      <c r="EH2" s="94"/>
      <c r="EI2" s="94"/>
      <c r="EJ2" s="94"/>
      <c r="EK2" s="94"/>
      <c r="EL2" s="94"/>
      <c r="EM2" s="94"/>
      <c r="EN2" s="94"/>
      <c r="EO2" s="94"/>
      <c r="EP2" s="94"/>
      <c r="EQ2" s="94"/>
      <c r="ER2" s="94"/>
      <c r="ES2" s="94"/>
      <c r="ET2" s="94"/>
      <c r="EU2" s="94"/>
      <c r="EV2" s="95"/>
    </row>
    <row r="3" spans="1:152" s="8" customFormat="1" ht="120.75" thickBot="1" x14ac:dyDescent="0.3">
      <c r="A3" s="2" t="s">
        <v>158</v>
      </c>
      <c r="B3" s="2" t="s">
        <v>62</v>
      </c>
      <c r="C3" s="2" t="s">
        <v>0</v>
      </c>
      <c r="D3" s="23" t="s">
        <v>184</v>
      </c>
      <c r="E3" s="23" t="s">
        <v>185</v>
      </c>
      <c r="F3" s="34" t="s">
        <v>156</v>
      </c>
      <c r="G3" s="2" t="s">
        <v>186</v>
      </c>
      <c r="H3" s="2" t="s">
        <v>187</v>
      </c>
      <c r="I3" s="2" t="s">
        <v>1</v>
      </c>
      <c r="J3" s="2" t="s">
        <v>2</v>
      </c>
      <c r="K3" s="2" t="s">
        <v>3</v>
      </c>
      <c r="L3" s="2" t="s">
        <v>157</v>
      </c>
      <c r="M3" s="7" t="s">
        <v>4</v>
      </c>
      <c r="N3" s="2" t="s">
        <v>5</v>
      </c>
      <c r="O3" s="2" t="s">
        <v>6</v>
      </c>
      <c r="P3" s="2" t="s">
        <v>7</v>
      </c>
      <c r="Q3" s="2" t="s">
        <v>8</v>
      </c>
      <c r="R3" s="2" t="s">
        <v>9</v>
      </c>
      <c r="S3" s="2" t="s">
        <v>229</v>
      </c>
      <c r="T3" s="2" t="s">
        <v>10</v>
      </c>
      <c r="U3" s="2" t="s">
        <v>11</v>
      </c>
      <c r="V3" s="2" t="s">
        <v>12</v>
      </c>
      <c r="W3" s="2" t="s">
        <v>13</v>
      </c>
      <c r="X3" s="2" t="s">
        <v>14</v>
      </c>
      <c r="Y3" s="2" t="s">
        <v>15</v>
      </c>
      <c r="Z3" s="2" t="s">
        <v>16</v>
      </c>
      <c r="AA3" s="2" t="s">
        <v>170</v>
      </c>
      <c r="AB3" s="2" t="s">
        <v>17</v>
      </c>
      <c r="AC3" s="2" t="s">
        <v>18</v>
      </c>
      <c r="AD3" s="2" t="s">
        <v>19</v>
      </c>
      <c r="AE3" s="2" t="s">
        <v>20</v>
      </c>
      <c r="AF3" s="2" t="s">
        <v>21</v>
      </c>
      <c r="AG3" s="2" t="s">
        <v>22</v>
      </c>
      <c r="AH3" s="2" t="s">
        <v>61</v>
      </c>
      <c r="AI3" s="2" t="s">
        <v>23</v>
      </c>
      <c r="AJ3" s="2" t="s">
        <v>24</v>
      </c>
      <c r="AK3" s="2" t="s">
        <v>25</v>
      </c>
      <c r="AL3" s="2" t="s">
        <v>26</v>
      </c>
      <c r="AM3" s="2" t="s">
        <v>27</v>
      </c>
      <c r="AN3" s="2" t="s">
        <v>28</v>
      </c>
      <c r="AO3" s="2" t="s">
        <v>29</v>
      </c>
      <c r="AP3" s="2" t="s">
        <v>30</v>
      </c>
      <c r="AQ3" s="2" t="s">
        <v>31</v>
      </c>
      <c r="AR3" s="2" t="s">
        <v>32</v>
      </c>
      <c r="AS3" s="2" t="s">
        <v>33</v>
      </c>
      <c r="AT3" s="2" t="s">
        <v>34</v>
      </c>
      <c r="AU3" s="2" t="s">
        <v>35</v>
      </c>
      <c r="AV3" s="2" t="s">
        <v>36</v>
      </c>
      <c r="AW3" s="2" t="s">
        <v>37</v>
      </c>
      <c r="AX3" s="2" t="s">
        <v>38</v>
      </c>
      <c r="AY3" s="2" t="s">
        <v>39</v>
      </c>
      <c r="AZ3" s="2" t="s">
        <v>40</v>
      </c>
      <c r="BA3" s="2" t="s">
        <v>41</v>
      </c>
      <c r="BB3" s="2" t="s">
        <v>42</v>
      </c>
      <c r="BC3" s="2" t="s">
        <v>43</v>
      </c>
      <c r="BD3" s="2" t="s">
        <v>44</v>
      </c>
      <c r="BE3" s="2" t="s">
        <v>45</v>
      </c>
      <c r="BF3" s="2" t="s">
        <v>46</v>
      </c>
      <c r="BG3" s="2" t="s">
        <v>47</v>
      </c>
      <c r="BH3" s="2" t="s">
        <v>55</v>
      </c>
      <c r="BI3" s="2" t="s">
        <v>48</v>
      </c>
      <c r="BJ3" s="2" t="s">
        <v>49</v>
      </c>
      <c r="BK3" s="2" t="s">
        <v>50</v>
      </c>
      <c r="BL3" s="2" t="s">
        <v>51</v>
      </c>
      <c r="BM3" s="2" t="s">
        <v>52</v>
      </c>
      <c r="BN3" s="2" t="s">
        <v>53</v>
      </c>
      <c r="BO3" s="2" t="s">
        <v>54</v>
      </c>
      <c r="BP3" s="2" t="s">
        <v>64</v>
      </c>
      <c r="BQ3" s="2" t="s">
        <v>65</v>
      </c>
      <c r="BR3" s="2" t="s">
        <v>66</v>
      </c>
      <c r="BS3" s="2" t="s">
        <v>67</v>
      </c>
      <c r="BT3" s="2" t="s">
        <v>68</v>
      </c>
      <c r="BU3" s="2" t="s">
        <v>69</v>
      </c>
      <c r="BV3" s="2" t="s">
        <v>70</v>
      </c>
      <c r="BW3" s="2" t="s">
        <v>71</v>
      </c>
      <c r="BX3" s="2" t="s">
        <v>72</v>
      </c>
      <c r="BY3" s="2" t="s">
        <v>73</v>
      </c>
      <c r="BZ3" s="2" t="s">
        <v>74</v>
      </c>
      <c r="CA3" s="2" t="s">
        <v>75</v>
      </c>
      <c r="CB3" s="2" t="s">
        <v>76</v>
      </c>
      <c r="CC3" s="2" t="s">
        <v>77</v>
      </c>
      <c r="CD3" s="2" t="s">
        <v>78</v>
      </c>
      <c r="CE3" s="2" t="s">
        <v>79</v>
      </c>
      <c r="CF3" s="2" t="s">
        <v>80</v>
      </c>
      <c r="CG3" s="2" t="s">
        <v>81</v>
      </c>
      <c r="CH3" s="2" t="s">
        <v>82</v>
      </c>
      <c r="CI3" s="2" t="s">
        <v>83</v>
      </c>
      <c r="CJ3" s="2" t="s">
        <v>84</v>
      </c>
      <c r="CK3" s="2" t="s">
        <v>85</v>
      </c>
      <c r="CL3" s="2" t="s">
        <v>86</v>
      </c>
      <c r="CM3" s="2" t="s">
        <v>87</v>
      </c>
      <c r="CN3" s="2" t="s">
        <v>88</v>
      </c>
      <c r="CO3" s="2" t="s">
        <v>89</v>
      </c>
      <c r="CP3" s="2" t="s">
        <v>90</v>
      </c>
      <c r="CQ3" s="2" t="s">
        <v>91</v>
      </c>
      <c r="CR3" s="2" t="s">
        <v>92</v>
      </c>
      <c r="CS3" s="2" t="s">
        <v>93</v>
      </c>
      <c r="CT3" s="2" t="s">
        <v>94</v>
      </c>
      <c r="CU3" s="2" t="s">
        <v>95</v>
      </c>
      <c r="CV3" s="2" t="s">
        <v>96</v>
      </c>
      <c r="CW3" s="2" t="s">
        <v>97</v>
      </c>
      <c r="CX3" s="2" t="s">
        <v>98</v>
      </c>
      <c r="CY3" s="2" t="s">
        <v>99</v>
      </c>
      <c r="CZ3" s="2" t="s">
        <v>100</v>
      </c>
      <c r="DA3" s="2" t="s">
        <v>101</v>
      </c>
      <c r="DB3" s="2" t="s">
        <v>102</v>
      </c>
      <c r="DC3" s="2" t="s">
        <v>103</v>
      </c>
      <c r="DD3" s="2" t="s">
        <v>104</v>
      </c>
      <c r="DE3" s="2" t="s">
        <v>105</v>
      </c>
      <c r="DF3" s="2" t="s">
        <v>106</v>
      </c>
      <c r="DG3" s="2" t="s">
        <v>107</v>
      </c>
      <c r="DH3" s="2" t="s">
        <v>108</v>
      </c>
      <c r="DI3" s="2" t="s">
        <v>109</v>
      </c>
      <c r="DJ3" s="2" t="s">
        <v>110</v>
      </c>
      <c r="DK3" s="2" t="s">
        <v>111</v>
      </c>
      <c r="DL3" s="2" t="s">
        <v>112</v>
      </c>
      <c r="DM3" s="2" t="s">
        <v>113</v>
      </c>
      <c r="DN3" s="2" t="s">
        <v>114</v>
      </c>
      <c r="DO3" s="2" t="s">
        <v>115</v>
      </c>
      <c r="DP3" s="2" t="s">
        <v>116</v>
      </c>
      <c r="DQ3" s="2" t="s">
        <v>117</v>
      </c>
      <c r="DR3" s="2" t="s">
        <v>118</v>
      </c>
      <c r="DS3" s="2" t="s">
        <v>119</v>
      </c>
      <c r="DT3" s="2" t="s">
        <v>120</v>
      </c>
      <c r="DU3" s="2" t="s">
        <v>121</v>
      </c>
      <c r="DV3" s="2" t="s">
        <v>122</v>
      </c>
      <c r="DW3" s="2" t="s">
        <v>123</v>
      </c>
      <c r="DX3" s="2" t="s">
        <v>124</v>
      </c>
      <c r="DY3" s="2" t="s">
        <v>125</v>
      </c>
      <c r="DZ3" s="2" t="s">
        <v>126</v>
      </c>
      <c r="EA3" s="2" t="s">
        <v>127</v>
      </c>
      <c r="EB3" s="2" t="s">
        <v>128</v>
      </c>
      <c r="EC3" s="2" t="s">
        <v>129</v>
      </c>
      <c r="ED3" s="2" t="s">
        <v>130</v>
      </c>
      <c r="EE3" s="2" t="s">
        <v>131</v>
      </c>
      <c r="EF3" s="2" t="s">
        <v>132</v>
      </c>
      <c r="EG3" s="2" t="s">
        <v>133</v>
      </c>
      <c r="EH3" s="2" t="s">
        <v>134</v>
      </c>
      <c r="EI3" s="2" t="s">
        <v>135</v>
      </c>
      <c r="EJ3" s="2" t="s">
        <v>136</v>
      </c>
      <c r="EK3" s="2" t="s">
        <v>137</v>
      </c>
      <c r="EL3" s="2" t="s">
        <v>138</v>
      </c>
      <c r="EM3" s="2" t="s">
        <v>139</v>
      </c>
      <c r="EN3" s="2" t="s">
        <v>140</v>
      </c>
      <c r="EO3" s="2" t="s">
        <v>141</v>
      </c>
      <c r="EP3" s="2" t="s">
        <v>142</v>
      </c>
      <c r="EQ3" s="2" t="s">
        <v>143</v>
      </c>
      <c r="ER3" s="2" t="s">
        <v>144</v>
      </c>
      <c r="ES3" s="2" t="s">
        <v>145</v>
      </c>
      <c r="ET3" s="2" t="s">
        <v>146</v>
      </c>
      <c r="EU3" s="2" t="s">
        <v>147</v>
      </c>
      <c r="EV3" s="2" t="s">
        <v>148</v>
      </c>
    </row>
    <row r="4" spans="1:152" x14ac:dyDescent="0.25">
      <c r="A4" s="1">
        <v>1</v>
      </c>
      <c r="B4" s="1" t="s">
        <v>63</v>
      </c>
      <c r="C4" s="1" t="s">
        <v>405</v>
      </c>
      <c r="D4" s="22">
        <v>6494000000</v>
      </c>
      <c r="E4" s="22">
        <v>6545000000</v>
      </c>
      <c r="F4" s="33" t="s">
        <v>159</v>
      </c>
      <c r="G4" s="1" t="s">
        <v>160</v>
      </c>
      <c r="H4" s="1" t="s">
        <v>160</v>
      </c>
      <c r="I4" s="1" t="s">
        <v>161</v>
      </c>
      <c r="J4" s="1" t="s">
        <v>162</v>
      </c>
      <c r="K4" s="1" t="s">
        <v>153</v>
      </c>
      <c r="L4" s="1">
        <v>2</v>
      </c>
      <c r="M4" s="9">
        <v>43616</v>
      </c>
      <c r="N4" s="1" t="s">
        <v>215</v>
      </c>
      <c r="O4" s="1">
        <v>2019</v>
      </c>
      <c r="P4" s="10" t="s">
        <v>163</v>
      </c>
      <c r="Q4" s="6" t="s">
        <v>164</v>
      </c>
      <c r="R4" s="1" t="s">
        <v>154</v>
      </c>
      <c r="S4" s="1" t="s">
        <v>175</v>
      </c>
      <c r="T4" s="1" t="s">
        <v>154</v>
      </c>
      <c r="U4" s="1" t="s">
        <v>154</v>
      </c>
      <c r="V4" s="1" t="s">
        <v>154</v>
      </c>
      <c r="W4" s="1" t="s">
        <v>154</v>
      </c>
      <c r="X4" s="1" t="s">
        <v>154</v>
      </c>
      <c r="Y4" s="1" t="s">
        <v>154</v>
      </c>
      <c r="Z4" s="1" t="s">
        <v>154</v>
      </c>
      <c r="AA4" s="1" t="s">
        <v>154</v>
      </c>
      <c r="AB4" s="1" t="s">
        <v>154</v>
      </c>
      <c r="AC4" s="1" t="s">
        <v>155</v>
      </c>
      <c r="AD4" s="1" t="s">
        <v>154</v>
      </c>
      <c r="AE4" s="1" t="s">
        <v>154</v>
      </c>
      <c r="AF4" s="1" t="s">
        <v>155</v>
      </c>
      <c r="AG4" s="1" t="s">
        <v>154</v>
      </c>
      <c r="AH4" s="1" t="s">
        <v>165</v>
      </c>
      <c r="AI4" s="1" t="s">
        <v>154</v>
      </c>
      <c r="AJ4" s="1" t="s">
        <v>155</v>
      </c>
      <c r="AK4" s="1" t="s">
        <v>154</v>
      </c>
      <c r="AL4" s="1" t="s">
        <v>154</v>
      </c>
      <c r="AM4" s="1" t="s">
        <v>154</v>
      </c>
      <c r="AN4" s="1" t="s">
        <v>154</v>
      </c>
      <c r="AO4" s="1" t="s">
        <v>154</v>
      </c>
      <c r="AP4" s="1" t="s">
        <v>154</v>
      </c>
      <c r="AQ4" s="1" t="s">
        <v>154</v>
      </c>
      <c r="AR4" s="1" t="s">
        <v>154</v>
      </c>
      <c r="AS4" s="1" t="s">
        <v>154</v>
      </c>
      <c r="AT4" s="1" t="s">
        <v>154</v>
      </c>
      <c r="AU4" s="1" t="s">
        <v>154</v>
      </c>
      <c r="AV4" s="1" t="s">
        <v>154</v>
      </c>
      <c r="AW4" s="1" t="s">
        <v>154</v>
      </c>
      <c r="AX4" s="1" t="s">
        <v>155</v>
      </c>
      <c r="AY4" s="1" t="s">
        <v>154</v>
      </c>
      <c r="AZ4" s="1" t="s">
        <v>154</v>
      </c>
      <c r="BA4" s="1" t="s">
        <v>154</v>
      </c>
      <c r="BB4" s="1" t="s">
        <v>154</v>
      </c>
      <c r="BC4" s="1" t="s">
        <v>154</v>
      </c>
      <c r="BD4" s="1" t="s">
        <v>155</v>
      </c>
      <c r="BE4" s="1" t="s">
        <v>155</v>
      </c>
      <c r="BF4" s="1" t="s">
        <v>155</v>
      </c>
      <c r="BG4" s="1" t="s">
        <v>155</v>
      </c>
      <c r="BH4" s="1" t="s">
        <v>154</v>
      </c>
      <c r="BI4" s="1" t="s">
        <v>154</v>
      </c>
      <c r="BJ4" s="1" t="s">
        <v>154</v>
      </c>
      <c r="BK4" s="1" t="s">
        <v>154</v>
      </c>
      <c r="BL4" s="1" t="s">
        <v>154</v>
      </c>
      <c r="BM4" s="1" t="s">
        <v>154</v>
      </c>
      <c r="BN4" s="1" t="s">
        <v>154</v>
      </c>
      <c r="BO4" s="1" t="s">
        <v>154</v>
      </c>
      <c r="BP4" s="1" t="s">
        <v>154</v>
      </c>
      <c r="BQ4" s="1" t="s">
        <v>155</v>
      </c>
      <c r="BR4" s="1" t="s">
        <v>155</v>
      </c>
      <c r="BS4" s="1" t="s">
        <v>155</v>
      </c>
      <c r="BT4" s="1" t="s">
        <v>155</v>
      </c>
      <c r="BU4" s="1" t="s">
        <v>155</v>
      </c>
      <c r="BV4" s="1" t="s">
        <v>154</v>
      </c>
      <c r="BW4" s="1" t="s">
        <v>154</v>
      </c>
      <c r="BX4" s="1" t="s">
        <v>154</v>
      </c>
      <c r="BY4" s="1" t="s">
        <v>154</v>
      </c>
      <c r="BZ4" s="1" t="s">
        <v>155</v>
      </c>
      <c r="CA4" s="1" t="s">
        <v>154</v>
      </c>
      <c r="CB4" s="1" t="s">
        <v>154</v>
      </c>
      <c r="CC4" s="1" t="s">
        <v>154</v>
      </c>
      <c r="CD4" s="1" t="s">
        <v>155</v>
      </c>
      <c r="CE4" s="1" t="s">
        <v>155</v>
      </c>
      <c r="CF4" s="1" t="s">
        <v>154</v>
      </c>
      <c r="CG4" s="1" t="s">
        <v>155</v>
      </c>
      <c r="CH4" s="1" t="s">
        <v>155</v>
      </c>
      <c r="CI4" s="1" t="s">
        <v>155</v>
      </c>
      <c r="CJ4" s="1" t="s">
        <v>155</v>
      </c>
      <c r="CK4" s="1" t="s">
        <v>154</v>
      </c>
      <c r="CL4" s="1" t="s">
        <v>155</v>
      </c>
      <c r="CM4" s="1" t="s">
        <v>155</v>
      </c>
      <c r="CN4" s="1" t="s">
        <v>155</v>
      </c>
      <c r="CO4" s="1" t="s">
        <v>155</v>
      </c>
      <c r="CP4" s="1" t="s">
        <v>154</v>
      </c>
      <c r="CQ4" s="1" t="s">
        <v>155</v>
      </c>
      <c r="CR4" s="1" t="s">
        <v>155</v>
      </c>
      <c r="CS4" s="1" t="s">
        <v>155</v>
      </c>
      <c r="CT4" s="1" t="s">
        <v>154</v>
      </c>
      <c r="CU4" s="1" t="s">
        <v>154</v>
      </c>
      <c r="CV4" s="1" t="s">
        <v>155</v>
      </c>
      <c r="CW4" s="9" t="s">
        <v>155</v>
      </c>
      <c r="CX4" s="1" t="s">
        <v>155</v>
      </c>
      <c r="CY4" s="1" t="s">
        <v>155</v>
      </c>
      <c r="CZ4" s="11" t="s">
        <v>154</v>
      </c>
      <c r="DA4" s="1" t="s">
        <v>154</v>
      </c>
      <c r="DB4" s="1" t="s">
        <v>154</v>
      </c>
      <c r="DC4" s="1" t="s">
        <v>155</v>
      </c>
      <c r="DD4" s="1" t="s">
        <v>155</v>
      </c>
      <c r="DE4" s="1" t="s">
        <v>155</v>
      </c>
      <c r="DF4" s="1" t="s">
        <v>154</v>
      </c>
      <c r="DG4" s="1" t="s">
        <v>154</v>
      </c>
      <c r="DH4" s="1" t="s">
        <v>155</v>
      </c>
      <c r="DI4" s="1" t="s">
        <v>154</v>
      </c>
      <c r="DJ4" s="1" t="s">
        <v>155</v>
      </c>
      <c r="DK4" s="1" t="s">
        <v>155</v>
      </c>
      <c r="DL4" s="1" t="s">
        <v>155</v>
      </c>
      <c r="DM4" s="1" t="s">
        <v>154</v>
      </c>
      <c r="DN4" s="1" t="s">
        <v>154</v>
      </c>
      <c r="DO4" s="1" t="s">
        <v>155</v>
      </c>
      <c r="DP4" s="1" t="s">
        <v>155</v>
      </c>
      <c r="DQ4" s="1" t="s">
        <v>155</v>
      </c>
      <c r="DR4" s="1" t="s">
        <v>155</v>
      </c>
      <c r="DS4" s="1" t="s">
        <v>155</v>
      </c>
      <c r="DT4" s="1" t="s">
        <v>155</v>
      </c>
      <c r="DU4" s="1" t="s">
        <v>155</v>
      </c>
      <c r="DV4" s="1" t="s">
        <v>155</v>
      </c>
      <c r="DW4" s="1" t="s">
        <v>154</v>
      </c>
      <c r="DX4" s="1" t="s">
        <v>155</v>
      </c>
      <c r="DY4" s="1" t="s">
        <v>155</v>
      </c>
      <c r="DZ4" s="1" t="s">
        <v>154</v>
      </c>
      <c r="EA4" s="1" t="s">
        <v>155</v>
      </c>
      <c r="EB4" s="1" t="s">
        <v>154</v>
      </c>
      <c r="EC4" s="1" t="s">
        <v>154</v>
      </c>
      <c r="ED4" s="1" t="s">
        <v>155</v>
      </c>
      <c r="EE4" s="1" t="s">
        <v>155</v>
      </c>
      <c r="EF4" s="1" t="s">
        <v>155</v>
      </c>
      <c r="EG4" s="1" t="s">
        <v>155</v>
      </c>
      <c r="EH4" s="1" t="s">
        <v>155</v>
      </c>
      <c r="EI4" s="1" t="s">
        <v>154</v>
      </c>
      <c r="EJ4" s="1" t="s">
        <v>155</v>
      </c>
      <c r="EK4" s="1" t="s">
        <v>154</v>
      </c>
      <c r="EL4" s="1" t="s">
        <v>155</v>
      </c>
      <c r="EM4" s="1" t="s">
        <v>154</v>
      </c>
      <c r="EN4" s="1" t="s">
        <v>155</v>
      </c>
      <c r="EO4" s="1" t="s">
        <v>154</v>
      </c>
      <c r="EP4" s="1" t="s">
        <v>155</v>
      </c>
      <c r="EQ4" s="1" t="s">
        <v>154</v>
      </c>
      <c r="ER4" s="1" t="s">
        <v>155</v>
      </c>
      <c r="ES4" s="1" t="s">
        <v>155</v>
      </c>
      <c r="ET4" s="1" t="s">
        <v>154</v>
      </c>
      <c r="EU4" s="1" t="s">
        <v>154</v>
      </c>
      <c r="EV4" s="1" t="s">
        <v>154</v>
      </c>
    </row>
    <row r="5" spans="1:152" x14ac:dyDescent="0.25">
      <c r="A5" s="1">
        <v>2</v>
      </c>
      <c r="B5" s="4" t="s">
        <v>63</v>
      </c>
      <c r="C5" s="1" t="s">
        <v>166</v>
      </c>
      <c r="D5" s="22">
        <v>183234011</v>
      </c>
      <c r="E5" s="22">
        <v>5719925917</v>
      </c>
      <c r="F5" s="33">
        <v>5716</v>
      </c>
      <c r="G5" s="1" t="s">
        <v>160</v>
      </c>
      <c r="H5" s="1" t="s">
        <v>160</v>
      </c>
      <c r="I5" s="1" t="s">
        <v>161</v>
      </c>
      <c r="J5" s="1" t="s">
        <v>162</v>
      </c>
      <c r="K5" s="1" t="s">
        <v>153</v>
      </c>
      <c r="L5" s="1">
        <v>2</v>
      </c>
      <c r="M5" s="9">
        <v>43957</v>
      </c>
      <c r="N5" s="1" t="s">
        <v>167</v>
      </c>
      <c r="O5" s="1">
        <v>2020</v>
      </c>
      <c r="P5" s="10" t="s">
        <v>168</v>
      </c>
      <c r="Q5" s="6" t="s">
        <v>164</v>
      </c>
      <c r="R5" s="1" t="s">
        <v>154</v>
      </c>
      <c r="S5" s="1" t="s">
        <v>169</v>
      </c>
      <c r="T5" s="1" t="s">
        <v>233</v>
      </c>
      <c r="U5" s="1" t="s">
        <v>232</v>
      </c>
      <c r="V5" s="1" t="s">
        <v>234</v>
      </c>
      <c r="W5" s="1" t="s">
        <v>235</v>
      </c>
      <c r="X5" s="1" t="s">
        <v>231</v>
      </c>
      <c r="Y5" s="1" t="s">
        <v>154</v>
      </c>
      <c r="Z5" s="1" t="s">
        <v>155</v>
      </c>
      <c r="AA5" s="1" t="s">
        <v>155</v>
      </c>
      <c r="AB5" s="1" t="s">
        <v>236</v>
      </c>
      <c r="AC5" s="1" t="s">
        <v>154</v>
      </c>
      <c r="AD5" s="1" t="s">
        <v>154</v>
      </c>
      <c r="AE5" s="1" t="s">
        <v>154</v>
      </c>
      <c r="AF5" s="1" t="s">
        <v>155</v>
      </c>
      <c r="AG5" s="1" t="s">
        <v>154</v>
      </c>
      <c r="AH5" s="1" t="s">
        <v>171</v>
      </c>
      <c r="AI5" s="1" t="s">
        <v>154</v>
      </c>
      <c r="AJ5" s="1" t="s">
        <v>155</v>
      </c>
      <c r="AK5" s="1" t="s">
        <v>154</v>
      </c>
      <c r="AL5" s="1" t="s">
        <v>154</v>
      </c>
      <c r="AM5" s="1" t="s">
        <v>154</v>
      </c>
      <c r="AN5" s="1" t="s">
        <v>154</v>
      </c>
      <c r="AO5" s="1" t="s">
        <v>154</v>
      </c>
      <c r="AP5" s="1" t="s">
        <v>154</v>
      </c>
      <c r="AQ5" s="1" t="s">
        <v>154</v>
      </c>
      <c r="AR5" s="1" t="s">
        <v>154</v>
      </c>
      <c r="AS5" s="1" t="s">
        <v>154</v>
      </c>
      <c r="AT5" s="1" t="s">
        <v>154</v>
      </c>
      <c r="AU5" s="1" t="s">
        <v>154</v>
      </c>
      <c r="AV5" s="1" t="s">
        <v>154</v>
      </c>
      <c r="AW5" s="1" t="s">
        <v>154</v>
      </c>
      <c r="AX5" s="1" t="s">
        <v>154</v>
      </c>
      <c r="AY5" s="1" t="s">
        <v>154</v>
      </c>
      <c r="AZ5" s="1" t="s">
        <v>154</v>
      </c>
      <c r="BA5" s="1" t="s">
        <v>154</v>
      </c>
      <c r="BB5" s="1" t="s">
        <v>154</v>
      </c>
      <c r="BC5" s="1" t="s">
        <v>155</v>
      </c>
      <c r="BD5" s="1" t="s">
        <v>155</v>
      </c>
      <c r="BE5" s="1" t="s">
        <v>155</v>
      </c>
      <c r="BF5" s="1" t="s">
        <v>155</v>
      </c>
      <c r="BG5" s="1" t="s">
        <v>155</v>
      </c>
      <c r="BH5" s="1" t="s">
        <v>155</v>
      </c>
      <c r="BI5" s="1" t="s">
        <v>154</v>
      </c>
      <c r="BJ5" s="1" t="s">
        <v>154</v>
      </c>
      <c r="BK5" s="1" t="s">
        <v>154</v>
      </c>
      <c r="BL5" s="1" t="s">
        <v>154</v>
      </c>
      <c r="BM5" s="1" t="s">
        <v>154</v>
      </c>
      <c r="BN5" s="1" t="s">
        <v>154</v>
      </c>
      <c r="BO5" s="1" t="s">
        <v>154</v>
      </c>
      <c r="BP5" s="1" t="s">
        <v>154</v>
      </c>
      <c r="BQ5" s="1" t="s">
        <v>154</v>
      </c>
      <c r="BR5" s="1" t="s">
        <v>154</v>
      </c>
      <c r="BS5" s="1" t="s">
        <v>154</v>
      </c>
      <c r="BT5" s="1" t="s">
        <v>155</v>
      </c>
      <c r="BU5" s="1" t="s">
        <v>155</v>
      </c>
      <c r="BV5" s="1" t="s">
        <v>154</v>
      </c>
      <c r="BW5" s="1" t="s">
        <v>154</v>
      </c>
      <c r="BX5" s="1" t="s">
        <v>154</v>
      </c>
      <c r="BY5" s="1" t="s">
        <v>154</v>
      </c>
      <c r="BZ5" s="1" t="s">
        <v>154</v>
      </c>
      <c r="CA5" s="1" t="s">
        <v>154</v>
      </c>
      <c r="CB5" s="1" t="s">
        <v>154</v>
      </c>
      <c r="CC5" s="1" t="s">
        <v>154</v>
      </c>
      <c r="CD5" s="1" t="s">
        <v>154</v>
      </c>
      <c r="CE5" s="1" t="s">
        <v>154</v>
      </c>
      <c r="CF5" s="1" t="s">
        <v>154</v>
      </c>
      <c r="CG5" s="1" t="s">
        <v>154</v>
      </c>
      <c r="CH5" s="1" t="s">
        <v>154</v>
      </c>
      <c r="CI5" s="1" t="s">
        <v>154</v>
      </c>
      <c r="CJ5" s="1" t="s">
        <v>154</v>
      </c>
      <c r="CK5" s="1" t="s">
        <v>154</v>
      </c>
      <c r="CL5" s="1" t="s">
        <v>154</v>
      </c>
      <c r="CM5" s="1" t="s">
        <v>154</v>
      </c>
      <c r="CN5" s="1" t="s">
        <v>155</v>
      </c>
      <c r="CO5" s="1" t="s">
        <v>155</v>
      </c>
      <c r="CP5" s="1" t="s">
        <v>154</v>
      </c>
      <c r="CQ5" s="1" t="s">
        <v>154</v>
      </c>
      <c r="CR5" s="1" t="s">
        <v>154</v>
      </c>
      <c r="CS5" s="1" t="s">
        <v>154</v>
      </c>
      <c r="CT5" s="1" t="s">
        <v>154</v>
      </c>
      <c r="CU5" s="1" t="s">
        <v>154</v>
      </c>
      <c r="CV5" s="1" t="s">
        <v>154</v>
      </c>
      <c r="CW5" s="1" t="s">
        <v>154</v>
      </c>
      <c r="CX5" s="1" t="s">
        <v>154</v>
      </c>
      <c r="CY5" s="1" t="s">
        <v>154</v>
      </c>
      <c r="CZ5" s="1" t="s">
        <v>154</v>
      </c>
      <c r="DA5" s="1" t="s">
        <v>154</v>
      </c>
      <c r="DB5" s="1" t="s">
        <v>154</v>
      </c>
      <c r="DC5" s="1" t="s">
        <v>154</v>
      </c>
      <c r="DD5" s="1" t="s">
        <v>154</v>
      </c>
      <c r="DE5" s="1" t="s">
        <v>154</v>
      </c>
      <c r="DF5" s="1" t="s">
        <v>154</v>
      </c>
      <c r="DG5" s="1" t="s">
        <v>154</v>
      </c>
      <c r="DH5" s="1" t="s">
        <v>154</v>
      </c>
      <c r="DI5" s="1" t="s">
        <v>154</v>
      </c>
      <c r="DJ5" s="1" t="s">
        <v>154</v>
      </c>
      <c r="DK5" s="1" t="s">
        <v>154</v>
      </c>
      <c r="DL5" s="1" t="s">
        <v>154</v>
      </c>
      <c r="DM5" s="1" t="s">
        <v>154</v>
      </c>
      <c r="DN5" s="1" t="s">
        <v>154</v>
      </c>
      <c r="DO5" s="1" t="s">
        <v>154</v>
      </c>
      <c r="DP5" s="1" t="s">
        <v>154</v>
      </c>
      <c r="DQ5" s="1" t="s">
        <v>155</v>
      </c>
      <c r="DR5" s="1" t="s">
        <v>155</v>
      </c>
      <c r="DS5" s="1" t="s">
        <v>155</v>
      </c>
      <c r="DT5" s="1" t="s">
        <v>155</v>
      </c>
      <c r="DU5" s="1" t="s">
        <v>155</v>
      </c>
      <c r="DV5" s="1" t="s">
        <v>155</v>
      </c>
      <c r="DW5" s="1" t="s">
        <v>154</v>
      </c>
      <c r="DX5" s="1" t="s">
        <v>154</v>
      </c>
      <c r="DY5" s="1" t="s">
        <v>154</v>
      </c>
      <c r="DZ5" s="1" t="s">
        <v>154</v>
      </c>
      <c r="EA5" s="1" t="s">
        <v>154</v>
      </c>
      <c r="EB5" s="1" t="s">
        <v>154</v>
      </c>
      <c r="EC5" s="1" t="s">
        <v>155</v>
      </c>
      <c r="ED5" s="1" t="s">
        <v>155</v>
      </c>
      <c r="EE5" s="1" t="s">
        <v>155</v>
      </c>
      <c r="EF5" s="1" t="s">
        <v>155</v>
      </c>
      <c r="EG5" s="1" t="s">
        <v>155</v>
      </c>
      <c r="EH5" s="1" t="s">
        <v>155</v>
      </c>
      <c r="EI5" s="1" t="s">
        <v>155</v>
      </c>
      <c r="EJ5" s="1" t="s">
        <v>155</v>
      </c>
      <c r="EK5" s="1" t="s">
        <v>154</v>
      </c>
      <c r="EL5" s="1" t="s">
        <v>154</v>
      </c>
      <c r="EM5" s="1" t="s">
        <v>154</v>
      </c>
      <c r="EN5" s="1" t="s">
        <v>154</v>
      </c>
      <c r="EO5" s="1" t="s">
        <v>154</v>
      </c>
      <c r="EP5" s="1" t="s">
        <v>154</v>
      </c>
      <c r="EQ5" s="1" t="s">
        <v>154</v>
      </c>
      <c r="ER5" s="1" t="s">
        <v>154</v>
      </c>
      <c r="ES5" s="1" t="s">
        <v>154</v>
      </c>
      <c r="ET5" s="1" t="s">
        <v>154</v>
      </c>
      <c r="EU5" s="1" t="s">
        <v>154</v>
      </c>
      <c r="EV5" s="1" t="s">
        <v>154</v>
      </c>
    </row>
    <row r="6" spans="1:152" x14ac:dyDescent="0.25">
      <c r="A6" s="1">
        <v>3</v>
      </c>
      <c r="B6" s="1" t="s">
        <v>63</v>
      </c>
      <c r="C6" s="1" t="s">
        <v>404</v>
      </c>
      <c r="D6" s="22">
        <v>89811036</v>
      </c>
      <c r="E6" s="22">
        <v>480505984</v>
      </c>
      <c r="F6" s="33">
        <v>297</v>
      </c>
      <c r="G6" s="1" t="s">
        <v>160</v>
      </c>
      <c r="H6" s="1" t="s">
        <v>160</v>
      </c>
      <c r="I6" s="1" t="s">
        <v>172</v>
      </c>
      <c r="J6" s="1" t="s">
        <v>162</v>
      </c>
      <c r="K6" s="1" t="s">
        <v>153</v>
      </c>
      <c r="L6" s="1">
        <v>1</v>
      </c>
      <c r="M6" s="9">
        <v>43852</v>
      </c>
      <c r="N6" s="1" t="s">
        <v>173</v>
      </c>
      <c r="O6" s="1">
        <v>2018</v>
      </c>
      <c r="P6" s="10" t="s">
        <v>174</v>
      </c>
      <c r="Q6" s="6" t="s">
        <v>164</v>
      </c>
      <c r="R6" s="1" t="s">
        <v>154</v>
      </c>
      <c r="S6" s="1" t="s">
        <v>175</v>
      </c>
      <c r="T6" s="1" t="s">
        <v>237</v>
      </c>
      <c r="U6" s="1" t="s">
        <v>237</v>
      </c>
      <c r="V6" s="1" t="s">
        <v>238</v>
      </c>
      <c r="W6" s="1" t="s">
        <v>233</v>
      </c>
      <c r="X6" s="1" t="s">
        <v>239</v>
      </c>
      <c r="Y6" s="1" t="s">
        <v>154</v>
      </c>
      <c r="Z6" s="1" t="s">
        <v>155</v>
      </c>
      <c r="AA6" s="1" t="s">
        <v>155</v>
      </c>
      <c r="AB6" s="1" t="s">
        <v>240</v>
      </c>
      <c r="AC6" s="1" t="s">
        <v>155</v>
      </c>
      <c r="AD6" s="1" t="s">
        <v>155</v>
      </c>
      <c r="AE6" s="1" t="s">
        <v>154</v>
      </c>
      <c r="AF6" s="1" t="s">
        <v>155</v>
      </c>
      <c r="AG6" s="1" t="s">
        <v>154</v>
      </c>
      <c r="AH6" s="1" t="s">
        <v>176</v>
      </c>
      <c r="AI6" s="1" t="s">
        <v>154</v>
      </c>
      <c r="AJ6" s="1" t="s">
        <v>154</v>
      </c>
      <c r="AK6" s="1" t="s">
        <v>154</v>
      </c>
      <c r="AL6" s="1" t="s">
        <v>154</v>
      </c>
      <c r="AM6" s="1" t="s">
        <v>154</v>
      </c>
      <c r="AN6" s="1" t="s">
        <v>154</v>
      </c>
      <c r="AO6" s="1" t="s">
        <v>154</v>
      </c>
      <c r="AP6" s="1" t="s">
        <v>154</v>
      </c>
      <c r="AQ6" s="1" t="s">
        <v>154</v>
      </c>
      <c r="AR6" s="1" t="s">
        <v>154</v>
      </c>
      <c r="AS6" s="1" t="s">
        <v>154</v>
      </c>
      <c r="AT6" s="1" t="s">
        <v>154</v>
      </c>
      <c r="AU6" s="1" t="s">
        <v>154</v>
      </c>
      <c r="AV6" s="1" t="s">
        <v>154</v>
      </c>
      <c r="AW6" s="1" t="s">
        <v>154</v>
      </c>
      <c r="AX6" s="1" t="s">
        <v>154</v>
      </c>
      <c r="AY6" s="1" t="s">
        <v>154</v>
      </c>
      <c r="AZ6" s="1" t="s">
        <v>154</v>
      </c>
      <c r="BA6" s="1" t="s">
        <v>154</v>
      </c>
      <c r="BB6" s="1" t="s">
        <v>154</v>
      </c>
      <c r="BC6" s="1" t="s">
        <v>154</v>
      </c>
      <c r="BD6" s="1" t="s">
        <v>154</v>
      </c>
      <c r="BE6" s="1" t="s">
        <v>154</v>
      </c>
      <c r="BF6" s="1" t="s">
        <v>154</v>
      </c>
      <c r="BG6" s="1" t="s">
        <v>154</v>
      </c>
      <c r="BH6" s="1" t="s">
        <v>154</v>
      </c>
      <c r="BI6" s="1" t="s">
        <v>154</v>
      </c>
      <c r="BJ6" s="1" t="s">
        <v>154</v>
      </c>
      <c r="BK6" s="1" t="s">
        <v>154</v>
      </c>
      <c r="BL6" s="1" t="s">
        <v>154</v>
      </c>
      <c r="BM6" s="1" t="s">
        <v>154</v>
      </c>
      <c r="BN6" s="1" t="s">
        <v>154</v>
      </c>
      <c r="BO6" s="1" t="s">
        <v>154</v>
      </c>
      <c r="BP6" s="1" t="s">
        <v>154</v>
      </c>
      <c r="BQ6" s="1" t="s">
        <v>154</v>
      </c>
      <c r="BR6" s="1" t="s">
        <v>154</v>
      </c>
      <c r="BS6" s="1" t="s">
        <v>154</v>
      </c>
      <c r="BT6" s="1" t="s">
        <v>154</v>
      </c>
      <c r="BU6" s="1" t="s">
        <v>154</v>
      </c>
      <c r="BV6" s="1" t="s">
        <v>154</v>
      </c>
      <c r="BW6" s="1" t="s">
        <v>154</v>
      </c>
      <c r="BX6" s="1" t="s">
        <v>154</v>
      </c>
      <c r="BY6" s="1" t="s">
        <v>154</v>
      </c>
      <c r="BZ6" s="1" t="s">
        <v>154</v>
      </c>
      <c r="CA6" s="1" t="s">
        <v>154</v>
      </c>
      <c r="CB6" s="1" t="s">
        <v>154</v>
      </c>
      <c r="CC6" s="1" t="s">
        <v>154</v>
      </c>
      <c r="CD6" s="1" t="s">
        <v>154</v>
      </c>
      <c r="CE6" s="1" t="s">
        <v>154</v>
      </c>
      <c r="CF6" s="1" t="s">
        <v>154</v>
      </c>
      <c r="CG6" s="1" t="s">
        <v>154</v>
      </c>
      <c r="CH6" s="1" t="s">
        <v>154</v>
      </c>
      <c r="CI6" s="1" t="s">
        <v>154</v>
      </c>
      <c r="CJ6" s="1" t="s">
        <v>154</v>
      </c>
      <c r="CK6" s="1" t="s">
        <v>154</v>
      </c>
      <c r="CL6" s="1" t="s">
        <v>154</v>
      </c>
      <c r="CM6" s="1" t="s">
        <v>154</v>
      </c>
      <c r="CN6" s="1" t="s">
        <v>155</v>
      </c>
      <c r="CO6" s="1" t="s">
        <v>155</v>
      </c>
      <c r="CP6" s="1" t="s">
        <v>154</v>
      </c>
      <c r="CQ6" s="1" t="s">
        <v>154</v>
      </c>
      <c r="CR6" s="1" t="s">
        <v>154</v>
      </c>
      <c r="CS6" s="1" t="s">
        <v>154</v>
      </c>
      <c r="CT6" s="1" t="s">
        <v>154</v>
      </c>
      <c r="CU6" s="1" t="s">
        <v>154</v>
      </c>
      <c r="CV6" s="1" t="s">
        <v>154</v>
      </c>
      <c r="CW6" s="1" t="s">
        <v>154</v>
      </c>
      <c r="CX6" s="1" t="s">
        <v>154</v>
      </c>
      <c r="CY6" s="1" t="s">
        <v>154</v>
      </c>
      <c r="CZ6" s="1" t="s">
        <v>154</v>
      </c>
      <c r="DA6" s="1" t="s">
        <v>154</v>
      </c>
      <c r="DB6" s="1" t="s">
        <v>154</v>
      </c>
      <c r="DC6" s="1" t="s">
        <v>154</v>
      </c>
      <c r="DD6" s="1" t="s">
        <v>154</v>
      </c>
      <c r="DE6" s="1" t="s">
        <v>154</v>
      </c>
      <c r="DF6" s="1" t="s">
        <v>154</v>
      </c>
      <c r="DG6" s="1" t="s">
        <v>154</v>
      </c>
      <c r="DH6" s="1" t="s">
        <v>154</v>
      </c>
      <c r="DI6" s="1" t="s">
        <v>154</v>
      </c>
      <c r="DJ6" s="1" t="s">
        <v>154</v>
      </c>
      <c r="DK6" s="1" t="s">
        <v>154</v>
      </c>
      <c r="DL6" s="1" t="s">
        <v>154</v>
      </c>
      <c r="DM6" s="1" t="s">
        <v>154</v>
      </c>
      <c r="DN6" s="1" t="s">
        <v>154</v>
      </c>
      <c r="DO6" s="1" t="s">
        <v>154</v>
      </c>
      <c r="DP6" s="1" t="s">
        <v>154</v>
      </c>
      <c r="DQ6" s="1" t="s">
        <v>155</v>
      </c>
      <c r="DR6" s="1" t="s">
        <v>155</v>
      </c>
      <c r="DS6" s="1" t="s">
        <v>155</v>
      </c>
      <c r="DT6" s="1" t="s">
        <v>155</v>
      </c>
      <c r="DU6" s="1" t="s">
        <v>155</v>
      </c>
      <c r="DV6" s="1" t="s">
        <v>155</v>
      </c>
      <c r="DW6" s="1" t="s">
        <v>154</v>
      </c>
      <c r="DX6" s="1" t="s">
        <v>154</v>
      </c>
      <c r="DY6" s="1" t="s">
        <v>154</v>
      </c>
      <c r="DZ6" s="1" t="s">
        <v>154</v>
      </c>
      <c r="EA6" s="1" t="s">
        <v>154</v>
      </c>
      <c r="EB6" s="1" t="s">
        <v>154</v>
      </c>
      <c r="EC6" s="1" t="s">
        <v>154</v>
      </c>
      <c r="ED6" s="1" t="s">
        <v>154</v>
      </c>
      <c r="EE6" s="1" t="s">
        <v>154</v>
      </c>
      <c r="EF6" s="1" t="s">
        <v>154</v>
      </c>
      <c r="EG6" s="1" t="s">
        <v>154</v>
      </c>
      <c r="EH6" s="1" t="s">
        <v>154</v>
      </c>
      <c r="EI6" s="1" t="s">
        <v>154</v>
      </c>
      <c r="EJ6" s="1" t="s">
        <v>154</v>
      </c>
      <c r="EK6" s="1" t="s">
        <v>154</v>
      </c>
      <c r="EL6" s="1" t="s">
        <v>154</v>
      </c>
      <c r="EM6" s="1" t="s">
        <v>154</v>
      </c>
      <c r="EN6" s="1" t="s">
        <v>154</v>
      </c>
      <c r="EO6" s="1" t="s">
        <v>154</v>
      </c>
      <c r="EP6" s="1" t="s">
        <v>154</v>
      </c>
      <c r="EQ6" s="1" t="s">
        <v>154</v>
      </c>
      <c r="ER6" s="1" t="s">
        <v>154</v>
      </c>
      <c r="ES6" s="1" t="s">
        <v>154</v>
      </c>
      <c r="ET6" s="1" t="s">
        <v>154</v>
      </c>
      <c r="EU6" s="1" t="s">
        <v>154</v>
      </c>
      <c r="EV6" s="1" t="s">
        <v>154</v>
      </c>
    </row>
    <row r="7" spans="1:152" x14ac:dyDescent="0.25">
      <c r="A7" s="1">
        <v>4</v>
      </c>
      <c r="B7" s="1" t="s">
        <v>63</v>
      </c>
      <c r="C7" s="1" t="s">
        <v>177</v>
      </c>
      <c r="D7" s="22">
        <v>125135000</v>
      </c>
      <c r="E7" s="22">
        <v>269000000</v>
      </c>
      <c r="F7" s="33">
        <v>543</v>
      </c>
      <c r="G7" s="1" t="s">
        <v>160</v>
      </c>
      <c r="H7" s="1" t="s">
        <v>160</v>
      </c>
      <c r="I7" s="1" t="s">
        <v>178</v>
      </c>
      <c r="J7" s="1" t="s">
        <v>162</v>
      </c>
      <c r="K7" s="1" t="s">
        <v>153</v>
      </c>
      <c r="L7" s="1">
        <v>2</v>
      </c>
      <c r="M7" s="9">
        <v>43973</v>
      </c>
      <c r="N7" s="1" t="s">
        <v>179</v>
      </c>
      <c r="O7" s="1">
        <v>2020</v>
      </c>
      <c r="P7" s="10" t="s">
        <v>180</v>
      </c>
      <c r="Q7" s="6" t="s">
        <v>181</v>
      </c>
      <c r="R7" s="1" t="s">
        <v>154</v>
      </c>
      <c r="S7" s="1" t="s">
        <v>175</v>
      </c>
      <c r="T7" s="1" t="s">
        <v>238</v>
      </c>
      <c r="U7" s="1" t="s">
        <v>241</v>
      </c>
      <c r="V7" s="1" t="s">
        <v>242</v>
      </c>
      <c r="W7" s="1" t="s">
        <v>238</v>
      </c>
      <c r="X7" s="1" t="s">
        <v>244</v>
      </c>
      <c r="Y7" s="1" t="s">
        <v>155</v>
      </c>
      <c r="Z7" s="1" t="s">
        <v>243</v>
      </c>
      <c r="AA7" s="1" t="s">
        <v>155</v>
      </c>
      <c r="AB7" s="1" t="s">
        <v>245</v>
      </c>
      <c r="AC7" s="1" t="s">
        <v>155</v>
      </c>
      <c r="AD7" s="1" t="s">
        <v>155</v>
      </c>
      <c r="AE7" s="1" t="s">
        <v>155</v>
      </c>
      <c r="AF7" s="1" t="s">
        <v>154</v>
      </c>
      <c r="AG7" s="1" t="s">
        <v>154</v>
      </c>
      <c r="AH7" s="1" t="s">
        <v>182</v>
      </c>
      <c r="AI7" s="1" t="s">
        <v>154</v>
      </c>
      <c r="AJ7" s="1" t="s">
        <v>154</v>
      </c>
      <c r="AK7" s="1" t="s">
        <v>154</v>
      </c>
      <c r="AL7" s="1" t="s">
        <v>155</v>
      </c>
      <c r="AM7" s="1" t="s">
        <v>154</v>
      </c>
      <c r="AN7" s="1" t="s">
        <v>154</v>
      </c>
      <c r="AO7" s="1" t="s">
        <v>155</v>
      </c>
      <c r="AP7" s="1" t="s">
        <v>154</v>
      </c>
      <c r="AQ7" s="1" t="s">
        <v>154</v>
      </c>
      <c r="AR7" s="1" t="s">
        <v>155</v>
      </c>
      <c r="AS7" s="1" t="s">
        <v>154</v>
      </c>
      <c r="AT7" s="1" t="s">
        <v>154</v>
      </c>
      <c r="AU7" s="1" t="s">
        <v>155</v>
      </c>
      <c r="AV7" s="1" t="s">
        <v>155</v>
      </c>
      <c r="AW7" s="1" t="s">
        <v>154</v>
      </c>
      <c r="AX7" s="1" t="s">
        <v>154</v>
      </c>
      <c r="AY7" s="1" t="s">
        <v>154</v>
      </c>
      <c r="AZ7" s="1" t="s">
        <v>154</v>
      </c>
      <c r="BA7" s="1" t="s">
        <v>154</v>
      </c>
      <c r="BB7" s="1" t="s">
        <v>183</v>
      </c>
      <c r="BC7" s="1" t="s">
        <v>183</v>
      </c>
      <c r="BD7" s="1" t="s">
        <v>183</v>
      </c>
      <c r="BE7" s="1" t="s">
        <v>183</v>
      </c>
      <c r="BF7" s="1" t="s">
        <v>183</v>
      </c>
      <c r="BG7" s="1" t="s">
        <v>183</v>
      </c>
      <c r="BH7" s="1" t="s">
        <v>183</v>
      </c>
      <c r="BI7" s="1" t="s">
        <v>183</v>
      </c>
      <c r="BJ7" s="1" t="s">
        <v>183</v>
      </c>
      <c r="BK7" s="1" t="s">
        <v>183</v>
      </c>
      <c r="BL7" s="1" t="s">
        <v>154</v>
      </c>
      <c r="BM7" s="1" t="s">
        <v>155</v>
      </c>
      <c r="BN7" s="1" t="s">
        <v>155</v>
      </c>
      <c r="BO7" s="1" t="s">
        <v>154</v>
      </c>
      <c r="BP7" s="1" t="s">
        <v>154</v>
      </c>
      <c r="BQ7" s="1" t="s">
        <v>155</v>
      </c>
      <c r="BR7" s="1" t="s">
        <v>154</v>
      </c>
      <c r="BS7" s="1" t="s">
        <v>155</v>
      </c>
      <c r="BT7" s="1" t="s">
        <v>154</v>
      </c>
      <c r="BU7" s="1" t="s">
        <v>155</v>
      </c>
      <c r="BV7" s="1" t="s">
        <v>155</v>
      </c>
      <c r="BW7" s="1" t="s">
        <v>154</v>
      </c>
      <c r="BX7" s="1" t="s">
        <v>155</v>
      </c>
      <c r="BY7" s="1" t="s">
        <v>155</v>
      </c>
      <c r="BZ7" s="1" t="s">
        <v>154</v>
      </c>
      <c r="CA7" s="1" t="s">
        <v>154</v>
      </c>
      <c r="CB7" s="1" t="s">
        <v>154</v>
      </c>
      <c r="CC7" s="1" t="s">
        <v>155</v>
      </c>
      <c r="CD7" s="1" t="s">
        <v>155</v>
      </c>
      <c r="CE7" s="1" t="s">
        <v>155</v>
      </c>
      <c r="CF7" s="1" t="s">
        <v>154</v>
      </c>
      <c r="CG7" s="1" t="s">
        <v>155</v>
      </c>
      <c r="CH7" s="1" t="s">
        <v>154</v>
      </c>
      <c r="CI7" s="1" t="s">
        <v>155</v>
      </c>
      <c r="CJ7" s="1" t="s">
        <v>155</v>
      </c>
      <c r="CK7" s="1" t="s">
        <v>154</v>
      </c>
      <c r="CL7" s="1" t="s">
        <v>155</v>
      </c>
      <c r="CM7" s="1" t="s">
        <v>155</v>
      </c>
      <c r="CN7" s="1" t="s">
        <v>155</v>
      </c>
      <c r="CO7" s="1" t="s">
        <v>155</v>
      </c>
      <c r="CP7" s="1" t="s">
        <v>155</v>
      </c>
      <c r="CQ7" s="1" t="s">
        <v>155</v>
      </c>
      <c r="CR7" s="1" t="s">
        <v>155</v>
      </c>
      <c r="CS7" s="1" t="s">
        <v>155</v>
      </c>
      <c r="CT7" s="1" t="s">
        <v>154</v>
      </c>
      <c r="CU7" s="1" t="s">
        <v>154</v>
      </c>
      <c r="CV7" s="1" t="s">
        <v>155</v>
      </c>
      <c r="CW7" s="9" t="s">
        <v>154</v>
      </c>
      <c r="CX7" s="1" t="s">
        <v>155</v>
      </c>
      <c r="CY7" s="1" t="s">
        <v>155</v>
      </c>
      <c r="CZ7" s="11" t="s">
        <v>155</v>
      </c>
      <c r="DA7" s="1" t="s">
        <v>155</v>
      </c>
      <c r="DB7" s="1" t="s">
        <v>154</v>
      </c>
      <c r="DC7" s="1" t="s">
        <v>155</v>
      </c>
      <c r="DD7" s="1" t="s">
        <v>155</v>
      </c>
      <c r="DE7" s="1" t="s">
        <v>155</v>
      </c>
      <c r="DF7" s="1" t="s">
        <v>155</v>
      </c>
      <c r="DG7" s="1" t="s">
        <v>155</v>
      </c>
      <c r="DH7" s="1" t="s">
        <v>155</v>
      </c>
      <c r="DI7" s="1" t="s">
        <v>154</v>
      </c>
      <c r="DJ7" s="1" t="s">
        <v>154</v>
      </c>
      <c r="DK7" s="1" t="s">
        <v>155</v>
      </c>
      <c r="DL7" s="1" t="s">
        <v>154</v>
      </c>
      <c r="DM7" s="1" t="s">
        <v>155</v>
      </c>
      <c r="DN7" s="1" t="s">
        <v>154</v>
      </c>
      <c r="DO7" s="1" t="s">
        <v>155</v>
      </c>
      <c r="DP7" s="1" t="s">
        <v>155</v>
      </c>
      <c r="DQ7" s="1" t="s">
        <v>155</v>
      </c>
      <c r="DR7" s="1" t="s">
        <v>155</v>
      </c>
      <c r="DS7" s="1" t="s">
        <v>155</v>
      </c>
      <c r="DT7" s="1" t="s">
        <v>155</v>
      </c>
      <c r="DU7" s="1" t="s">
        <v>155</v>
      </c>
      <c r="DV7" s="1" t="s">
        <v>155</v>
      </c>
      <c r="DW7" s="1" t="s">
        <v>154</v>
      </c>
      <c r="DX7" s="1" t="s">
        <v>155</v>
      </c>
      <c r="DY7" s="1" t="s">
        <v>154</v>
      </c>
      <c r="DZ7" s="1" t="s">
        <v>154</v>
      </c>
      <c r="EA7" s="1" t="s">
        <v>155</v>
      </c>
      <c r="EB7" s="1" t="s">
        <v>155</v>
      </c>
      <c r="EC7" s="1" t="s">
        <v>155</v>
      </c>
      <c r="ED7" s="1" t="s">
        <v>155</v>
      </c>
      <c r="EE7" s="1" t="s">
        <v>155</v>
      </c>
      <c r="EF7" s="1" t="s">
        <v>155</v>
      </c>
      <c r="EG7" s="1" t="s">
        <v>155</v>
      </c>
      <c r="EH7" s="1" t="s">
        <v>155</v>
      </c>
      <c r="EI7" s="1" t="s">
        <v>155</v>
      </c>
      <c r="EJ7" s="1" t="s">
        <v>155</v>
      </c>
      <c r="EK7" s="1" t="s">
        <v>155</v>
      </c>
      <c r="EL7" s="1" t="s">
        <v>155</v>
      </c>
      <c r="EM7" s="1" t="s">
        <v>155</v>
      </c>
      <c r="EN7" s="1" t="s">
        <v>155</v>
      </c>
      <c r="EO7" s="1" t="s">
        <v>155</v>
      </c>
      <c r="EP7" s="1" t="s">
        <v>154</v>
      </c>
      <c r="EQ7" s="1" t="s">
        <v>154</v>
      </c>
      <c r="ER7" s="1" t="s">
        <v>155</v>
      </c>
      <c r="ES7" s="1" t="s">
        <v>155</v>
      </c>
      <c r="ET7" s="1" t="s">
        <v>155</v>
      </c>
      <c r="EU7" s="1" t="s">
        <v>155</v>
      </c>
      <c r="EV7" s="1" t="s">
        <v>154</v>
      </c>
    </row>
    <row r="8" spans="1:152" x14ac:dyDescent="0.25">
      <c r="A8" s="1">
        <v>5</v>
      </c>
      <c r="B8" s="1" t="s">
        <v>63</v>
      </c>
      <c r="C8" s="1" t="s">
        <v>188</v>
      </c>
      <c r="D8" s="24">
        <v>35657856</v>
      </c>
      <c r="E8" s="22">
        <v>1762177698</v>
      </c>
      <c r="F8" s="33">
        <v>1023</v>
      </c>
      <c r="G8" s="1" t="s">
        <v>160</v>
      </c>
      <c r="H8" s="1" t="s">
        <v>160</v>
      </c>
      <c r="I8" s="1" t="s">
        <v>161</v>
      </c>
      <c r="J8" s="1" t="s">
        <v>162</v>
      </c>
      <c r="K8" s="1" t="s">
        <v>153</v>
      </c>
      <c r="L8" s="1">
        <v>3</v>
      </c>
      <c r="M8" s="9">
        <v>44024</v>
      </c>
      <c r="N8" s="1" t="s">
        <v>189</v>
      </c>
      <c r="O8" s="1">
        <v>2020</v>
      </c>
      <c r="P8" s="10" t="s">
        <v>190</v>
      </c>
      <c r="Q8" s="6" t="s">
        <v>181</v>
      </c>
      <c r="R8" s="1" t="s">
        <v>154</v>
      </c>
      <c r="S8" s="1" t="s">
        <v>175</v>
      </c>
      <c r="T8" s="1" t="s">
        <v>237</v>
      </c>
      <c r="U8" s="1" t="s">
        <v>237</v>
      </c>
      <c r="V8" s="1" t="s">
        <v>243</v>
      </c>
      <c r="W8" s="1" t="s">
        <v>237</v>
      </c>
      <c r="X8" s="1" t="s">
        <v>154</v>
      </c>
      <c r="Y8" s="1" t="s">
        <v>155</v>
      </c>
      <c r="Z8" s="1" t="s">
        <v>243</v>
      </c>
      <c r="AA8" s="1" t="s">
        <v>155</v>
      </c>
      <c r="AB8" s="1" t="s">
        <v>236</v>
      </c>
      <c r="AC8" s="1" t="s">
        <v>155</v>
      </c>
      <c r="AD8" s="1" t="s">
        <v>155</v>
      </c>
      <c r="AE8" s="1" t="s">
        <v>243</v>
      </c>
      <c r="AF8" s="1" t="s">
        <v>155</v>
      </c>
      <c r="AG8" s="1" t="s">
        <v>154</v>
      </c>
      <c r="AH8" t="s">
        <v>191</v>
      </c>
      <c r="AI8" s="1" t="s">
        <v>154</v>
      </c>
      <c r="AJ8" s="1" t="s">
        <v>155</v>
      </c>
      <c r="AK8" s="1" t="s">
        <v>154</v>
      </c>
      <c r="AL8" s="1" t="s">
        <v>154</v>
      </c>
      <c r="AM8" s="1" t="s">
        <v>155</v>
      </c>
      <c r="AN8" s="1" t="s">
        <v>155</v>
      </c>
      <c r="AO8" s="1" t="s">
        <v>155</v>
      </c>
      <c r="AP8" s="1" t="s">
        <v>154</v>
      </c>
      <c r="AQ8" s="1" t="s">
        <v>155</v>
      </c>
      <c r="AR8" s="1" t="s">
        <v>155</v>
      </c>
      <c r="AS8" s="1" t="s">
        <v>154</v>
      </c>
      <c r="AT8" s="1" t="s">
        <v>155</v>
      </c>
      <c r="AU8" s="1" t="s">
        <v>155</v>
      </c>
      <c r="AV8" s="1" t="s">
        <v>154</v>
      </c>
      <c r="AW8" s="1" t="s">
        <v>154</v>
      </c>
      <c r="AX8" s="1" t="s">
        <v>155</v>
      </c>
      <c r="AY8" s="1" t="s">
        <v>154</v>
      </c>
      <c r="AZ8" s="1" t="s">
        <v>154</v>
      </c>
      <c r="BA8" s="1" t="s">
        <v>154</v>
      </c>
      <c r="BB8" s="1" t="s">
        <v>155</v>
      </c>
      <c r="BC8" s="1" t="s">
        <v>155</v>
      </c>
      <c r="BD8" s="1" t="s">
        <v>155</v>
      </c>
      <c r="BE8" s="1" t="s">
        <v>155</v>
      </c>
      <c r="BF8" s="1" t="s">
        <v>155</v>
      </c>
      <c r="BG8" s="1" t="s">
        <v>155</v>
      </c>
      <c r="BH8" s="1" t="s">
        <v>154</v>
      </c>
      <c r="BI8" s="1" t="s">
        <v>183</v>
      </c>
      <c r="BJ8" s="1" t="s">
        <v>154</v>
      </c>
      <c r="BK8" s="1" t="s">
        <v>183</v>
      </c>
      <c r="BL8" s="1" t="s">
        <v>155</v>
      </c>
      <c r="BM8" s="1" t="s">
        <v>154</v>
      </c>
      <c r="BN8" s="1" t="s">
        <v>154</v>
      </c>
      <c r="BO8" s="1" t="s">
        <v>155</v>
      </c>
      <c r="BP8" s="1" t="s">
        <v>154</v>
      </c>
      <c r="BQ8" s="1" t="s">
        <v>155</v>
      </c>
      <c r="BR8" s="1" t="s">
        <v>155</v>
      </c>
      <c r="BS8" s="1" t="s">
        <v>155</v>
      </c>
      <c r="BT8" s="1" t="s">
        <v>155</v>
      </c>
      <c r="BU8" s="1" t="s">
        <v>155</v>
      </c>
      <c r="BV8" s="1" t="s">
        <v>154</v>
      </c>
      <c r="BW8" s="1" t="s">
        <v>155</v>
      </c>
      <c r="BX8" s="1" t="s">
        <v>154</v>
      </c>
      <c r="BY8" s="1" t="s">
        <v>155</v>
      </c>
      <c r="BZ8" s="1" t="s">
        <v>155</v>
      </c>
      <c r="CA8" s="1" t="s">
        <v>155</v>
      </c>
      <c r="CB8" s="1" t="s">
        <v>155</v>
      </c>
      <c r="CC8" s="1" t="s">
        <v>155</v>
      </c>
      <c r="CD8" s="1" t="s">
        <v>155</v>
      </c>
      <c r="CE8" s="1" t="s">
        <v>155</v>
      </c>
      <c r="CF8" s="1" t="s">
        <v>154</v>
      </c>
      <c r="CG8" s="1" t="s">
        <v>155</v>
      </c>
      <c r="CH8" s="1" t="s">
        <v>155</v>
      </c>
      <c r="CI8" s="1" t="s">
        <v>155</v>
      </c>
      <c r="CJ8" s="1" t="s">
        <v>155</v>
      </c>
      <c r="CK8" s="1" t="s">
        <v>155</v>
      </c>
      <c r="CL8" s="1" t="s">
        <v>155</v>
      </c>
      <c r="CM8" s="1" t="s">
        <v>155</v>
      </c>
      <c r="CN8" s="1" t="s">
        <v>155</v>
      </c>
      <c r="CO8" s="1" t="s">
        <v>155</v>
      </c>
      <c r="CP8" s="1" t="s">
        <v>155</v>
      </c>
      <c r="CQ8" s="1" t="s">
        <v>155</v>
      </c>
      <c r="CR8" s="1" t="s">
        <v>155</v>
      </c>
      <c r="CS8" s="1" t="s">
        <v>155</v>
      </c>
      <c r="CT8" s="1" t="s">
        <v>154</v>
      </c>
      <c r="CU8" s="1" t="s">
        <v>154</v>
      </c>
      <c r="CV8" s="1" t="s">
        <v>154</v>
      </c>
      <c r="CW8" s="9" t="s">
        <v>154</v>
      </c>
      <c r="CX8" s="1" t="s">
        <v>154</v>
      </c>
      <c r="CY8" s="1" t="s">
        <v>155</v>
      </c>
      <c r="CZ8" s="11" t="s">
        <v>154</v>
      </c>
      <c r="DA8" s="1" t="s">
        <v>155</v>
      </c>
      <c r="DB8" s="1" t="s">
        <v>155</v>
      </c>
      <c r="DC8" s="1" t="s">
        <v>155</v>
      </c>
      <c r="DD8" s="1" t="s">
        <v>155</v>
      </c>
      <c r="DE8" s="1" t="s">
        <v>155</v>
      </c>
      <c r="DF8" s="1" t="s">
        <v>155</v>
      </c>
      <c r="DG8" s="1" t="s">
        <v>154</v>
      </c>
      <c r="DH8" s="1" t="s">
        <v>155</v>
      </c>
      <c r="DI8" s="1" t="s">
        <v>154</v>
      </c>
      <c r="DJ8" s="1" t="s">
        <v>155</v>
      </c>
      <c r="DK8" s="1" t="s">
        <v>154</v>
      </c>
      <c r="DL8" s="1" t="s">
        <v>155</v>
      </c>
      <c r="DM8" s="1" t="s">
        <v>155</v>
      </c>
      <c r="DN8" s="1" t="s">
        <v>154</v>
      </c>
      <c r="DO8" s="1" t="s">
        <v>155</v>
      </c>
      <c r="DP8" s="1" t="s">
        <v>155</v>
      </c>
      <c r="DQ8" s="1" t="s">
        <v>155</v>
      </c>
      <c r="DR8" s="1" t="s">
        <v>155</v>
      </c>
      <c r="DS8" s="1" t="s">
        <v>155</v>
      </c>
      <c r="DT8" s="1" t="s">
        <v>155</v>
      </c>
      <c r="DU8" s="1" t="s">
        <v>155</v>
      </c>
      <c r="DV8" s="1" t="s">
        <v>155</v>
      </c>
      <c r="DW8" s="1" t="s">
        <v>154</v>
      </c>
      <c r="DX8" s="1" t="s">
        <v>155</v>
      </c>
      <c r="DY8" s="1" t="s">
        <v>154</v>
      </c>
      <c r="DZ8" s="1" t="s">
        <v>154</v>
      </c>
      <c r="EA8" s="1" t="s">
        <v>154</v>
      </c>
      <c r="EB8" s="1" t="s">
        <v>155</v>
      </c>
      <c r="EC8" s="1" t="s">
        <v>155</v>
      </c>
      <c r="ED8" s="1" t="s">
        <v>155</v>
      </c>
      <c r="EE8" s="1" t="s">
        <v>155</v>
      </c>
      <c r="EF8" s="1" t="s">
        <v>155</v>
      </c>
      <c r="EG8" s="1" t="s">
        <v>155</v>
      </c>
      <c r="EH8" s="1" t="s">
        <v>155</v>
      </c>
      <c r="EI8" s="1" t="s">
        <v>155</v>
      </c>
      <c r="EJ8" s="1" t="s">
        <v>154</v>
      </c>
      <c r="EK8" s="1" t="s">
        <v>155</v>
      </c>
      <c r="EL8" s="1" t="s">
        <v>155</v>
      </c>
      <c r="EM8" s="1" t="s">
        <v>154</v>
      </c>
      <c r="EN8" s="1" t="s">
        <v>155</v>
      </c>
      <c r="EO8" s="1" t="s">
        <v>155</v>
      </c>
      <c r="EP8" s="1" t="s">
        <v>155</v>
      </c>
      <c r="EQ8" s="1" t="s">
        <v>155</v>
      </c>
      <c r="ER8" s="1" t="s">
        <v>154</v>
      </c>
      <c r="ES8" s="1" t="s">
        <v>154</v>
      </c>
      <c r="ET8" s="1" t="s">
        <v>154</v>
      </c>
      <c r="EU8" s="1" t="s">
        <v>154</v>
      </c>
      <c r="EV8" s="1" t="s">
        <v>155</v>
      </c>
    </row>
    <row r="9" spans="1:152" x14ac:dyDescent="0.25">
      <c r="A9" s="1">
        <v>6</v>
      </c>
      <c r="B9" s="1" t="s">
        <v>63</v>
      </c>
      <c r="C9" s="1" t="s">
        <v>192</v>
      </c>
      <c r="D9" s="22">
        <v>165765599</v>
      </c>
      <c r="E9" s="22">
        <v>249347675</v>
      </c>
      <c r="F9" s="33">
        <v>1433</v>
      </c>
      <c r="G9" s="1" t="s">
        <v>160</v>
      </c>
      <c r="H9" s="1" t="s">
        <v>160</v>
      </c>
      <c r="I9" s="1" t="s">
        <v>193</v>
      </c>
      <c r="J9" s="1" t="s">
        <v>162</v>
      </c>
      <c r="K9" s="1" t="s">
        <v>153</v>
      </c>
      <c r="L9" s="1">
        <v>1</v>
      </c>
      <c r="M9" s="9">
        <v>44115</v>
      </c>
      <c r="N9" s="1" t="s">
        <v>194</v>
      </c>
      <c r="O9" s="1">
        <v>2020</v>
      </c>
      <c r="P9" s="10" t="s">
        <v>195</v>
      </c>
      <c r="Q9" s="6" t="s">
        <v>164</v>
      </c>
      <c r="R9" s="1" t="s">
        <v>154</v>
      </c>
      <c r="S9" s="1" t="s">
        <v>175</v>
      </c>
      <c r="T9" s="1" t="s">
        <v>154</v>
      </c>
      <c r="U9" s="1" t="s">
        <v>242</v>
      </c>
      <c r="V9" s="1" t="s">
        <v>240</v>
      </c>
      <c r="W9" s="1" t="s">
        <v>240</v>
      </c>
      <c r="X9" s="1" t="s">
        <v>240</v>
      </c>
      <c r="Y9" s="1" t="s">
        <v>240</v>
      </c>
      <c r="Z9" s="1" t="s">
        <v>237</v>
      </c>
      <c r="AA9" s="1" t="s">
        <v>237</v>
      </c>
      <c r="AB9" s="1" t="s">
        <v>240</v>
      </c>
      <c r="AC9" s="1" t="s">
        <v>240</v>
      </c>
      <c r="AD9" s="1" t="s">
        <v>155</v>
      </c>
      <c r="AE9" s="1" t="s">
        <v>246</v>
      </c>
      <c r="AF9" s="1" t="s">
        <v>155</v>
      </c>
      <c r="AG9" s="1" t="s">
        <v>154</v>
      </c>
      <c r="AH9" s="1" t="s">
        <v>196</v>
      </c>
      <c r="AI9" s="1" t="s">
        <v>154</v>
      </c>
      <c r="AJ9" s="1" t="s">
        <v>155</v>
      </c>
      <c r="AK9" s="1" t="s">
        <v>154</v>
      </c>
      <c r="AL9" s="1" t="s">
        <v>154</v>
      </c>
      <c r="AM9" s="1" t="s">
        <v>155</v>
      </c>
      <c r="AN9" s="1" t="s">
        <v>155</v>
      </c>
      <c r="AO9" s="1" t="s">
        <v>155</v>
      </c>
      <c r="AP9" s="1" t="s">
        <v>155</v>
      </c>
      <c r="AQ9" s="1" t="s">
        <v>155</v>
      </c>
      <c r="AR9" s="1" t="s">
        <v>155</v>
      </c>
      <c r="AS9" s="1" t="s">
        <v>154</v>
      </c>
      <c r="AT9" s="1" t="s">
        <v>154</v>
      </c>
      <c r="AU9" s="1" t="s">
        <v>155</v>
      </c>
      <c r="AV9" s="1" t="s">
        <v>155</v>
      </c>
      <c r="AW9" s="1" t="s">
        <v>155</v>
      </c>
      <c r="AX9" s="1" t="s">
        <v>155</v>
      </c>
      <c r="AY9" s="1" t="s">
        <v>154</v>
      </c>
      <c r="AZ9" s="1" t="s">
        <v>155</v>
      </c>
      <c r="BA9" s="1" t="s">
        <v>155</v>
      </c>
      <c r="BB9" s="1" t="s">
        <v>155</v>
      </c>
      <c r="BC9" s="1" t="s">
        <v>155</v>
      </c>
      <c r="BD9" s="1" t="s">
        <v>155</v>
      </c>
      <c r="BE9" s="1" t="s">
        <v>155</v>
      </c>
      <c r="BF9" s="1" t="s">
        <v>155</v>
      </c>
      <c r="BG9" s="1" t="s">
        <v>155</v>
      </c>
      <c r="BH9" s="1" t="s">
        <v>155</v>
      </c>
      <c r="BI9" s="1" t="s">
        <v>155</v>
      </c>
      <c r="BJ9" s="1" t="s">
        <v>155</v>
      </c>
      <c r="BK9" s="1" t="s">
        <v>155</v>
      </c>
      <c r="BL9" s="1" t="s">
        <v>155</v>
      </c>
      <c r="BM9" s="1" t="s">
        <v>155</v>
      </c>
      <c r="BN9" s="1" t="s">
        <v>155</v>
      </c>
      <c r="BO9" s="1" t="s">
        <v>155</v>
      </c>
      <c r="BP9" s="1" t="s">
        <v>154</v>
      </c>
      <c r="BQ9" s="1" t="s">
        <v>154</v>
      </c>
      <c r="BR9" s="1" t="s">
        <v>154</v>
      </c>
      <c r="BS9" s="1" t="s">
        <v>155</v>
      </c>
      <c r="BT9" s="1" t="s">
        <v>155</v>
      </c>
      <c r="BU9" s="1" t="s">
        <v>155</v>
      </c>
      <c r="BV9" s="1" t="s">
        <v>155</v>
      </c>
      <c r="BW9" s="1" t="s">
        <v>154</v>
      </c>
      <c r="BX9" s="1" t="s">
        <v>154</v>
      </c>
      <c r="BY9" s="1" t="s">
        <v>155</v>
      </c>
      <c r="BZ9" s="1" t="s">
        <v>155</v>
      </c>
      <c r="CA9" s="1" t="s">
        <v>155</v>
      </c>
      <c r="CB9" s="1" t="s">
        <v>155</v>
      </c>
      <c r="CC9" s="1" t="s">
        <v>155</v>
      </c>
      <c r="CD9" s="1" t="s">
        <v>155</v>
      </c>
      <c r="CE9" s="1" t="s">
        <v>155</v>
      </c>
      <c r="CF9" s="1" t="s">
        <v>155</v>
      </c>
      <c r="CG9" s="1" t="s">
        <v>155</v>
      </c>
      <c r="CH9" s="1" t="s">
        <v>155</v>
      </c>
      <c r="CI9" s="1" t="s">
        <v>155</v>
      </c>
      <c r="CJ9" s="1" t="s">
        <v>155</v>
      </c>
      <c r="CK9" s="1" t="s">
        <v>155</v>
      </c>
      <c r="CL9" s="1" t="s">
        <v>155</v>
      </c>
      <c r="CM9" s="1" t="s">
        <v>155</v>
      </c>
      <c r="CN9" s="1" t="s">
        <v>155</v>
      </c>
      <c r="CO9" s="1" t="s">
        <v>155</v>
      </c>
      <c r="CP9" s="1" t="s">
        <v>155</v>
      </c>
      <c r="CQ9" s="1" t="s">
        <v>155</v>
      </c>
      <c r="CR9" s="1" t="s">
        <v>155</v>
      </c>
      <c r="CS9" s="1" t="s">
        <v>155</v>
      </c>
      <c r="CT9" s="1" t="s">
        <v>154</v>
      </c>
      <c r="CU9" s="1" t="s">
        <v>155</v>
      </c>
      <c r="CV9" s="1" t="s">
        <v>155</v>
      </c>
      <c r="CW9" s="1" t="s">
        <v>155</v>
      </c>
      <c r="CX9" s="1" t="s">
        <v>155</v>
      </c>
      <c r="CY9" s="1" t="s">
        <v>155</v>
      </c>
      <c r="CZ9" s="1" t="s">
        <v>155</v>
      </c>
      <c r="DA9" s="1" t="s">
        <v>155</v>
      </c>
      <c r="DB9" s="1" t="s">
        <v>154</v>
      </c>
      <c r="DC9" s="1" t="s">
        <v>155</v>
      </c>
      <c r="DD9" s="1" t="s">
        <v>155</v>
      </c>
      <c r="DE9" s="1" t="s">
        <v>155</v>
      </c>
      <c r="DF9" s="1" t="s">
        <v>155</v>
      </c>
      <c r="DG9" s="1" t="s">
        <v>155</v>
      </c>
      <c r="DH9" s="1" t="s">
        <v>155</v>
      </c>
      <c r="DI9" s="1" t="s">
        <v>155</v>
      </c>
      <c r="DJ9" s="1" t="s">
        <v>155</v>
      </c>
      <c r="DK9" s="1" t="s">
        <v>155</v>
      </c>
      <c r="DL9" s="1" t="s">
        <v>155</v>
      </c>
      <c r="DM9" s="1" t="s">
        <v>154</v>
      </c>
      <c r="DN9" s="1" t="s">
        <v>154</v>
      </c>
      <c r="DO9" s="1" t="s">
        <v>155</v>
      </c>
      <c r="DP9" s="1" t="s">
        <v>155</v>
      </c>
      <c r="DQ9" s="1" t="s">
        <v>155</v>
      </c>
      <c r="DR9" s="1" t="s">
        <v>155</v>
      </c>
      <c r="DS9" s="1" t="s">
        <v>155</v>
      </c>
      <c r="DT9" s="1" t="s">
        <v>155</v>
      </c>
      <c r="DU9" s="1" t="s">
        <v>154</v>
      </c>
      <c r="DV9" s="1" t="s">
        <v>154</v>
      </c>
      <c r="DW9" s="1" t="s">
        <v>155</v>
      </c>
      <c r="DX9" s="1" t="s">
        <v>155</v>
      </c>
      <c r="DY9" s="1" t="s">
        <v>155</v>
      </c>
      <c r="DZ9" s="1" t="s">
        <v>155</v>
      </c>
      <c r="EA9" s="1" t="s">
        <v>155</v>
      </c>
      <c r="EB9" s="1" t="s">
        <v>155</v>
      </c>
      <c r="EC9" s="1" t="s">
        <v>155</v>
      </c>
      <c r="ED9" s="1" t="s">
        <v>155</v>
      </c>
      <c r="EE9" s="1" t="s">
        <v>155</v>
      </c>
      <c r="EF9" s="1" t="s">
        <v>155</v>
      </c>
      <c r="EG9" s="1" t="s">
        <v>155</v>
      </c>
      <c r="EH9" s="1" t="s">
        <v>155</v>
      </c>
      <c r="EI9" s="1" t="s">
        <v>155</v>
      </c>
      <c r="EJ9" s="1" t="s">
        <v>155</v>
      </c>
      <c r="EK9" s="1" t="s">
        <v>155</v>
      </c>
      <c r="EL9" s="1" t="s">
        <v>155</v>
      </c>
      <c r="EM9" s="1" t="s">
        <v>155</v>
      </c>
      <c r="EN9" s="1" t="s">
        <v>155</v>
      </c>
      <c r="EO9" s="1" t="s">
        <v>155</v>
      </c>
      <c r="EP9" s="1" t="s">
        <v>155</v>
      </c>
      <c r="EQ9" s="1" t="s">
        <v>155</v>
      </c>
      <c r="ER9" s="1" t="s">
        <v>155</v>
      </c>
      <c r="ES9" s="1" t="s">
        <v>155</v>
      </c>
      <c r="ET9" s="1" t="s">
        <v>155</v>
      </c>
      <c r="EU9" s="1" t="s">
        <v>155</v>
      </c>
      <c r="EV9" s="1" t="s">
        <v>155</v>
      </c>
    </row>
    <row r="10" spans="1:152" x14ac:dyDescent="0.25">
      <c r="A10" s="1">
        <v>7</v>
      </c>
      <c r="B10" s="1" t="s">
        <v>63</v>
      </c>
      <c r="C10" s="1" t="s">
        <v>406</v>
      </c>
      <c r="D10" s="22">
        <v>649550599</v>
      </c>
      <c r="E10" s="22">
        <v>1272105096</v>
      </c>
      <c r="F10" s="33">
        <v>8236</v>
      </c>
      <c r="G10" s="1" t="s">
        <v>160</v>
      </c>
      <c r="H10" s="1" t="s">
        <v>197</v>
      </c>
      <c r="I10" s="1" t="s">
        <v>198</v>
      </c>
      <c r="J10" s="1" t="s">
        <v>162</v>
      </c>
      <c r="K10" s="1" t="s">
        <v>153</v>
      </c>
      <c r="L10" s="1">
        <v>3</v>
      </c>
      <c r="M10" s="9">
        <v>44082</v>
      </c>
      <c r="N10" s="1" t="s">
        <v>199</v>
      </c>
      <c r="O10" s="1">
        <v>2020</v>
      </c>
      <c r="P10" s="10" t="s">
        <v>200</v>
      </c>
      <c r="Q10" s="6" t="s">
        <v>181</v>
      </c>
      <c r="R10" s="1" t="s">
        <v>154</v>
      </c>
      <c r="S10" s="1" t="s">
        <v>175</v>
      </c>
      <c r="T10" s="1" t="s">
        <v>233</v>
      </c>
      <c r="U10" s="1" t="s">
        <v>237</v>
      </c>
      <c r="V10" s="1" t="s">
        <v>233</v>
      </c>
      <c r="W10" s="1" t="s">
        <v>248</v>
      </c>
      <c r="X10" s="1" t="s">
        <v>249</v>
      </c>
      <c r="Y10" s="1" t="s">
        <v>155</v>
      </c>
      <c r="Z10" s="1" t="s">
        <v>243</v>
      </c>
      <c r="AA10" s="1" t="s">
        <v>155</v>
      </c>
      <c r="AB10" s="1" t="s">
        <v>154</v>
      </c>
      <c r="AC10" s="1" t="s">
        <v>247</v>
      </c>
      <c r="AD10" s="1" t="s">
        <v>155</v>
      </c>
      <c r="AE10" s="1" t="s">
        <v>250</v>
      </c>
      <c r="AF10" s="1" t="s">
        <v>155</v>
      </c>
      <c r="AG10" s="1" t="s">
        <v>154</v>
      </c>
      <c r="AH10" s="1" t="s">
        <v>201</v>
      </c>
      <c r="AI10" s="1" t="s">
        <v>154</v>
      </c>
      <c r="AJ10" s="1" t="s">
        <v>155</v>
      </c>
      <c r="AK10" s="1" t="s">
        <v>154</v>
      </c>
      <c r="AL10" s="1" t="s">
        <v>155</v>
      </c>
      <c r="AM10" s="1" t="s">
        <v>154</v>
      </c>
      <c r="AN10" s="1" t="s">
        <v>154</v>
      </c>
      <c r="AO10" s="1" t="s">
        <v>154</v>
      </c>
      <c r="AP10" s="1" t="s">
        <v>154</v>
      </c>
      <c r="AQ10" s="1" t="s">
        <v>155</v>
      </c>
      <c r="AR10" s="1" t="s">
        <v>155</v>
      </c>
      <c r="AS10" s="1" t="s">
        <v>154</v>
      </c>
      <c r="AT10" s="1" t="s">
        <v>154</v>
      </c>
      <c r="AU10" s="1" t="s">
        <v>154</v>
      </c>
      <c r="AV10" s="1" t="s">
        <v>155</v>
      </c>
      <c r="AW10" s="1" t="s">
        <v>154</v>
      </c>
      <c r="AX10" s="1" t="s">
        <v>154</v>
      </c>
      <c r="AY10" s="1" t="s">
        <v>154</v>
      </c>
      <c r="AZ10" s="1" t="s">
        <v>154</v>
      </c>
      <c r="BA10" s="1" t="s">
        <v>154</v>
      </c>
      <c r="BB10" s="1" t="s">
        <v>154</v>
      </c>
      <c r="BC10" s="1" t="s">
        <v>155</v>
      </c>
      <c r="BD10" s="1" t="s">
        <v>155</v>
      </c>
      <c r="BE10" s="1" t="s">
        <v>155</v>
      </c>
      <c r="BF10" s="1" t="s">
        <v>155</v>
      </c>
      <c r="BG10" s="1" t="s">
        <v>155</v>
      </c>
      <c r="BH10" s="1" t="s">
        <v>155</v>
      </c>
      <c r="BI10" s="1" t="s">
        <v>155</v>
      </c>
      <c r="BJ10" s="1" t="s">
        <v>155</v>
      </c>
      <c r="BK10" s="1" t="s">
        <v>154</v>
      </c>
      <c r="BL10" s="1" t="s">
        <v>154</v>
      </c>
      <c r="BM10" s="1" t="s">
        <v>155</v>
      </c>
      <c r="BN10" s="1" t="s">
        <v>154</v>
      </c>
      <c r="BO10" s="1" t="s">
        <v>154</v>
      </c>
      <c r="BP10" s="1" t="s">
        <v>154</v>
      </c>
      <c r="BQ10" s="1" t="s">
        <v>155</v>
      </c>
      <c r="BR10" s="1" t="s">
        <v>155</v>
      </c>
      <c r="BS10" s="1" t="s">
        <v>155</v>
      </c>
      <c r="BT10" s="1" t="s">
        <v>155</v>
      </c>
      <c r="BU10" s="1" t="s">
        <v>155</v>
      </c>
      <c r="BV10" s="1" t="s">
        <v>154</v>
      </c>
      <c r="BW10" s="1" t="s">
        <v>155</v>
      </c>
      <c r="BX10" s="1" t="s">
        <v>155</v>
      </c>
      <c r="BY10" s="1" t="s">
        <v>155</v>
      </c>
      <c r="BZ10" s="1" t="s">
        <v>154</v>
      </c>
      <c r="CA10" s="1" t="s">
        <v>155</v>
      </c>
      <c r="CB10" s="1" t="s">
        <v>154</v>
      </c>
      <c r="CC10" s="1" t="s">
        <v>154</v>
      </c>
      <c r="CD10" s="1" t="s">
        <v>155</v>
      </c>
      <c r="CE10" s="1" t="s">
        <v>155</v>
      </c>
      <c r="CF10" s="1" t="s">
        <v>154</v>
      </c>
      <c r="CG10" s="1" t="s">
        <v>155</v>
      </c>
      <c r="CH10" s="1" t="s">
        <v>154</v>
      </c>
      <c r="CI10" s="1" t="s">
        <v>154</v>
      </c>
      <c r="CJ10" s="1" t="s">
        <v>155</v>
      </c>
      <c r="CK10" s="1" t="s">
        <v>155</v>
      </c>
      <c r="CL10" s="1" t="s">
        <v>155</v>
      </c>
      <c r="CM10" s="1" t="s">
        <v>155</v>
      </c>
      <c r="CN10" s="1" t="s">
        <v>155</v>
      </c>
      <c r="CO10" s="1" t="s">
        <v>155</v>
      </c>
      <c r="CP10" s="1" t="s">
        <v>155</v>
      </c>
      <c r="CQ10" s="1" t="s">
        <v>155</v>
      </c>
      <c r="CR10" s="1" t="s">
        <v>155</v>
      </c>
      <c r="CS10" s="1" t="s">
        <v>155</v>
      </c>
      <c r="CT10" s="1" t="s">
        <v>154</v>
      </c>
      <c r="CU10" s="1" t="s">
        <v>154</v>
      </c>
      <c r="CV10" s="1" t="s">
        <v>154</v>
      </c>
      <c r="CW10" s="9" t="s">
        <v>155</v>
      </c>
      <c r="CX10" s="9" t="s">
        <v>155</v>
      </c>
      <c r="CY10" s="9" t="s">
        <v>155</v>
      </c>
      <c r="CZ10" s="9" t="s">
        <v>155</v>
      </c>
      <c r="DA10" s="1" t="s">
        <v>155</v>
      </c>
      <c r="DB10" s="1" t="s">
        <v>154</v>
      </c>
      <c r="DC10" s="1" t="s">
        <v>155</v>
      </c>
      <c r="DD10" s="1" t="s">
        <v>155</v>
      </c>
      <c r="DE10" s="1" t="s">
        <v>155</v>
      </c>
      <c r="DF10" s="1" t="s">
        <v>154</v>
      </c>
      <c r="DG10" s="1" t="s">
        <v>155</v>
      </c>
      <c r="DH10" s="1" t="s">
        <v>155</v>
      </c>
      <c r="DI10" s="1" t="s">
        <v>154</v>
      </c>
      <c r="DJ10" s="1" t="s">
        <v>155</v>
      </c>
      <c r="DK10" s="1" t="s">
        <v>154</v>
      </c>
      <c r="DL10" s="1" t="s">
        <v>154</v>
      </c>
      <c r="DM10" s="1" t="s">
        <v>154</v>
      </c>
      <c r="DN10" s="1" t="s">
        <v>154</v>
      </c>
      <c r="DO10" s="1" t="s">
        <v>154</v>
      </c>
      <c r="DP10" s="1" t="s">
        <v>154</v>
      </c>
      <c r="DQ10" s="1" t="s">
        <v>154</v>
      </c>
      <c r="DR10" s="1" t="s">
        <v>154</v>
      </c>
      <c r="DS10" s="1" t="s">
        <v>155</v>
      </c>
      <c r="DT10" s="1" t="s">
        <v>154</v>
      </c>
      <c r="DU10" s="1" t="s">
        <v>154</v>
      </c>
      <c r="DV10" s="1" t="s">
        <v>154</v>
      </c>
      <c r="DW10" s="1" t="s">
        <v>154</v>
      </c>
      <c r="DX10" s="1" t="s">
        <v>155</v>
      </c>
      <c r="DY10" s="1" t="s">
        <v>155</v>
      </c>
      <c r="DZ10" s="1" t="s">
        <v>154</v>
      </c>
      <c r="EA10" s="1" t="s">
        <v>154</v>
      </c>
      <c r="EB10" s="1" t="s">
        <v>154</v>
      </c>
      <c r="EC10" s="1" t="s">
        <v>155</v>
      </c>
      <c r="ED10" s="1" t="s">
        <v>155</v>
      </c>
      <c r="EE10" s="1" t="s">
        <v>155</v>
      </c>
      <c r="EF10" s="1" t="s">
        <v>155</v>
      </c>
      <c r="EG10" s="1" t="s">
        <v>155</v>
      </c>
      <c r="EH10" s="1" t="s">
        <v>155</v>
      </c>
      <c r="EI10" s="1" t="s">
        <v>155</v>
      </c>
      <c r="EJ10" s="1" t="s">
        <v>155</v>
      </c>
      <c r="EK10" s="1" t="s">
        <v>155</v>
      </c>
      <c r="EL10" s="1" t="s">
        <v>155</v>
      </c>
      <c r="EM10" s="1" t="s">
        <v>155</v>
      </c>
      <c r="EN10" s="1" t="s">
        <v>155</v>
      </c>
      <c r="EO10" s="1" t="s">
        <v>154</v>
      </c>
      <c r="EP10" s="1" t="s">
        <v>154</v>
      </c>
      <c r="EQ10" s="1" t="s">
        <v>155</v>
      </c>
      <c r="ER10" s="1" t="s">
        <v>155</v>
      </c>
      <c r="ES10" s="1" t="s">
        <v>155</v>
      </c>
      <c r="ET10" s="1" t="s">
        <v>155</v>
      </c>
      <c r="EU10" s="1" t="s">
        <v>154</v>
      </c>
      <c r="EV10" s="1" t="s">
        <v>154</v>
      </c>
    </row>
    <row r="11" spans="1:152" x14ac:dyDescent="0.25">
      <c r="A11" s="1">
        <v>8</v>
      </c>
      <c r="B11" s="1" t="s">
        <v>63</v>
      </c>
      <c r="C11" s="1" t="s">
        <v>202</v>
      </c>
      <c r="D11" s="22">
        <v>924392000</v>
      </c>
      <c r="E11" s="22">
        <v>1120308000</v>
      </c>
      <c r="F11" s="33">
        <v>9798</v>
      </c>
      <c r="G11" s="1" t="s">
        <v>160</v>
      </c>
      <c r="H11" s="1" t="s">
        <v>160</v>
      </c>
      <c r="I11" s="1" t="s">
        <v>203</v>
      </c>
      <c r="J11" s="1" t="s">
        <v>162</v>
      </c>
      <c r="K11" s="1" t="s">
        <v>153</v>
      </c>
      <c r="L11" s="1">
        <v>1</v>
      </c>
      <c r="M11" s="9">
        <v>43852</v>
      </c>
      <c r="N11" s="1" t="s">
        <v>204</v>
      </c>
      <c r="O11" s="1">
        <v>2018</v>
      </c>
      <c r="P11" s="10" t="s">
        <v>205</v>
      </c>
      <c r="Q11" s="11" t="s">
        <v>164</v>
      </c>
      <c r="R11" s="1" t="s">
        <v>154</v>
      </c>
      <c r="S11" s="1" t="s">
        <v>175</v>
      </c>
      <c r="T11" s="1" t="s">
        <v>240</v>
      </c>
      <c r="U11" s="1" t="s">
        <v>233</v>
      </c>
      <c r="V11" s="1" t="s">
        <v>251</v>
      </c>
      <c r="W11" s="1" t="s">
        <v>233</v>
      </c>
      <c r="X11" s="1" t="s">
        <v>243</v>
      </c>
      <c r="Y11" s="1" t="s">
        <v>240</v>
      </c>
      <c r="Z11" s="1" t="s">
        <v>251</v>
      </c>
      <c r="AA11" s="1" t="s">
        <v>243</v>
      </c>
      <c r="AB11" s="1" t="s">
        <v>243</v>
      </c>
      <c r="AC11" s="1" t="s">
        <v>155</v>
      </c>
      <c r="AD11" s="1" t="s">
        <v>155</v>
      </c>
      <c r="AE11" s="1" t="s">
        <v>243</v>
      </c>
      <c r="AF11" s="1" t="s">
        <v>155</v>
      </c>
      <c r="AG11" s="1" t="s">
        <v>155</v>
      </c>
      <c r="AH11" s="1" t="s">
        <v>206</v>
      </c>
      <c r="AI11" s="1" t="s">
        <v>154</v>
      </c>
      <c r="AJ11" s="1" t="s">
        <v>155</v>
      </c>
      <c r="AK11" s="1" t="s">
        <v>154</v>
      </c>
      <c r="AL11" s="1" t="s">
        <v>154</v>
      </c>
      <c r="AM11" s="1" t="s">
        <v>154</v>
      </c>
      <c r="AN11" s="1" t="s">
        <v>155</v>
      </c>
      <c r="AO11" s="1" t="s">
        <v>155</v>
      </c>
      <c r="AP11" s="1" t="s">
        <v>154</v>
      </c>
      <c r="AQ11" s="1" t="s">
        <v>155</v>
      </c>
      <c r="AR11" s="1" t="s">
        <v>155</v>
      </c>
      <c r="AS11" s="1" t="s">
        <v>154</v>
      </c>
      <c r="AT11" s="1" t="s">
        <v>154</v>
      </c>
      <c r="AU11" s="1" t="s">
        <v>154</v>
      </c>
      <c r="AV11" s="1" t="s">
        <v>155</v>
      </c>
      <c r="AW11" s="1" t="s">
        <v>155</v>
      </c>
      <c r="AX11" s="1" t="s">
        <v>155</v>
      </c>
      <c r="AY11" s="1" t="s">
        <v>154</v>
      </c>
      <c r="AZ11" s="1" t="s">
        <v>154</v>
      </c>
      <c r="BA11" s="1" t="s">
        <v>154</v>
      </c>
      <c r="BB11" s="1" t="s">
        <v>155</v>
      </c>
      <c r="BC11" s="1" t="s">
        <v>155</v>
      </c>
      <c r="BD11" s="1" t="s">
        <v>155</v>
      </c>
      <c r="BE11" s="1" t="s">
        <v>155</v>
      </c>
      <c r="BF11" s="1" t="s">
        <v>155</v>
      </c>
      <c r="BG11" s="1" t="s">
        <v>155</v>
      </c>
      <c r="BH11" s="1" t="s">
        <v>154</v>
      </c>
      <c r="BI11" s="1" t="s">
        <v>155</v>
      </c>
      <c r="BJ11" s="1" t="s">
        <v>155</v>
      </c>
      <c r="BK11" s="1" t="s">
        <v>155</v>
      </c>
      <c r="BL11" s="1" t="s">
        <v>155</v>
      </c>
      <c r="BM11" s="1" t="s">
        <v>155</v>
      </c>
      <c r="BN11" s="1" t="s">
        <v>155</v>
      </c>
      <c r="BO11" s="1" t="s">
        <v>155</v>
      </c>
      <c r="BP11" s="1" t="s">
        <v>154</v>
      </c>
      <c r="BQ11" s="1" t="s">
        <v>155</v>
      </c>
      <c r="BR11" s="1" t="s">
        <v>155</v>
      </c>
      <c r="BS11" s="1" t="s">
        <v>155</v>
      </c>
      <c r="BT11" s="1" t="s">
        <v>155</v>
      </c>
      <c r="BU11" s="1" t="s">
        <v>155</v>
      </c>
      <c r="BV11" s="1" t="s">
        <v>154</v>
      </c>
      <c r="BW11" s="1" t="s">
        <v>155</v>
      </c>
      <c r="BX11" s="1" t="s">
        <v>154</v>
      </c>
      <c r="BY11" s="1" t="s">
        <v>155</v>
      </c>
      <c r="BZ11" s="1" t="s">
        <v>155</v>
      </c>
      <c r="CA11" s="1" t="s">
        <v>154</v>
      </c>
      <c r="CB11" s="1" t="s">
        <v>155</v>
      </c>
      <c r="CC11" s="1" t="s">
        <v>155</v>
      </c>
      <c r="CD11" s="1" t="s">
        <v>155</v>
      </c>
      <c r="CE11" s="1" t="s">
        <v>155</v>
      </c>
      <c r="CF11" s="1" t="s">
        <v>154</v>
      </c>
      <c r="CG11" s="1" t="s">
        <v>155</v>
      </c>
      <c r="CH11" s="1" t="s">
        <v>155</v>
      </c>
      <c r="CI11" s="1" t="s">
        <v>155</v>
      </c>
      <c r="CJ11" s="1" t="s">
        <v>155</v>
      </c>
      <c r="CK11" s="1" t="s">
        <v>155</v>
      </c>
      <c r="CL11" s="1" t="s">
        <v>155</v>
      </c>
      <c r="CM11" s="1" t="s">
        <v>155</v>
      </c>
      <c r="CN11" s="1" t="s">
        <v>155</v>
      </c>
      <c r="CO11" s="1" t="s">
        <v>155</v>
      </c>
      <c r="CP11" s="1" t="s">
        <v>155</v>
      </c>
      <c r="CQ11" s="1" t="s">
        <v>155</v>
      </c>
      <c r="CR11" s="1" t="s">
        <v>155</v>
      </c>
      <c r="CS11" s="1" t="s">
        <v>155</v>
      </c>
      <c r="CT11" s="1" t="s">
        <v>154</v>
      </c>
      <c r="CU11" s="1" t="s">
        <v>154</v>
      </c>
      <c r="CV11" s="1" t="s">
        <v>155</v>
      </c>
      <c r="CW11" s="1" t="s">
        <v>155</v>
      </c>
      <c r="CX11" s="1" t="s">
        <v>155</v>
      </c>
      <c r="CY11" s="1" t="s">
        <v>155</v>
      </c>
      <c r="CZ11" s="1" t="s">
        <v>155</v>
      </c>
      <c r="DA11" s="1" t="s">
        <v>155</v>
      </c>
      <c r="DB11" s="1" t="s">
        <v>154</v>
      </c>
      <c r="DC11" s="1" t="s">
        <v>155</v>
      </c>
      <c r="DD11" s="1" t="s">
        <v>155</v>
      </c>
      <c r="DE11" s="1" t="s">
        <v>155</v>
      </c>
      <c r="DF11" s="1" t="s">
        <v>154</v>
      </c>
      <c r="DG11" s="1" t="s">
        <v>155</v>
      </c>
      <c r="DH11" s="1" t="s">
        <v>155</v>
      </c>
      <c r="DI11" s="1" t="s">
        <v>154</v>
      </c>
      <c r="DJ11" s="1" t="s">
        <v>155</v>
      </c>
      <c r="DK11" s="1" t="s">
        <v>155</v>
      </c>
      <c r="DL11" s="1" t="s">
        <v>155</v>
      </c>
      <c r="DM11" s="1" t="s">
        <v>155</v>
      </c>
      <c r="DN11" s="1" t="s">
        <v>155</v>
      </c>
      <c r="DO11" s="1" t="s">
        <v>154</v>
      </c>
      <c r="DP11" s="1" t="s">
        <v>155</v>
      </c>
      <c r="DQ11" s="1" t="s">
        <v>155</v>
      </c>
      <c r="DR11" s="1" t="s">
        <v>155</v>
      </c>
      <c r="DS11" s="1" t="s">
        <v>155</v>
      </c>
      <c r="DT11" s="1" t="s">
        <v>155</v>
      </c>
      <c r="DU11" s="1" t="s">
        <v>155</v>
      </c>
      <c r="DV11" s="1" t="s">
        <v>155</v>
      </c>
      <c r="DW11" s="1" t="s">
        <v>155</v>
      </c>
      <c r="DX11" s="1" t="s">
        <v>155</v>
      </c>
      <c r="DY11" s="1" t="s">
        <v>155</v>
      </c>
      <c r="DZ11" s="1" t="s">
        <v>154</v>
      </c>
      <c r="EA11" s="1" t="s">
        <v>155</v>
      </c>
      <c r="EB11" s="1" t="s">
        <v>155</v>
      </c>
      <c r="EC11" s="1" t="s">
        <v>155</v>
      </c>
      <c r="ED11" s="1" t="s">
        <v>155</v>
      </c>
      <c r="EE11" s="1" t="s">
        <v>155</v>
      </c>
      <c r="EF11" s="1" t="s">
        <v>155</v>
      </c>
      <c r="EG11" s="1" t="s">
        <v>155</v>
      </c>
      <c r="EH11" s="1" t="s">
        <v>155</v>
      </c>
      <c r="EI11" s="1" t="s">
        <v>154</v>
      </c>
      <c r="EJ11" s="1" t="s">
        <v>155</v>
      </c>
      <c r="EK11" s="1" t="s">
        <v>155</v>
      </c>
      <c r="EL11" s="1" t="s">
        <v>155</v>
      </c>
      <c r="EM11" s="1" t="s">
        <v>155</v>
      </c>
      <c r="EN11" s="1" t="s">
        <v>155</v>
      </c>
      <c r="EO11" s="1" t="s">
        <v>155</v>
      </c>
      <c r="EP11" s="1" t="s">
        <v>155</v>
      </c>
      <c r="EQ11" s="1" t="s">
        <v>155</v>
      </c>
      <c r="ER11" s="1" t="s">
        <v>155</v>
      </c>
      <c r="ES11" s="1" t="s">
        <v>155</v>
      </c>
      <c r="ET11" s="1" t="s">
        <v>155</v>
      </c>
      <c r="EU11" s="1" t="s">
        <v>155</v>
      </c>
      <c r="EV11" s="1" t="s">
        <v>155</v>
      </c>
    </row>
    <row r="12" spans="1:152" x14ac:dyDescent="0.25">
      <c r="A12" s="1">
        <v>9</v>
      </c>
      <c r="B12" s="1" t="s">
        <v>63</v>
      </c>
      <c r="C12" s="1" t="s">
        <v>407</v>
      </c>
      <c r="D12" s="22">
        <v>415372201</v>
      </c>
      <c r="E12" s="24">
        <v>1727900000</v>
      </c>
      <c r="F12" s="33">
        <v>1043</v>
      </c>
      <c r="G12" s="1" t="s">
        <v>160</v>
      </c>
      <c r="H12" s="1" t="s">
        <v>160</v>
      </c>
      <c r="I12" s="1" t="s">
        <v>207</v>
      </c>
      <c r="J12" s="1" t="s">
        <v>162</v>
      </c>
      <c r="K12" s="1" t="s">
        <v>153</v>
      </c>
      <c r="L12" s="1">
        <v>1</v>
      </c>
      <c r="M12" s="9">
        <v>43878</v>
      </c>
      <c r="N12" s="1" t="s">
        <v>208</v>
      </c>
      <c r="O12" s="1">
        <v>2019</v>
      </c>
      <c r="P12" s="10" t="s">
        <v>209</v>
      </c>
      <c r="Q12" s="6" t="s">
        <v>164</v>
      </c>
      <c r="R12" s="1" t="s">
        <v>154</v>
      </c>
      <c r="S12" s="1" t="s">
        <v>175</v>
      </c>
      <c r="T12" s="1" t="s">
        <v>154</v>
      </c>
      <c r="U12" s="1" t="s">
        <v>154</v>
      </c>
      <c r="V12" s="1" t="s">
        <v>154</v>
      </c>
      <c r="W12" s="1" t="s">
        <v>154</v>
      </c>
      <c r="X12" s="1" t="s">
        <v>154</v>
      </c>
      <c r="Y12" s="1" t="s">
        <v>155</v>
      </c>
      <c r="Z12" s="1" t="s">
        <v>155</v>
      </c>
      <c r="AA12" s="1" t="s">
        <v>155</v>
      </c>
      <c r="AB12" s="1" t="s">
        <v>154</v>
      </c>
      <c r="AC12" s="1" t="s">
        <v>154</v>
      </c>
      <c r="AD12" s="1" t="s">
        <v>155</v>
      </c>
      <c r="AE12" s="1" t="s">
        <v>154</v>
      </c>
      <c r="AF12" s="1" t="s">
        <v>154</v>
      </c>
      <c r="AG12" s="1" t="s">
        <v>154</v>
      </c>
      <c r="AH12" s="1" t="s">
        <v>210</v>
      </c>
      <c r="AI12" s="1" t="s">
        <v>154</v>
      </c>
      <c r="AJ12" s="1" t="s">
        <v>155</v>
      </c>
      <c r="AK12" s="1" t="s">
        <v>154</v>
      </c>
      <c r="AL12" s="1" t="s">
        <v>155</v>
      </c>
      <c r="AM12" s="1" t="s">
        <v>155</v>
      </c>
      <c r="AN12" s="1" t="s">
        <v>155</v>
      </c>
      <c r="AO12" s="1" t="s">
        <v>154</v>
      </c>
      <c r="AP12" s="1" t="s">
        <v>154</v>
      </c>
      <c r="AQ12" s="1" t="s">
        <v>154</v>
      </c>
      <c r="AR12" s="1" t="s">
        <v>155</v>
      </c>
      <c r="AS12" s="1" t="s">
        <v>154</v>
      </c>
      <c r="AT12" s="1" t="s">
        <v>154</v>
      </c>
      <c r="AU12" s="1" t="s">
        <v>154</v>
      </c>
      <c r="AV12" s="1" t="s">
        <v>155</v>
      </c>
      <c r="AW12" s="1" t="s">
        <v>154</v>
      </c>
      <c r="AX12" s="1" t="s">
        <v>155</v>
      </c>
      <c r="AY12" s="1" t="s">
        <v>154</v>
      </c>
      <c r="AZ12" s="1" t="s">
        <v>154</v>
      </c>
      <c r="BA12" s="1" t="s">
        <v>154</v>
      </c>
      <c r="BB12" s="1" t="s">
        <v>155</v>
      </c>
      <c r="BC12" s="1" t="s">
        <v>155</v>
      </c>
      <c r="BD12" s="1" t="s">
        <v>155</v>
      </c>
      <c r="BE12" s="1" t="s">
        <v>155</v>
      </c>
      <c r="BF12" s="1" t="s">
        <v>155</v>
      </c>
      <c r="BG12" s="1" t="s">
        <v>155</v>
      </c>
      <c r="BH12" s="1" t="s">
        <v>155</v>
      </c>
      <c r="BI12" s="1" t="s">
        <v>154</v>
      </c>
      <c r="BJ12" s="1" t="s">
        <v>155</v>
      </c>
      <c r="BK12" s="1" t="s">
        <v>155</v>
      </c>
      <c r="BL12" s="1" t="s">
        <v>155</v>
      </c>
      <c r="BM12" s="1" t="s">
        <v>155</v>
      </c>
      <c r="BN12" s="1" t="s">
        <v>155</v>
      </c>
      <c r="BO12" s="1" t="s">
        <v>154</v>
      </c>
      <c r="BP12" s="1" t="s">
        <v>154</v>
      </c>
      <c r="BQ12" s="1" t="s">
        <v>155</v>
      </c>
      <c r="BR12" s="1" t="s">
        <v>155</v>
      </c>
      <c r="BS12" s="1" t="s">
        <v>155</v>
      </c>
      <c r="BT12" s="1" t="s">
        <v>155</v>
      </c>
      <c r="BU12" s="1" t="s">
        <v>155</v>
      </c>
      <c r="BV12" s="1" t="s">
        <v>154</v>
      </c>
      <c r="BW12" s="1" t="s">
        <v>155</v>
      </c>
      <c r="BX12" s="1" t="s">
        <v>155</v>
      </c>
      <c r="BY12" s="1" t="s">
        <v>155</v>
      </c>
      <c r="BZ12" s="1" t="s">
        <v>155</v>
      </c>
      <c r="CA12" s="1" t="s">
        <v>155</v>
      </c>
      <c r="CB12" s="1" t="s">
        <v>155</v>
      </c>
      <c r="CC12" s="1" t="s">
        <v>155</v>
      </c>
      <c r="CD12" s="1" t="s">
        <v>154</v>
      </c>
      <c r="CE12" s="1" t="s">
        <v>155</v>
      </c>
      <c r="CF12" s="1" t="s">
        <v>154</v>
      </c>
      <c r="CG12" s="1" t="s">
        <v>155</v>
      </c>
      <c r="CH12" s="1" t="s">
        <v>155</v>
      </c>
      <c r="CI12" s="1" t="s">
        <v>154</v>
      </c>
      <c r="CJ12" s="1" t="s">
        <v>155</v>
      </c>
      <c r="CK12" s="1" t="s">
        <v>154</v>
      </c>
      <c r="CL12" s="1" t="s">
        <v>154</v>
      </c>
      <c r="CM12" s="1" t="s">
        <v>155</v>
      </c>
      <c r="CN12" s="1" t="s">
        <v>155</v>
      </c>
      <c r="CO12" s="1" t="s">
        <v>155</v>
      </c>
      <c r="CP12" s="1" t="s">
        <v>155</v>
      </c>
      <c r="CQ12" s="4" t="s">
        <v>155</v>
      </c>
      <c r="CR12" s="1" t="s">
        <v>155</v>
      </c>
      <c r="CS12" s="1" t="s">
        <v>155</v>
      </c>
      <c r="CT12" s="1" t="s">
        <v>154</v>
      </c>
      <c r="CU12" s="1" t="s">
        <v>154</v>
      </c>
      <c r="CV12" s="1" t="s">
        <v>155</v>
      </c>
      <c r="CW12" s="9" t="s">
        <v>155</v>
      </c>
      <c r="CX12" s="1" t="s">
        <v>154</v>
      </c>
      <c r="CY12" s="1" t="s">
        <v>155</v>
      </c>
      <c r="CZ12" s="1" t="s">
        <v>155</v>
      </c>
      <c r="DA12" s="1" t="s">
        <v>155</v>
      </c>
      <c r="DB12" s="1" t="s">
        <v>155</v>
      </c>
      <c r="DC12" s="1" t="s">
        <v>155</v>
      </c>
      <c r="DD12" s="1" t="s">
        <v>155</v>
      </c>
      <c r="DE12" s="1" t="s">
        <v>155</v>
      </c>
      <c r="DF12" s="1" t="s">
        <v>155</v>
      </c>
      <c r="DG12" s="1" t="s">
        <v>155</v>
      </c>
      <c r="DH12" s="1" t="s">
        <v>155</v>
      </c>
      <c r="DI12" s="1" t="s">
        <v>154</v>
      </c>
      <c r="DJ12" s="1" t="s">
        <v>155</v>
      </c>
      <c r="DK12" s="1" t="s">
        <v>154</v>
      </c>
      <c r="DL12" s="1" t="s">
        <v>155</v>
      </c>
      <c r="DM12" s="1" t="s">
        <v>154</v>
      </c>
      <c r="DN12" s="1" t="s">
        <v>154</v>
      </c>
      <c r="DO12" s="1" t="s">
        <v>155</v>
      </c>
      <c r="DP12" s="1" t="s">
        <v>154</v>
      </c>
      <c r="DQ12" s="1" t="s">
        <v>155</v>
      </c>
      <c r="DR12" s="1" t="s">
        <v>155</v>
      </c>
      <c r="DS12" s="1" t="s">
        <v>155</v>
      </c>
      <c r="DT12" s="1" t="s">
        <v>155</v>
      </c>
      <c r="DU12" s="1" t="s">
        <v>155</v>
      </c>
      <c r="DV12" s="1" t="s">
        <v>155</v>
      </c>
      <c r="DW12" s="1" t="s">
        <v>154</v>
      </c>
      <c r="DX12" s="1" t="s">
        <v>155</v>
      </c>
      <c r="DY12" s="1" t="s">
        <v>155</v>
      </c>
      <c r="DZ12" s="1" t="s">
        <v>154</v>
      </c>
      <c r="EA12" s="1" t="s">
        <v>155</v>
      </c>
      <c r="EB12" s="1" t="s">
        <v>155</v>
      </c>
      <c r="EC12" s="1" t="s">
        <v>155</v>
      </c>
      <c r="ED12" s="1" t="s">
        <v>155</v>
      </c>
      <c r="EE12" s="1" t="s">
        <v>155</v>
      </c>
      <c r="EF12" s="1" t="s">
        <v>155</v>
      </c>
      <c r="EG12" s="1" t="s">
        <v>155</v>
      </c>
      <c r="EH12" s="1" t="s">
        <v>155</v>
      </c>
      <c r="EI12" s="1" t="s">
        <v>155</v>
      </c>
      <c r="EJ12" s="1" t="s">
        <v>155</v>
      </c>
      <c r="EK12" s="1" t="s">
        <v>154</v>
      </c>
      <c r="EL12" s="1" t="s">
        <v>154</v>
      </c>
      <c r="EM12" s="1" t="s">
        <v>155</v>
      </c>
      <c r="EN12" s="1" t="s">
        <v>155</v>
      </c>
      <c r="EO12" s="1" t="s">
        <v>155</v>
      </c>
      <c r="EP12" s="1" t="s">
        <v>155</v>
      </c>
      <c r="EQ12" s="1" t="s">
        <v>155</v>
      </c>
      <c r="ER12" s="1" t="s">
        <v>155</v>
      </c>
      <c r="ES12" s="1" t="s">
        <v>155</v>
      </c>
      <c r="ET12" s="1" t="s">
        <v>155</v>
      </c>
      <c r="EU12" s="1" t="s">
        <v>155</v>
      </c>
      <c r="EV12" s="1" t="s">
        <v>154</v>
      </c>
    </row>
    <row r="13" spans="1:152" x14ac:dyDescent="0.25">
      <c r="A13" s="1">
        <v>10</v>
      </c>
      <c r="B13" s="1" t="s">
        <v>63</v>
      </c>
      <c r="C13" s="1" t="s">
        <v>211</v>
      </c>
      <c r="D13" s="22">
        <v>288901000</v>
      </c>
      <c r="E13" s="22">
        <v>9737214986</v>
      </c>
      <c r="F13" s="33">
        <v>1810</v>
      </c>
      <c r="G13" s="1" t="s">
        <v>160</v>
      </c>
      <c r="H13" s="26" t="s">
        <v>212</v>
      </c>
      <c r="I13" s="1" t="s">
        <v>213</v>
      </c>
      <c r="J13" s="1" t="s">
        <v>162</v>
      </c>
      <c r="K13" s="1" t="s">
        <v>153</v>
      </c>
      <c r="L13" s="1">
        <v>1</v>
      </c>
      <c r="M13" s="9">
        <v>43957</v>
      </c>
      <c r="N13" s="1" t="s">
        <v>214</v>
      </c>
      <c r="O13" s="1">
        <v>2020</v>
      </c>
      <c r="P13" s="10" t="s">
        <v>216</v>
      </c>
      <c r="Q13" s="6" t="s">
        <v>164</v>
      </c>
      <c r="R13" s="3" t="s">
        <v>154</v>
      </c>
      <c r="S13" s="3" t="s">
        <v>230</v>
      </c>
      <c r="T13" s="1" t="s">
        <v>154</v>
      </c>
      <c r="U13" s="1" t="s">
        <v>154</v>
      </c>
      <c r="V13" s="1" t="s">
        <v>154</v>
      </c>
      <c r="W13" s="1" t="s">
        <v>154</v>
      </c>
      <c r="X13" s="1" t="s">
        <v>154</v>
      </c>
      <c r="Y13" s="1" t="s">
        <v>154</v>
      </c>
      <c r="Z13" s="1" t="s">
        <v>154</v>
      </c>
      <c r="AA13" s="1" t="s">
        <v>155</v>
      </c>
      <c r="AB13" s="1" t="s">
        <v>154</v>
      </c>
      <c r="AC13" s="1" t="s">
        <v>155</v>
      </c>
      <c r="AD13" s="1" t="s">
        <v>155</v>
      </c>
      <c r="AE13" s="1" t="s">
        <v>154</v>
      </c>
      <c r="AF13" s="1" t="s">
        <v>155</v>
      </c>
      <c r="AG13" s="1" t="s">
        <v>154</v>
      </c>
      <c r="AH13" s="29" t="s">
        <v>217</v>
      </c>
      <c r="AI13" s="1" t="s">
        <v>155</v>
      </c>
      <c r="AJ13" s="1" t="s">
        <v>155</v>
      </c>
      <c r="AK13" s="1" t="s">
        <v>154</v>
      </c>
      <c r="AL13" s="1" t="s">
        <v>154</v>
      </c>
      <c r="AM13" s="1" t="s">
        <v>154</v>
      </c>
      <c r="AN13" s="1" t="s">
        <v>154</v>
      </c>
      <c r="AO13" s="1" t="s">
        <v>155</v>
      </c>
      <c r="AP13" s="1" t="s">
        <v>154</v>
      </c>
      <c r="AQ13" s="1" t="s">
        <v>155</v>
      </c>
      <c r="AR13" s="1" t="s">
        <v>183</v>
      </c>
      <c r="AS13" s="1" t="s">
        <v>154</v>
      </c>
      <c r="AT13" s="1" t="s">
        <v>154</v>
      </c>
      <c r="AU13" s="1" t="s">
        <v>155</v>
      </c>
      <c r="AV13" s="1" t="s">
        <v>155</v>
      </c>
      <c r="AW13" s="1" t="s">
        <v>154</v>
      </c>
      <c r="AX13" s="1" t="s">
        <v>155</v>
      </c>
      <c r="AY13" s="1" t="s">
        <v>154</v>
      </c>
      <c r="AZ13" s="1" t="s">
        <v>154</v>
      </c>
      <c r="BA13" s="1" t="s">
        <v>154</v>
      </c>
      <c r="BB13" s="1" t="s">
        <v>154</v>
      </c>
      <c r="BC13" s="1" t="s">
        <v>155</v>
      </c>
      <c r="BD13" s="1" t="s">
        <v>155</v>
      </c>
      <c r="BE13" s="1" t="s">
        <v>155</v>
      </c>
      <c r="BF13" s="1" t="s">
        <v>155</v>
      </c>
      <c r="BG13" s="1" t="s">
        <v>155</v>
      </c>
      <c r="BH13" s="1" t="s">
        <v>155</v>
      </c>
      <c r="BI13" s="1" t="s">
        <v>155</v>
      </c>
      <c r="BJ13" s="1" t="s">
        <v>155</v>
      </c>
      <c r="BK13" s="1" t="s">
        <v>155</v>
      </c>
      <c r="BL13" s="1" t="s">
        <v>155</v>
      </c>
      <c r="BM13" s="1" t="s">
        <v>154</v>
      </c>
      <c r="BN13" s="1" t="s">
        <v>154</v>
      </c>
      <c r="BO13" s="1" t="s">
        <v>155</v>
      </c>
      <c r="BP13" s="1" t="s">
        <v>155</v>
      </c>
      <c r="BQ13" s="1" t="s">
        <v>155</v>
      </c>
      <c r="BR13" s="1" t="s">
        <v>155</v>
      </c>
      <c r="BS13" s="1" t="s">
        <v>155</v>
      </c>
      <c r="BT13" s="1" t="s">
        <v>155</v>
      </c>
      <c r="BU13" s="1" t="s">
        <v>155</v>
      </c>
      <c r="BV13" s="1" t="s">
        <v>154</v>
      </c>
      <c r="BW13" s="1" t="s">
        <v>155</v>
      </c>
      <c r="BX13" s="1" t="s">
        <v>154</v>
      </c>
      <c r="BY13" s="1" t="s">
        <v>155</v>
      </c>
      <c r="BZ13" s="1" t="s">
        <v>155</v>
      </c>
      <c r="CA13" s="1" t="s">
        <v>154</v>
      </c>
      <c r="CB13" s="1" t="s">
        <v>154</v>
      </c>
      <c r="CC13" s="1" t="s">
        <v>155</v>
      </c>
      <c r="CD13" s="1" t="s">
        <v>155</v>
      </c>
      <c r="CE13" s="1" t="s">
        <v>155</v>
      </c>
      <c r="CF13" s="1" t="s">
        <v>154</v>
      </c>
      <c r="CG13" s="1" t="s">
        <v>155</v>
      </c>
      <c r="CH13" s="1" t="s">
        <v>155</v>
      </c>
      <c r="CI13" s="1" t="s">
        <v>155</v>
      </c>
      <c r="CJ13" s="1" t="s">
        <v>155</v>
      </c>
      <c r="CK13" s="1" t="s">
        <v>155</v>
      </c>
      <c r="CL13" s="1" t="s">
        <v>155</v>
      </c>
      <c r="CM13" s="1" t="s">
        <v>155</v>
      </c>
      <c r="CN13" s="1" t="s">
        <v>155</v>
      </c>
      <c r="CO13" s="1" t="s">
        <v>155</v>
      </c>
      <c r="CP13" s="1" t="s">
        <v>155</v>
      </c>
      <c r="CQ13" s="4" t="s">
        <v>155</v>
      </c>
      <c r="CR13" s="1" t="s">
        <v>155</v>
      </c>
      <c r="CS13" s="1" t="s">
        <v>155</v>
      </c>
      <c r="CT13" s="1" t="s">
        <v>154</v>
      </c>
      <c r="CU13" s="1" t="s">
        <v>154</v>
      </c>
      <c r="CV13" s="1" t="s">
        <v>155</v>
      </c>
      <c r="CW13" s="9" t="s">
        <v>155</v>
      </c>
      <c r="CX13" s="1" t="s">
        <v>155</v>
      </c>
      <c r="CY13" s="1" t="s">
        <v>155</v>
      </c>
      <c r="CZ13" s="11" t="s">
        <v>155</v>
      </c>
      <c r="DA13" s="1" t="s">
        <v>155</v>
      </c>
      <c r="DB13" s="1" t="s">
        <v>154</v>
      </c>
      <c r="DC13" s="1" t="s">
        <v>155</v>
      </c>
      <c r="DD13" s="1" t="s">
        <v>155</v>
      </c>
      <c r="DE13" s="1" t="s">
        <v>155</v>
      </c>
      <c r="DF13" s="1" t="s">
        <v>155</v>
      </c>
      <c r="DG13" s="1" t="s">
        <v>155</v>
      </c>
      <c r="DH13" s="1" t="s">
        <v>155</v>
      </c>
      <c r="DI13" s="1" t="s">
        <v>154</v>
      </c>
      <c r="DJ13" s="1" t="s">
        <v>154</v>
      </c>
      <c r="DK13" s="1" t="s">
        <v>155</v>
      </c>
      <c r="DL13" s="1" t="s">
        <v>155</v>
      </c>
      <c r="DM13" s="1" t="s">
        <v>155</v>
      </c>
      <c r="DN13" s="1" t="s">
        <v>155</v>
      </c>
      <c r="DO13" s="1" t="s">
        <v>155</v>
      </c>
      <c r="DP13" s="1" t="s">
        <v>155</v>
      </c>
      <c r="DQ13" s="1" t="s">
        <v>155</v>
      </c>
      <c r="DR13" s="1" t="s">
        <v>155</v>
      </c>
      <c r="DS13" s="1" t="s">
        <v>155</v>
      </c>
      <c r="DT13" s="1" t="s">
        <v>155</v>
      </c>
      <c r="DU13" s="1" t="s">
        <v>154</v>
      </c>
      <c r="DV13" s="1" t="s">
        <v>154</v>
      </c>
      <c r="DW13" s="1" t="s">
        <v>154</v>
      </c>
      <c r="DX13" s="1" t="s">
        <v>155</v>
      </c>
      <c r="DY13" s="1" t="s">
        <v>155</v>
      </c>
      <c r="DZ13" s="1" t="s">
        <v>154</v>
      </c>
      <c r="EA13" s="1" t="s">
        <v>155</v>
      </c>
      <c r="EB13" s="1" t="s">
        <v>154</v>
      </c>
      <c r="EC13" s="1" t="s">
        <v>155</v>
      </c>
      <c r="ED13" s="1" t="s">
        <v>155</v>
      </c>
      <c r="EE13" s="1" t="s">
        <v>155</v>
      </c>
      <c r="EF13" s="1" t="s">
        <v>155</v>
      </c>
      <c r="EG13" s="1" t="s">
        <v>155</v>
      </c>
      <c r="EH13" s="1" t="s">
        <v>155</v>
      </c>
      <c r="EI13" s="1" t="s">
        <v>155</v>
      </c>
      <c r="EJ13" s="1" t="s">
        <v>155</v>
      </c>
      <c r="EK13" s="1" t="s">
        <v>155</v>
      </c>
      <c r="EL13" s="1" t="s">
        <v>155</v>
      </c>
      <c r="EM13" s="1" t="s">
        <v>155</v>
      </c>
      <c r="EN13" s="1" t="s">
        <v>155</v>
      </c>
      <c r="EO13" s="1" t="s">
        <v>155</v>
      </c>
      <c r="EP13" s="1" t="s">
        <v>155</v>
      </c>
      <c r="EQ13" s="1" t="s">
        <v>155</v>
      </c>
      <c r="ER13" s="1" t="s">
        <v>155</v>
      </c>
      <c r="ES13" s="1" t="s">
        <v>154</v>
      </c>
      <c r="ET13" s="1" t="s">
        <v>155</v>
      </c>
      <c r="EU13" s="1" t="s">
        <v>154</v>
      </c>
      <c r="EV13" s="1" t="s">
        <v>155</v>
      </c>
    </row>
    <row r="14" spans="1:152" x14ac:dyDescent="0.25">
      <c r="A14" s="1">
        <v>11</v>
      </c>
      <c r="B14" s="1" t="s">
        <v>63</v>
      </c>
      <c r="C14" s="1" t="s">
        <v>218</v>
      </c>
      <c r="D14" s="22">
        <v>86299000</v>
      </c>
      <c r="E14" s="22">
        <v>1599018000</v>
      </c>
      <c r="F14" s="33">
        <v>495</v>
      </c>
      <c r="G14" s="1" t="s">
        <v>160</v>
      </c>
      <c r="H14" s="1" t="s">
        <v>160</v>
      </c>
      <c r="I14" s="1" t="s">
        <v>213</v>
      </c>
      <c r="J14" s="1" t="s">
        <v>162</v>
      </c>
      <c r="K14" s="1" t="s">
        <v>153</v>
      </c>
      <c r="L14" s="1">
        <v>1</v>
      </c>
      <c r="M14" s="9">
        <v>43852</v>
      </c>
      <c r="N14" s="1" t="s">
        <v>219</v>
      </c>
      <c r="O14" s="1">
        <v>2018</v>
      </c>
      <c r="P14" s="10" t="s">
        <v>220</v>
      </c>
      <c r="Q14" s="6" t="s">
        <v>164</v>
      </c>
      <c r="R14" s="3" t="s">
        <v>155</v>
      </c>
      <c r="S14" s="3" t="s">
        <v>230</v>
      </c>
      <c r="T14" s="1" t="s">
        <v>240</v>
      </c>
      <c r="U14" s="1" t="s">
        <v>233</v>
      </c>
      <c r="V14" s="1" t="s">
        <v>237</v>
      </c>
      <c r="W14" s="1" t="s">
        <v>237</v>
      </c>
      <c r="X14" s="1" t="s">
        <v>244</v>
      </c>
      <c r="Y14" s="1" t="s">
        <v>240</v>
      </c>
      <c r="Z14" s="1" t="s">
        <v>242</v>
      </c>
      <c r="AA14" s="1" t="s">
        <v>155</v>
      </c>
      <c r="AB14" s="1" t="s">
        <v>240</v>
      </c>
      <c r="AC14" s="1" t="s">
        <v>155</v>
      </c>
      <c r="AD14" s="1" t="s">
        <v>155</v>
      </c>
      <c r="AE14" s="1" t="s">
        <v>155</v>
      </c>
      <c r="AF14" s="1" t="s">
        <v>155</v>
      </c>
      <c r="AG14" s="1" t="s">
        <v>154</v>
      </c>
      <c r="AH14" s="1" t="s">
        <v>221</v>
      </c>
      <c r="AI14" s="1" t="s">
        <v>155</v>
      </c>
      <c r="AJ14" s="1" t="s">
        <v>154</v>
      </c>
      <c r="AK14" s="1" t="s">
        <v>155</v>
      </c>
      <c r="AL14" s="1" t="s">
        <v>154</v>
      </c>
      <c r="AM14" s="1" t="s">
        <v>154</v>
      </c>
      <c r="AN14" s="1" t="s">
        <v>154</v>
      </c>
      <c r="AO14" s="1" t="s">
        <v>154</v>
      </c>
      <c r="AP14" s="1" t="s">
        <v>154</v>
      </c>
      <c r="AQ14" s="1" t="s">
        <v>155</v>
      </c>
      <c r="AR14" s="1" t="s">
        <v>155</v>
      </c>
      <c r="AS14" s="1" t="s">
        <v>154</v>
      </c>
      <c r="AT14" s="1" t="s">
        <v>155</v>
      </c>
      <c r="AU14" s="1" t="s">
        <v>154</v>
      </c>
      <c r="AV14" s="1" t="s">
        <v>154</v>
      </c>
      <c r="AW14" s="1" t="s">
        <v>154</v>
      </c>
      <c r="AX14" s="1" t="s">
        <v>154</v>
      </c>
      <c r="AY14" s="1" t="s">
        <v>154</v>
      </c>
      <c r="AZ14" s="1" t="s">
        <v>154</v>
      </c>
      <c r="BA14" s="1" t="s">
        <v>154</v>
      </c>
      <c r="BB14" s="1" t="s">
        <v>154</v>
      </c>
      <c r="BC14" s="1" t="s">
        <v>155</v>
      </c>
      <c r="BD14" s="1" t="s">
        <v>155</v>
      </c>
      <c r="BE14" s="1" t="s">
        <v>155</v>
      </c>
      <c r="BF14" s="1" t="s">
        <v>155</v>
      </c>
      <c r="BG14" s="1" t="s">
        <v>155</v>
      </c>
      <c r="BH14" s="1" t="s">
        <v>155</v>
      </c>
      <c r="BI14" s="1" t="s">
        <v>155</v>
      </c>
      <c r="BJ14" s="1" t="s">
        <v>154</v>
      </c>
      <c r="BK14" s="1" t="s">
        <v>155</v>
      </c>
      <c r="BL14" s="1" t="s">
        <v>155</v>
      </c>
      <c r="BM14" s="1" t="s">
        <v>155</v>
      </c>
      <c r="BN14" s="1" t="s">
        <v>154</v>
      </c>
      <c r="BO14" s="1" t="s">
        <v>154</v>
      </c>
      <c r="BP14" s="1" t="s">
        <v>155</v>
      </c>
      <c r="BQ14" s="1" t="s">
        <v>155</v>
      </c>
      <c r="BR14" s="1" t="s">
        <v>155</v>
      </c>
      <c r="BS14" s="1" t="s">
        <v>155</v>
      </c>
      <c r="BT14" s="1" t="s">
        <v>155</v>
      </c>
      <c r="BU14" s="1" t="s">
        <v>154</v>
      </c>
      <c r="BV14" s="1" t="s">
        <v>155</v>
      </c>
      <c r="BW14" s="1" t="s">
        <v>155</v>
      </c>
      <c r="BX14" s="1" t="s">
        <v>154</v>
      </c>
      <c r="BY14" s="1" t="s">
        <v>155</v>
      </c>
      <c r="BZ14" s="1" t="s">
        <v>154</v>
      </c>
      <c r="CA14" s="1" t="s">
        <v>154</v>
      </c>
      <c r="CB14" s="1" t="s">
        <v>154</v>
      </c>
      <c r="CC14" s="1" t="s">
        <v>154</v>
      </c>
      <c r="CD14" s="1" t="s">
        <v>154</v>
      </c>
      <c r="CE14" s="1" t="s">
        <v>155</v>
      </c>
      <c r="CF14" s="1" t="s">
        <v>155</v>
      </c>
      <c r="CG14" s="1" t="s">
        <v>155</v>
      </c>
      <c r="CH14" s="1" t="s">
        <v>155</v>
      </c>
      <c r="CI14" s="1" t="s">
        <v>155</v>
      </c>
      <c r="CJ14" s="1" t="s">
        <v>155</v>
      </c>
      <c r="CK14" s="1" t="s">
        <v>155</v>
      </c>
      <c r="CL14" s="1" t="s">
        <v>155</v>
      </c>
      <c r="CM14" s="1" t="s">
        <v>155</v>
      </c>
      <c r="CN14" s="1" t="s">
        <v>155</v>
      </c>
      <c r="CO14" s="1" t="s">
        <v>155</v>
      </c>
      <c r="CP14" s="1" t="s">
        <v>155</v>
      </c>
      <c r="CQ14" s="4" t="s">
        <v>155</v>
      </c>
      <c r="CR14" s="1" t="s">
        <v>155</v>
      </c>
      <c r="CS14" s="1" t="s">
        <v>155</v>
      </c>
      <c r="CT14" s="1" t="s">
        <v>154</v>
      </c>
      <c r="CU14" s="1" t="s">
        <v>154</v>
      </c>
      <c r="CV14" s="1" t="s">
        <v>155</v>
      </c>
      <c r="CW14" s="9" t="s">
        <v>155</v>
      </c>
      <c r="CX14" s="1" t="s">
        <v>155</v>
      </c>
      <c r="CY14" s="1" t="s">
        <v>155</v>
      </c>
      <c r="CZ14" s="11" t="s">
        <v>155</v>
      </c>
      <c r="DA14" s="1" t="s">
        <v>155</v>
      </c>
      <c r="DB14" s="1" t="s">
        <v>155</v>
      </c>
      <c r="DC14" s="1" t="s">
        <v>155</v>
      </c>
      <c r="DD14" s="1" t="s">
        <v>155</v>
      </c>
      <c r="DE14" s="1" t="s">
        <v>155</v>
      </c>
      <c r="DF14" s="1" t="s">
        <v>154</v>
      </c>
      <c r="DG14" s="1" t="s">
        <v>154</v>
      </c>
      <c r="DH14" s="1" t="s">
        <v>155</v>
      </c>
      <c r="DI14" s="1" t="s">
        <v>155</v>
      </c>
      <c r="DJ14" s="1" t="s">
        <v>155</v>
      </c>
      <c r="DK14" s="1" t="s">
        <v>155</v>
      </c>
      <c r="DL14" s="1" t="s">
        <v>154</v>
      </c>
      <c r="DM14" s="1" t="s">
        <v>155</v>
      </c>
      <c r="DN14" s="1" t="s">
        <v>154</v>
      </c>
      <c r="DO14" s="1" t="s">
        <v>155</v>
      </c>
      <c r="DP14" s="1" t="s">
        <v>155</v>
      </c>
      <c r="DQ14" s="1" t="s">
        <v>155</v>
      </c>
      <c r="DR14" s="1" t="s">
        <v>155</v>
      </c>
      <c r="DS14" s="1" t="s">
        <v>155</v>
      </c>
      <c r="DT14" s="1" t="s">
        <v>155</v>
      </c>
      <c r="DU14" s="1" t="s">
        <v>155</v>
      </c>
      <c r="DV14" s="1" t="s">
        <v>155</v>
      </c>
      <c r="DW14" s="1" t="s">
        <v>154</v>
      </c>
      <c r="DX14" s="1" t="s">
        <v>155</v>
      </c>
      <c r="DY14" s="1" t="s">
        <v>154</v>
      </c>
      <c r="DZ14" s="1" t="s">
        <v>154</v>
      </c>
      <c r="EA14" s="1" t="s">
        <v>155</v>
      </c>
      <c r="EB14" s="1" t="s">
        <v>154</v>
      </c>
      <c r="EC14" s="1" t="s">
        <v>155</v>
      </c>
      <c r="ED14" s="1" t="s">
        <v>155</v>
      </c>
      <c r="EE14" s="1" t="s">
        <v>155</v>
      </c>
      <c r="EF14" s="1" t="s">
        <v>155</v>
      </c>
      <c r="EG14" s="1" t="s">
        <v>155</v>
      </c>
      <c r="EH14" s="1" t="s">
        <v>155</v>
      </c>
      <c r="EI14" s="1" t="s">
        <v>155</v>
      </c>
      <c r="EJ14" s="1" t="s">
        <v>155</v>
      </c>
      <c r="EK14" s="1" t="s">
        <v>155</v>
      </c>
      <c r="EL14" s="1" t="s">
        <v>155</v>
      </c>
      <c r="EM14" s="1" t="s">
        <v>154</v>
      </c>
      <c r="EN14" s="1" t="s">
        <v>155</v>
      </c>
      <c r="EO14" s="1" t="s">
        <v>155</v>
      </c>
      <c r="EP14" s="1" t="s">
        <v>155</v>
      </c>
      <c r="EQ14" s="1" t="s">
        <v>155</v>
      </c>
      <c r="ER14" s="1" t="s">
        <v>155</v>
      </c>
      <c r="ES14" s="1" t="s">
        <v>155</v>
      </c>
      <c r="ET14" s="1" t="s">
        <v>155</v>
      </c>
      <c r="EU14" s="1" t="s">
        <v>154</v>
      </c>
      <c r="EV14" s="1" t="s">
        <v>154</v>
      </c>
    </row>
    <row r="15" spans="1:152" x14ac:dyDescent="0.25">
      <c r="A15" s="1">
        <v>12</v>
      </c>
      <c r="B15" s="1" t="s">
        <v>63</v>
      </c>
      <c r="C15" s="1" t="s">
        <v>222</v>
      </c>
      <c r="D15" s="22">
        <v>105964421</v>
      </c>
      <c r="E15" s="22">
        <v>4300623073</v>
      </c>
      <c r="F15" s="33">
        <v>558</v>
      </c>
      <c r="G15" s="1" t="s">
        <v>160</v>
      </c>
      <c r="H15" s="1" t="s">
        <v>160</v>
      </c>
      <c r="I15" s="1" t="s">
        <v>213</v>
      </c>
      <c r="J15" s="1" t="s">
        <v>162</v>
      </c>
      <c r="K15" s="1" t="s">
        <v>153</v>
      </c>
      <c r="L15" s="1">
        <v>1</v>
      </c>
      <c r="M15" s="9">
        <v>43851</v>
      </c>
      <c r="N15" s="1" t="s">
        <v>223</v>
      </c>
      <c r="O15" s="1">
        <v>2018</v>
      </c>
      <c r="P15" s="10" t="s">
        <v>224</v>
      </c>
      <c r="Q15" s="6" t="s">
        <v>164</v>
      </c>
      <c r="R15" s="1" t="s">
        <v>154</v>
      </c>
      <c r="S15" s="1" t="s">
        <v>175</v>
      </c>
      <c r="T15" s="1" t="s">
        <v>154</v>
      </c>
      <c r="U15" s="1" t="s">
        <v>154</v>
      </c>
      <c r="V15" s="1" t="s">
        <v>154</v>
      </c>
      <c r="W15" s="1" t="s">
        <v>154</v>
      </c>
      <c r="X15" s="1" t="s">
        <v>154</v>
      </c>
      <c r="Y15" s="1" t="s">
        <v>155</v>
      </c>
      <c r="Z15" s="1" t="s">
        <v>155</v>
      </c>
      <c r="AA15" s="1" t="s">
        <v>155</v>
      </c>
      <c r="AB15" s="1" t="s">
        <v>154</v>
      </c>
      <c r="AC15" s="1" t="s">
        <v>155</v>
      </c>
      <c r="AD15" s="1" t="s">
        <v>155</v>
      </c>
      <c r="AE15" s="1" t="s">
        <v>155</v>
      </c>
      <c r="AF15" s="1" t="s">
        <v>155</v>
      </c>
      <c r="AG15" s="1" t="s">
        <v>155</v>
      </c>
      <c r="AH15" s="1" t="s">
        <v>225</v>
      </c>
      <c r="AI15" s="1" t="s">
        <v>154</v>
      </c>
      <c r="AJ15" s="1" t="s">
        <v>154</v>
      </c>
      <c r="AK15" s="1" t="s">
        <v>155</v>
      </c>
      <c r="AL15" s="1" t="s">
        <v>154</v>
      </c>
      <c r="AM15" s="1" t="s">
        <v>154</v>
      </c>
      <c r="AN15" s="1" t="s">
        <v>155</v>
      </c>
      <c r="AO15" s="1" t="s">
        <v>154</v>
      </c>
      <c r="AP15" s="1" t="s">
        <v>154</v>
      </c>
      <c r="AQ15" s="1" t="s">
        <v>155</v>
      </c>
      <c r="AR15" s="1" t="s">
        <v>155</v>
      </c>
      <c r="AS15" s="1" t="s">
        <v>154</v>
      </c>
      <c r="AT15" s="1" t="s">
        <v>155</v>
      </c>
      <c r="AU15" s="1" t="s">
        <v>155</v>
      </c>
      <c r="AV15" s="1" t="s">
        <v>155</v>
      </c>
      <c r="AW15" s="1" t="s">
        <v>154</v>
      </c>
      <c r="AX15" s="1" t="s">
        <v>154</v>
      </c>
      <c r="AY15" s="1" t="s">
        <v>154</v>
      </c>
      <c r="AZ15" s="1" t="s">
        <v>154</v>
      </c>
      <c r="BA15" s="1" t="s">
        <v>154</v>
      </c>
      <c r="BB15" s="1" t="s">
        <v>154</v>
      </c>
      <c r="BC15" s="1" t="s">
        <v>155</v>
      </c>
      <c r="BD15" s="1" t="s">
        <v>155</v>
      </c>
      <c r="BE15" s="1" t="s">
        <v>155</v>
      </c>
      <c r="BF15" s="1" t="s">
        <v>155</v>
      </c>
      <c r="BG15" s="1" t="s">
        <v>155</v>
      </c>
      <c r="BH15" s="1" t="s">
        <v>155</v>
      </c>
      <c r="BI15" s="1" t="s">
        <v>154</v>
      </c>
      <c r="BJ15" s="1" t="s">
        <v>155</v>
      </c>
      <c r="BK15" s="1" t="s">
        <v>155</v>
      </c>
      <c r="BL15" s="1" t="s">
        <v>155</v>
      </c>
      <c r="BM15" s="1" t="s">
        <v>155</v>
      </c>
      <c r="BN15" s="1" t="s">
        <v>154</v>
      </c>
      <c r="BO15" s="1" t="s">
        <v>155</v>
      </c>
      <c r="BP15" s="1" t="s">
        <v>154</v>
      </c>
      <c r="BQ15" s="1" t="s">
        <v>155</v>
      </c>
      <c r="BR15" s="1" t="s">
        <v>155</v>
      </c>
      <c r="BS15" s="1" t="s">
        <v>155</v>
      </c>
      <c r="BT15" s="1" t="s">
        <v>155</v>
      </c>
      <c r="BU15" s="1" t="s">
        <v>154</v>
      </c>
      <c r="BV15" s="1" t="s">
        <v>155</v>
      </c>
      <c r="BW15" s="1" t="s">
        <v>155</v>
      </c>
      <c r="BX15" s="1" t="s">
        <v>154</v>
      </c>
      <c r="BY15" s="1" t="s">
        <v>155</v>
      </c>
      <c r="BZ15" s="1" t="s">
        <v>155</v>
      </c>
      <c r="CA15" s="1" t="s">
        <v>154</v>
      </c>
      <c r="CB15" s="1" t="s">
        <v>155</v>
      </c>
      <c r="CC15" s="1" t="s">
        <v>154</v>
      </c>
      <c r="CD15" s="1" t="s">
        <v>155</v>
      </c>
      <c r="CE15" s="1" t="s">
        <v>155</v>
      </c>
      <c r="CF15" s="1" t="s">
        <v>154</v>
      </c>
      <c r="CG15" s="1" t="s">
        <v>155</v>
      </c>
      <c r="CH15" s="1" t="s">
        <v>155</v>
      </c>
      <c r="CI15" s="1" t="s">
        <v>155</v>
      </c>
      <c r="CJ15" s="1" t="s">
        <v>155</v>
      </c>
      <c r="CK15" s="1" t="s">
        <v>155</v>
      </c>
      <c r="CL15" s="1" t="s">
        <v>155</v>
      </c>
      <c r="CM15" s="1" t="s">
        <v>155</v>
      </c>
      <c r="CN15" s="1" t="s">
        <v>155</v>
      </c>
      <c r="CO15" s="1" t="s">
        <v>155</v>
      </c>
      <c r="CP15" s="1" t="s">
        <v>155</v>
      </c>
      <c r="CQ15" s="4" t="s">
        <v>155</v>
      </c>
      <c r="CR15" s="1" t="s">
        <v>155</v>
      </c>
      <c r="CS15" s="1" t="s">
        <v>155</v>
      </c>
      <c r="CT15" s="1" t="s">
        <v>154</v>
      </c>
      <c r="CU15" s="1" t="s">
        <v>154</v>
      </c>
      <c r="CV15" s="1" t="s">
        <v>155</v>
      </c>
      <c r="CW15" s="1" t="s">
        <v>155</v>
      </c>
      <c r="CX15" s="1" t="s">
        <v>155</v>
      </c>
      <c r="CY15" s="1" t="s">
        <v>155</v>
      </c>
      <c r="CZ15" s="1" t="s">
        <v>155</v>
      </c>
      <c r="DA15" s="1" t="s">
        <v>155</v>
      </c>
      <c r="DB15" s="1" t="s">
        <v>155</v>
      </c>
      <c r="DC15" s="1" t="s">
        <v>155</v>
      </c>
      <c r="DD15" s="1" t="s">
        <v>155</v>
      </c>
      <c r="DE15" s="1" t="s">
        <v>155</v>
      </c>
      <c r="DF15" s="1" t="s">
        <v>155</v>
      </c>
      <c r="DG15" s="1" t="s">
        <v>155</v>
      </c>
      <c r="DH15" s="1" t="s">
        <v>155</v>
      </c>
      <c r="DI15" s="1" t="s">
        <v>154</v>
      </c>
      <c r="DJ15" s="1" t="s">
        <v>154</v>
      </c>
      <c r="DK15" s="1" t="s">
        <v>154</v>
      </c>
      <c r="DL15" s="1" t="s">
        <v>154</v>
      </c>
      <c r="DM15" s="1" t="s">
        <v>155</v>
      </c>
      <c r="DN15" s="1" t="s">
        <v>154</v>
      </c>
      <c r="DO15" s="1" t="s">
        <v>155</v>
      </c>
      <c r="DP15" s="1" t="s">
        <v>155</v>
      </c>
      <c r="DQ15" s="1" t="s">
        <v>155</v>
      </c>
      <c r="DR15" s="1" t="s">
        <v>155</v>
      </c>
      <c r="DS15" s="1" t="s">
        <v>155</v>
      </c>
      <c r="DT15" s="1" t="s">
        <v>155</v>
      </c>
      <c r="DU15" s="1" t="s">
        <v>155</v>
      </c>
      <c r="DV15" s="1" t="s">
        <v>155</v>
      </c>
      <c r="DW15" s="1" t="s">
        <v>154</v>
      </c>
      <c r="DX15" s="1" t="s">
        <v>154</v>
      </c>
      <c r="DY15" s="1" t="s">
        <v>155</v>
      </c>
      <c r="DZ15" s="1" t="s">
        <v>154</v>
      </c>
      <c r="EA15" s="1" t="s">
        <v>155</v>
      </c>
      <c r="EB15" s="1" t="s">
        <v>154</v>
      </c>
      <c r="EC15" s="1" t="s">
        <v>155</v>
      </c>
      <c r="ED15" s="1" t="s">
        <v>155</v>
      </c>
      <c r="EE15" s="1" t="s">
        <v>155</v>
      </c>
      <c r="EF15" s="1" t="s">
        <v>155</v>
      </c>
      <c r="EG15" s="1" t="s">
        <v>155</v>
      </c>
      <c r="EH15" s="1" t="s">
        <v>155</v>
      </c>
      <c r="EI15" s="1" t="s">
        <v>155</v>
      </c>
      <c r="EJ15" s="1" t="s">
        <v>155</v>
      </c>
      <c r="EK15" s="1" t="s">
        <v>154</v>
      </c>
      <c r="EL15" s="1" t="s">
        <v>155</v>
      </c>
      <c r="EM15" s="1" t="s">
        <v>155</v>
      </c>
      <c r="EN15" s="1" t="s">
        <v>155</v>
      </c>
      <c r="EO15" s="1" t="s">
        <v>155</v>
      </c>
      <c r="EP15" s="1" t="s">
        <v>155</v>
      </c>
      <c r="EQ15" s="1" t="s">
        <v>155</v>
      </c>
      <c r="ER15" s="1" t="s">
        <v>155</v>
      </c>
      <c r="ES15" s="1" t="s">
        <v>155</v>
      </c>
      <c r="ET15" s="1" t="s">
        <v>155</v>
      </c>
      <c r="EU15" s="1" t="s">
        <v>154</v>
      </c>
      <c r="EV15" s="1" t="s">
        <v>155</v>
      </c>
    </row>
    <row r="16" spans="1:152" x14ac:dyDescent="0.25">
      <c r="A16" s="1">
        <v>13</v>
      </c>
      <c r="B16" s="1" t="s">
        <v>63</v>
      </c>
      <c r="C16" s="1" t="s">
        <v>408</v>
      </c>
      <c r="D16" s="22" t="s">
        <v>398</v>
      </c>
      <c r="E16" s="22">
        <v>53437634000</v>
      </c>
      <c r="F16" s="33">
        <v>2808</v>
      </c>
      <c r="G16" s="1" t="s">
        <v>160</v>
      </c>
      <c r="H16" s="1" t="s">
        <v>160</v>
      </c>
      <c r="I16" s="1" t="s">
        <v>213</v>
      </c>
      <c r="J16" s="1" t="s">
        <v>162</v>
      </c>
      <c r="K16" s="1" t="s">
        <v>153</v>
      </c>
      <c r="L16" s="1">
        <v>1</v>
      </c>
      <c r="M16" s="9">
        <v>43609</v>
      </c>
      <c r="N16" s="1" t="s">
        <v>226</v>
      </c>
      <c r="O16" s="1">
        <v>2019</v>
      </c>
      <c r="P16" s="10" t="s">
        <v>227</v>
      </c>
      <c r="Q16" s="6" t="s">
        <v>164</v>
      </c>
      <c r="R16" s="1" t="s">
        <v>154</v>
      </c>
      <c r="S16" s="1" t="s">
        <v>175</v>
      </c>
      <c r="T16" s="1" t="s">
        <v>237</v>
      </c>
      <c r="U16" s="1" t="s">
        <v>237</v>
      </c>
      <c r="V16" s="1" t="s">
        <v>237</v>
      </c>
      <c r="W16" s="1" t="s">
        <v>237</v>
      </c>
      <c r="X16" s="1" t="s">
        <v>233</v>
      </c>
      <c r="Y16" s="1" t="s">
        <v>240</v>
      </c>
      <c r="Z16" s="1" t="s">
        <v>247</v>
      </c>
      <c r="AA16" s="1" t="s">
        <v>155</v>
      </c>
      <c r="AB16" s="1" t="s">
        <v>252</v>
      </c>
      <c r="AC16" s="1" t="s">
        <v>155</v>
      </c>
      <c r="AD16" s="1" t="s">
        <v>155</v>
      </c>
      <c r="AE16" s="1" t="s">
        <v>155</v>
      </c>
      <c r="AF16" s="1" t="s">
        <v>155</v>
      </c>
      <c r="AG16" s="1" t="s">
        <v>154</v>
      </c>
      <c r="AH16" s="1" t="s">
        <v>228</v>
      </c>
      <c r="AI16" s="1" t="s">
        <v>154</v>
      </c>
      <c r="AJ16" s="1" t="s">
        <v>155</v>
      </c>
      <c r="AK16" s="1" t="s">
        <v>154</v>
      </c>
      <c r="AL16" s="1" t="s">
        <v>154</v>
      </c>
      <c r="AM16" s="1" t="s">
        <v>154</v>
      </c>
      <c r="AN16" s="1" t="s">
        <v>155</v>
      </c>
      <c r="AO16" s="1" t="s">
        <v>154</v>
      </c>
      <c r="AP16" s="1" t="s">
        <v>154</v>
      </c>
      <c r="AQ16" s="1" t="s">
        <v>155</v>
      </c>
      <c r="AR16" s="1" t="s">
        <v>155</v>
      </c>
      <c r="AS16" s="1" t="s">
        <v>154</v>
      </c>
      <c r="AT16" s="1" t="s">
        <v>155</v>
      </c>
      <c r="AU16" s="1" t="s">
        <v>155</v>
      </c>
      <c r="AV16" s="1" t="s">
        <v>155</v>
      </c>
      <c r="AW16" s="1" t="s">
        <v>154</v>
      </c>
      <c r="AX16" s="1" t="s">
        <v>155</v>
      </c>
      <c r="AY16" s="1" t="s">
        <v>154</v>
      </c>
      <c r="AZ16" s="1" t="s">
        <v>154</v>
      </c>
      <c r="BA16" s="1" t="s">
        <v>154</v>
      </c>
      <c r="BB16" s="1" t="s">
        <v>155</v>
      </c>
      <c r="BC16" s="1" t="s">
        <v>155</v>
      </c>
      <c r="BD16" s="1" t="s">
        <v>155</v>
      </c>
      <c r="BE16" s="1" t="s">
        <v>155</v>
      </c>
      <c r="BF16" s="1" t="s">
        <v>155</v>
      </c>
      <c r="BG16" s="1" t="s">
        <v>155</v>
      </c>
      <c r="BH16" s="1" t="s">
        <v>155</v>
      </c>
      <c r="BI16" s="1" t="s">
        <v>154</v>
      </c>
      <c r="BJ16" s="1" t="s">
        <v>155</v>
      </c>
      <c r="BK16" s="1" t="s">
        <v>155</v>
      </c>
      <c r="BL16" s="1" t="s">
        <v>155</v>
      </c>
      <c r="BM16" s="1" t="s">
        <v>154</v>
      </c>
      <c r="BN16" s="1" t="s">
        <v>154</v>
      </c>
      <c r="BO16" s="1" t="s">
        <v>154</v>
      </c>
      <c r="BP16" s="1" t="s">
        <v>154</v>
      </c>
      <c r="BQ16" s="1" t="s">
        <v>155</v>
      </c>
      <c r="BR16" s="1" t="s">
        <v>155</v>
      </c>
      <c r="BS16" s="1" t="s">
        <v>155</v>
      </c>
      <c r="BT16" s="1" t="s">
        <v>155</v>
      </c>
      <c r="BU16" s="1" t="s">
        <v>155</v>
      </c>
      <c r="BV16" s="1" t="s">
        <v>155</v>
      </c>
      <c r="BW16" s="1" t="s">
        <v>154</v>
      </c>
      <c r="BX16" s="1" t="s">
        <v>154</v>
      </c>
      <c r="BY16" s="1" t="s">
        <v>155</v>
      </c>
      <c r="BZ16" s="1" t="s">
        <v>154</v>
      </c>
      <c r="CA16" s="1" t="s">
        <v>155</v>
      </c>
      <c r="CB16" s="1" t="s">
        <v>155</v>
      </c>
      <c r="CC16" s="1" t="s">
        <v>154</v>
      </c>
      <c r="CD16" s="1" t="s">
        <v>155</v>
      </c>
      <c r="CE16" s="1" t="s">
        <v>155</v>
      </c>
      <c r="CF16" s="1" t="s">
        <v>154</v>
      </c>
      <c r="CG16" s="1" t="s">
        <v>155</v>
      </c>
      <c r="CH16" s="1" t="s">
        <v>155</v>
      </c>
      <c r="CI16" s="1" t="s">
        <v>154</v>
      </c>
      <c r="CJ16" s="1" t="s">
        <v>155</v>
      </c>
      <c r="CK16" s="1" t="s">
        <v>155</v>
      </c>
      <c r="CL16" s="1" t="s">
        <v>155</v>
      </c>
      <c r="CM16" s="1" t="s">
        <v>155</v>
      </c>
      <c r="CN16" s="1" t="s">
        <v>155</v>
      </c>
      <c r="CO16" s="1" t="s">
        <v>155</v>
      </c>
      <c r="CP16" s="1" t="s">
        <v>155</v>
      </c>
      <c r="CQ16" s="1" t="s">
        <v>155</v>
      </c>
      <c r="CR16" s="1" t="s">
        <v>155</v>
      </c>
      <c r="CS16" s="1" t="s">
        <v>155</v>
      </c>
      <c r="CT16" s="1" t="s">
        <v>154</v>
      </c>
      <c r="CU16" s="1" t="s">
        <v>154</v>
      </c>
      <c r="CV16" s="1" t="s">
        <v>155</v>
      </c>
      <c r="CW16" s="9" t="s">
        <v>155</v>
      </c>
      <c r="CX16" s="1" t="s">
        <v>155</v>
      </c>
      <c r="CY16" s="1" t="s">
        <v>155</v>
      </c>
      <c r="CZ16" s="11" t="s">
        <v>155</v>
      </c>
      <c r="DA16" s="1" t="s">
        <v>155</v>
      </c>
      <c r="DB16" s="1" t="s">
        <v>155</v>
      </c>
      <c r="DC16" s="1" t="s">
        <v>155</v>
      </c>
      <c r="DD16" s="1" t="s">
        <v>155</v>
      </c>
      <c r="DE16" s="1" t="s">
        <v>155</v>
      </c>
      <c r="DF16" s="1" t="s">
        <v>155</v>
      </c>
      <c r="DG16" s="1" t="s">
        <v>155</v>
      </c>
      <c r="DH16" s="1" t="s">
        <v>155</v>
      </c>
      <c r="DI16" s="1" t="s">
        <v>154</v>
      </c>
      <c r="DJ16" s="1" t="s">
        <v>154</v>
      </c>
      <c r="DK16" s="1" t="s">
        <v>155</v>
      </c>
      <c r="DL16" s="1" t="s">
        <v>155</v>
      </c>
      <c r="DM16" s="1" t="s">
        <v>154</v>
      </c>
      <c r="DN16" s="1" t="s">
        <v>154</v>
      </c>
      <c r="DO16" s="1" t="s">
        <v>154</v>
      </c>
      <c r="DP16" s="1" t="s">
        <v>154</v>
      </c>
      <c r="DQ16" s="1" t="s">
        <v>154</v>
      </c>
      <c r="DR16" s="1" t="s">
        <v>154</v>
      </c>
      <c r="DS16" s="1" t="s">
        <v>154</v>
      </c>
      <c r="DT16" s="1" t="s">
        <v>154</v>
      </c>
      <c r="DU16" s="1" t="s">
        <v>154</v>
      </c>
      <c r="DV16" s="1" t="s">
        <v>155</v>
      </c>
      <c r="DW16" s="1" t="s">
        <v>154</v>
      </c>
      <c r="DX16" s="1" t="s">
        <v>155</v>
      </c>
      <c r="DY16" s="1" t="s">
        <v>154</v>
      </c>
      <c r="DZ16" s="1" t="s">
        <v>154</v>
      </c>
      <c r="EA16" s="1" t="s">
        <v>154</v>
      </c>
      <c r="EB16" s="1" t="s">
        <v>155</v>
      </c>
      <c r="EC16" s="1" t="s">
        <v>155</v>
      </c>
      <c r="ED16" s="1" t="s">
        <v>155</v>
      </c>
      <c r="EE16" s="1" t="s">
        <v>155</v>
      </c>
      <c r="EF16" s="1" t="s">
        <v>155</v>
      </c>
      <c r="EG16" s="1" t="s">
        <v>155</v>
      </c>
      <c r="EH16" s="1" t="s">
        <v>155</v>
      </c>
      <c r="EI16" s="1" t="s">
        <v>155</v>
      </c>
      <c r="EJ16" s="1" t="s">
        <v>155</v>
      </c>
      <c r="EK16" s="1" t="s">
        <v>154</v>
      </c>
      <c r="EL16" s="1" t="s">
        <v>155</v>
      </c>
      <c r="EM16" s="1" t="s">
        <v>155</v>
      </c>
      <c r="EN16" s="1" t="s">
        <v>155</v>
      </c>
      <c r="EO16" s="1" t="s">
        <v>155</v>
      </c>
      <c r="EP16" s="1" t="s">
        <v>155</v>
      </c>
      <c r="EQ16" s="1" t="s">
        <v>155</v>
      </c>
      <c r="ER16" s="1" t="s">
        <v>155</v>
      </c>
      <c r="ES16" s="1" t="s">
        <v>155</v>
      </c>
      <c r="ET16" s="1" t="s">
        <v>154</v>
      </c>
      <c r="EU16" s="1" t="s">
        <v>154</v>
      </c>
      <c r="EV16" s="1" t="s">
        <v>154</v>
      </c>
    </row>
    <row r="17" spans="1:152" x14ac:dyDescent="0.25">
      <c r="A17" s="1">
        <v>14</v>
      </c>
      <c r="B17" s="1" t="s">
        <v>63</v>
      </c>
      <c r="C17" s="1" t="s">
        <v>253</v>
      </c>
      <c r="D17" s="22">
        <v>3223300000</v>
      </c>
      <c r="E17" s="22">
        <v>132196007</v>
      </c>
      <c r="F17" s="33">
        <v>21814</v>
      </c>
      <c r="G17" s="1" t="s">
        <v>160</v>
      </c>
      <c r="H17" s="1" t="s">
        <v>160</v>
      </c>
      <c r="I17" s="1" t="s">
        <v>213</v>
      </c>
      <c r="J17" s="1" t="s">
        <v>162</v>
      </c>
      <c r="K17" s="1" t="s">
        <v>153</v>
      </c>
      <c r="L17" s="1">
        <v>2</v>
      </c>
      <c r="M17" s="9">
        <v>44089</v>
      </c>
      <c r="N17" s="1" t="s">
        <v>254</v>
      </c>
      <c r="O17" s="1">
        <v>2020</v>
      </c>
      <c r="P17" s="10" t="s">
        <v>255</v>
      </c>
      <c r="Q17" s="6" t="s">
        <v>164</v>
      </c>
      <c r="R17" s="1" t="s">
        <v>154</v>
      </c>
      <c r="S17" s="1" t="s">
        <v>175</v>
      </c>
      <c r="T17" s="1" t="s">
        <v>154</v>
      </c>
      <c r="U17" s="1" t="s">
        <v>154</v>
      </c>
      <c r="V17" s="1" t="s">
        <v>154</v>
      </c>
      <c r="W17" s="1" t="s">
        <v>154</v>
      </c>
      <c r="X17" s="1" t="s">
        <v>154</v>
      </c>
      <c r="Y17" s="1" t="s">
        <v>154</v>
      </c>
      <c r="Z17" s="1" t="s">
        <v>154</v>
      </c>
      <c r="AA17" s="1" t="s">
        <v>155</v>
      </c>
      <c r="AB17" s="1" t="s">
        <v>155</v>
      </c>
      <c r="AC17" s="1" t="s">
        <v>155</v>
      </c>
      <c r="AD17" s="1" t="s">
        <v>155</v>
      </c>
      <c r="AE17" s="1" t="s">
        <v>154</v>
      </c>
      <c r="AF17" s="1" t="s">
        <v>155</v>
      </c>
      <c r="AG17" s="1" t="s">
        <v>154</v>
      </c>
      <c r="AH17" s="1" t="s">
        <v>256</v>
      </c>
      <c r="AI17" s="1" t="s">
        <v>154</v>
      </c>
      <c r="AJ17" s="1" t="s">
        <v>154</v>
      </c>
      <c r="AK17" s="1" t="s">
        <v>154</v>
      </c>
      <c r="AL17" s="1" t="s">
        <v>155</v>
      </c>
      <c r="AM17" s="1" t="s">
        <v>154</v>
      </c>
      <c r="AN17" s="1" t="s">
        <v>155</v>
      </c>
      <c r="AO17" s="1" t="s">
        <v>154</v>
      </c>
      <c r="AP17" s="1" t="s">
        <v>154</v>
      </c>
      <c r="AQ17" s="1" t="s">
        <v>154</v>
      </c>
      <c r="AR17" s="1" t="s">
        <v>155</v>
      </c>
      <c r="AS17" s="1" t="s">
        <v>154</v>
      </c>
      <c r="AT17" s="1" t="s">
        <v>154</v>
      </c>
      <c r="AU17" s="1" t="s">
        <v>155</v>
      </c>
      <c r="AV17" s="1" t="s">
        <v>154</v>
      </c>
      <c r="AW17" s="1" t="s">
        <v>154</v>
      </c>
      <c r="AX17" s="1" t="s">
        <v>154</v>
      </c>
      <c r="AY17" s="1" t="s">
        <v>154</v>
      </c>
      <c r="AZ17" s="1" t="s">
        <v>154</v>
      </c>
      <c r="BA17" s="1" t="s">
        <v>154</v>
      </c>
      <c r="BB17" s="1" t="s">
        <v>155</v>
      </c>
      <c r="BC17" s="1" t="s">
        <v>155</v>
      </c>
      <c r="BD17" s="1" t="s">
        <v>155</v>
      </c>
      <c r="BE17" s="1" t="s">
        <v>155</v>
      </c>
      <c r="BF17" s="1" t="s">
        <v>155</v>
      </c>
      <c r="BG17" s="1" t="s">
        <v>155</v>
      </c>
      <c r="BH17" s="1" t="s">
        <v>155</v>
      </c>
      <c r="BI17" s="1" t="s">
        <v>155</v>
      </c>
      <c r="BJ17" s="1" t="s">
        <v>154</v>
      </c>
      <c r="BK17" s="1" t="s">
        <v>155</v>
      </c>
      <c r="BL17" s="1" t="s">
        <v>155</v>
      </c>
      <c r="BM17" s="1" t="s">
        <v>154</v>
      </c>
      <c r="BN17" s="1" t="s">
        <v>154</v>
      </c>
      <c r="BO17" s="1" t="s">
        <v>155</v>
      </c>
      <c r="BP17" s="1" t="s">
        <v>154</v>
      </c>
      <c r="BQ17" s="1" t="s">
        <v>155</v>
      </c>
      <c r="BR17" s="1" t="s">
        <v>154</v>
      </c>
      <c r="BS17" s="1" t="s">
        <v>155</v>
      </c>
      <c r="BT17" s="1" t="s">
        <v>154</v>
      </c>
      <c r="BU17" s="1" t="s">
        <v>155</v>
      </c>
      <c r="BV17" s="1" t="s">
        <v>155</v>
      </c>
      <c r="BW17" s="1" t="s">
        <v>154</v>
      </c>
      <c r="BX17" s="1" t="s">
        <v>155</v>
      </c>
      <c r="BY17" s="1" t="s">
        <v>155</v>
      </c>
      <c r="BZ17" s="1" t="s">
        <v>154</v>
      </c>
      <c r="CA17" s="1" t="s">
        <v>154</v>
      </c>
      <c r="CB17" s="1" t="s">
        <v>155</v>
      </c>
      <c r="CC17" s="1" t="s">
        <v>154</v>
      </c>
      <c r="CD17" s="1" t="s">
        <v>155</v>
      </c>
      <c r="CE17" s="1" t="s">
        <v>155</v>
      </c>
      <c r="CF17" s="1" t="s">
        <v>154</v>
      </c>
      <c r="CG17" s="1" t="s">
        <v>155</v>
      </c>
      <c r="CH17" s="1" t="s">
        <v>155</v>
      </c>
      <c r="CI17" s="1" t="s">
        <v>155</v>
      </c>
      <c r="CJ17" s="1" t="s">
        <v>155</v>
      </c>
      <c r="CK17" s="1" t="s">
        <v>155</v>
      </c>
      <c r="CL17" s="1" t="s">
        <v>155</v>
      </c>
      <c r="CM17" s="1" t="s">
        <v>155</v>
      </c>
      <c r="CN17" s="1" t="s">
        <v>155</v>
      </c>
      <c r="CO17" s="1" t="s">
        <v>154</v>
      </c>
      <c r="CP17" s="1" t="s">
        <v>155</v>
      </c>
      <c r="CQ17" s="4" t="s">
        <v>155</v>
      </c>
      <c r="CR17" s="1" t="s">
        <v>155</v>
      </c>
      <c r="CS17" s="1" t="s">
        <v>155</v>
      </c>
      <c r="CT17" s="1" t="s">
        <v>154</v>
      </c>
      <c r="CU17" s="1" t="s">
        <v>154</v>
      </c>
      <c r="CV17" s="1" t="s">
        <v>154</v>
      </c>
      <c r="CW17" s="9" t="s">
        <v>154</v>
      </c>
      <c r="CX17" s="1" t="s">
        <v>155</v>
      </c>
      <c r="CY17" s="1" t="s">
        <v>155</v>
      </c>
      <c r="CZ17" s="11" t="s">
        <v>155</v>
      </c>
      <c r="DA17" s="1" t="s">
        <v>155</v>
      </c>
      <c r="DB17" s="1" t="s">
        <v>154</v>
      </c>
      <c r="DC17" s="1" t="s">
        <v>155</v>
      </c>
      <c r="DD17" s="1" t="s">
        <v>154</v>
      </c>
      <c r="DE17" s="1" t="s">
        <v>155</v>
      </c>
      <c r="DF17" s="1" t="s">
        <v>155</v>
      </c>
      <c r="DG17" s="1" t="s">
        <v>154</v>
      </c>
      <c r="DH17" s="1" t="s">
        <v>154</v>
      </c>
      <c r="DI17" s="1" t="s">
        <v>154</v>
      </c>
      <c r="DJ17" s="1" t="s">
        <v>154</v>
      </c>
      <c r="DK17" s="1" t="s">
        <v>154</v>
      </c>
      <c r="DL17" s="1" t="s">
        <v>154</v>
      </c>
      <c r="DM17" s="1" t="s">
        <v>154</v>
      </c>
      <c r="DN17" s="1" t="s">
        <v>154</v>
      </c>
      <c r="DO17" s="1" t="s">
        <v>154</v>
      </c>
      <c r="DP17" s="1" t="s">
        <v>155</v>
      </c>
      <c r="DQ17" s="1" t="s">
        <v>154</v>
      </c>
      <c r="DR17" s="1" t="s">
        <v>154</v>
      </c>
      <c r="DS17" s="1" t="s">
        <v>155</v>
      </c>
      <c r="DT17" s="1" t="s">
        <v>154</v>
      </c>
      <c r="DU17" s="1" t="s">
        <v>154</v>
      </c>
      <c r="DV17" s="1" t="s">
        <v>155</v>
      </c>
      <c r="DW17" s="1" t="s">
        <v>154</v>
      </c>
      <c r="DX17" s="1" t="s">
        <v>154</v>
      </c>
      <c r="DY17" s="1" t="s">
        <v>154</v>
      </c>
      <c r="DZ17" s="1" t="s">
        <v>154</v>
      </c>
      <c r="EA17" s="1" t="s">
        <v>154</v>
      </c>
      <c r="EB17" s="1" t="s">
        <v>155</v>
      </c>
      <c r="EC17" s="1" t="s">
        <v>155</v>
      </c>
      <c r="ED17" s="1" t="s">
        <v>155</v>
      </c>
      <c r="EE17" s="1" t="s">
        <v>155</v>
      </c>
      <c r="EF17" s="1" t="s">
        <v>155</v>
      </c>
      <c r="EG17" s="1" t="s">
        <v>155</v>
      </c>
      <c r="EH17" s="1" t="s">
        <v>155</v>
      </c>
      <c r="EI17" s="1" t="s">
        <v>155</v>
      </c>
      <c r="EJ17" s="1" t="s">
        <v>155</v>
      </c>
      <c r="EK17" s="1" t="s">
        <v>155</v>
      </c>
      <c r="EL17" s="1" t="s">
        <v>155</v>
      </c>
      <c r="EM17" s="1" t="s">
        <v>154</v>
      </c>
      <c r="EN17" s="1" t="s">
        <v>154</v>
      </c>
      <c r="EO17" s="1" t="s">
        <v>155</v>
      </c>
      <c r="EP17" s="1" t="s">
        <v>155</v>
      </c>
      <c r="EQ17" s="1" t="s">
        <v>155</v>
      </c>
      <c r="ER17" s="1" t="s">
        <v>155</v>
      </c>
      <c r="ES17" s="1" t="s">
        <v>154</v>
      </c>
      <c r="ET17" s="1" t="s">
        <v>154</v>
      </c>
      <c r="EU17" s="1" t="s">
        <v>154</v>
      </c>
      <c r="EV17" s="1" t="s">
        <v>155</v>
      </c>
    </row>
    <row r="18" spans="1:152" x14ac:dyDescent="0.25">
      <c r="A18" s="1">
        <v>15</v>
      </c>
      <c r="B18" s="1" t="s">
        <v>63</v>
      </c>
      <c r="C18" s="1" t="s">
        <v>257</v>
      </c>
      <c r="D18" s="22">
        <v>389785000</v>
      </c>
      <c r="E18" s="22">
        <v>14092062000</v>
      </c>
      <c r="F18" s="33">
        <v>2198</v>
      </c>
      <c r="G18" s="1" t="s">
        <v>160</v>
      </c>
      <c r="H18" s="1" t="s">
        <v>212</v>
      </c>
      <c r="I18" s="1" t="s">
        <v>213</v>
      </c>
      <c r="J18" s="1" t="s">
        <v>162</v>
      </c>
      <c r="K18" s="1" t="s">
        <v>153</v>
      </c>
      <c r="L18" s="1">
        <v>3</v>
      </c>
      <c r="M18" s="9">
        <v>44083</v>
      </c>
      <c r="N18" s="1" t="s">
        <v>258</v>
      </c>
      <c r="O18" s="1">
        <v>2020</v>
      </c>
      <c r="P18" s="10" t="s">
        <v>259</v>
      </c>
      <c r="Q18" s="6" t="s">
        <v>164</v>
      </c>
      <c r="R18" s="1" t="s">
        <v>154</v>
      </c>
      <c r="S18" s="1" t="s">
        <v>175</v>
      </c>
      <c r="T18" s="1" t="s">
        <v>243</v>
      </c>
      <c r="U18" s="1" t="s">
        <v>233</v>
      </c>
      <c r="V18" s="1" t="s">
        <v>233</v>
      </c>
      <c r="W18" s="1" t="s">
        <v>233</v>
      </c>
      <c r="X18" s="1" t="s">
        <v>154</v>
      </c>
      <c r="Y18" s="1" t="s">
        <v>155</v>
      </c>
      <c r="Z18" s="1" t="s">
        <v>155</v>
      </c>
      <c r="AA18" s="1" t="s">
        <v>155</v>
      </c>
      <c r="AB18" s="1" t="s">
        <v>154</v>
      </c>
      <c r="AC18" s="1" t="s">
        <v>155</v>
      </c>
      <c r="AD18" s="1" t="s">
        <v>155</v>
      </c>
      <c r="AE18" s="1" t="s">
        <v>155</v>
      </c>
      <c r="AF18" s="1" t="s">
        <v>155</v>
      </c>
      <c r="AG18" s="1" t="s">
        <v>154</v>
      </c>
      <c r="AH18" s="1" t="s">
        <v>260</v>
      </c>
      <c r="AI18" s="1" t="s">
        <v>154</v>
      </c>
      <c r="AJ18" s="1" t="s">
        <v>154</v>
      </c>
      <c r="AK18" s="1" t="s">
        <v>154</v>
      </c>
      <c r="AL18" s="1" t="s">
        <v>154</v>
      </c>
      <c r="AM18" s="1" t="s">
        <v>154</v>
      </c>
      <c r="AN18" s="1" t="s">
        <v>154</v>
      </c>
      <c r="AO18" s="1" t="s">
        <v>154</v>
      </c>
      <c r="AP18" s="1" t="s">
        <v>154</v>
      </c>
      <c r="AQ18" s="1" t="s">
        <v>155</v>
      </c>
      <c r="AR18" s="1" t="s">
        <v>155</v>
      </c>
      <c r="AS18" s="1" t="s">
        <v>154</v>
      </c>
      <c r="AT18" s="1" t="s">
        <v>154</v>
      </c>
      <c r="AU18" s="1" t="s">
        <v>155</v>
      </c>
      <c r="AV18" s="1" t="s">
        <v>155</v>
      </c>
      <c r="AW18" s="1" t="s">
        <v>154</v>
      </c>
      <c r="AX18" s="1" t="s">
        <v>154</v>
      </c>
      <c r="AY18" s="1" t="s">
        <v>154</v>
      </c>
      <c r="AZ18" s="1" t="s">
        <v>154</v>
      </c>
      <c r="BA18" s="1" t="s">
        <v>154</v>
      </c>
      <c r="BB18" s="1" t="s">
        <v>154</v>
      </c>
      <c r="BC18" s="1" t="s">
        <v>155</v>
      </c>
      <c r="BD18" s="1" t="s">
        <v>155</v>
      </c>
      <c r="BE18" s="1" t="s">
        <v>155</v>
      </c>
      <c r="BF18" s="1" t="s">
        <v>155</v>
      </c>
      <c r="BG18" s="1" t="s">
        <v>155</v>
      </c>
      <c r="BH18" s="1" t="s">
        <v>154</v>
      </c>
      <c r="BI18" s="1" t="s">
        <v>154</v>
      </c>
      <c r="BJ18" s="1" t="s">
        <v>155</v>
      </c>
      <c r="BK18" s="1" t="s">
        <v>155</v>
      </c>
      <c r="BL18" s="1" t="s">
        <v>155</v>
      </c>
      <c r="BM18" s="1" t="s">
        <v>154</v>
      </c>
      <c r="BN18" s="1" t="s">
        <v>154</v>
      </c>
      <c r="BO18" s="1" t="s">
        <v>154</v>
      </c>
      <c r="BP18" s="1" t="s">
        <v>154</v>
      </c>
      <c r="BQ18" s="1" t="s">
        <v>155</v>
      </c>
      <c r="BR18" s="1" t="s">
        <v>155</v>
      </c>
      <c r="BS18" s="1" t="s">
        <v>154</v>
      </c>
      <c r="BT18" s="1" t="s">
        <v>154</v>
      </c>
      <c r="BU18" s="1" t="s">
        <v>154</v>
      </c>
      <c r="BV18" s="1" t="s">
        <v>155</v>
      </c>
      <c r="BW18" s="1" t="s">
        <v>154</v>
      </c>
      <c r="BX18" s="1" t="s">
        <v>154</v>
      </c>
      <c r="BY18" s="1" t="s">
        <v>155</v>
      </c>
      <c r="BZ18" s="1" t="s">
        <v>154</v>
      </c>
      <c r="CA18" s="1" t="s">
        <v>154</v>
      </c>
      <c r="CB18" s="1" t="s">
        <v>154</v>
      </c>
      <c r="CC18" s="1" t="s">
        <v>154</v>
      </c>
      <c r="CD18" s="1" t="s">
        <v>154</v>
      </c>
      <c r="CE18" s="1" t="s">
        <v>155</v>
      </c>
      <c r="CF18" s="1" t="s">
        <v>154</v>
      </c>
      <c r="CG18" s="1" t="s">
        <v>154</v>
      </c>
      <c r="CH18" s="1" t="s">
        <v>154</v>
      </c>
      <c r="CI18" s="1" t="s">
        <v>155</v>
      </c>
      <c r="CJ18" s="1" t="s">
        <v>155</v>
      </c>
      <c r="CK18" s="1" t="s">
        <v>155</v>
      </c>
      <c r="CL18" s="1" t="s">
        <v>155</v>
      </c>
      <c r="CM18" s="1" t="s">
        <v>155</v>
      </c>
      <c r="CN18" s="1" t="s">
        <v>155</v>
      </c>
      <c r="CO18" s="1" t="s">
        <v>155</v>
      </c>
      <c r="CP18" s="1" t="s">
        <v>155</v>
      </c>
      <c r="CQ18" s="4" t="s">
        <v>155</v>
      </c>
      <c r="CR18" s="1" t="s">
        <v>155</v>
      </c>
      <c r="CS18" s="1" t="s">
        <v>155</v>
      </c>
      <c r="CT18" s="1" t="s">
        <v>154</v>
      </c>
      <c r="CU18" s="1" t="s">
        <v>154</v>
      </c>
      <c r="CV18" s="1" t="s">
        <v>154</v>
      </c>
      <c r="CW18" s="9" t="s">
        <v>154</v>
      </c>
      <c r="CX18" s="1" t="s">
        <v>155</v>
      </c>
      <c r="CY18" s="1" t="s">
        <v>155</v>
      </c>
      <c r="CZ18" s="11" t="s">
        <v>155</v>
      </c>
      <c r="DA18" s="1" t="s">
        <v>155</v>
      </c>
      <c r="DB18" s="1" t="s">
        <v>154</v>
      </c>
      <c r="DC18" s="1" t="s">
        <v>155</v>
      </c>
      <c r="DD18" s="1" t="s">
        <v>155</v>
      </c>
      <c r="DE18" s="1" t="s">
        <v>155</v>
      </c>
      <c r="DF18" s="1" t="s">
        <v>155</v>
      </c>
      <c r="DG18" s="1" t="s">
        <v>155</v>
      </c>
      <c r="DH18" s="1" t="s">
        <v>155</v>
      </c>
      <c r="DI18" s="1" t="s">
        <v>154</v>
      </c>
      <c r="DJ18" s="1" t="s">
        <v>154</v>
      </c>
      <c r="DK18" s="1" t="s">
        <v>154</v>
      </c>
      <c r="DL18" s="1" t="s">
        <v>154</v>
      </c>
      <c r="DM18" s="1" t="s">
        <v>154</v>
      </c>
      <c r="DN18" s="1" t="s">
        <v>154</v>
      </c>
      <c r="DO18" s="1" t="s">
        <v>154</v>
      </c>
      <c r="DP18" s="1" t="s">
        <v>154</v>
      </c>
      <c r="DQ18" s="1" t="s">
        <v>154</v>
      </c>
      <c r="DR18" s="1" t="s">
        <v>154</v>
      </c>
      <c r="DS18" s="1" t="s">
        <v>154</v>
      </c>
      <c r="DT18" s="1" t="s">
        <v>155</v>
      </c>
      <c r="DU18" s="1" t="s">
        <v>154</v>
      </c>
      <c r="DV18" s="1" t="s">
        <v>155</v>
      </c>
      <c r="DW18" s="1" t="s">
        <v>154</v>
      </c>
      <c r="DX18" s="1" t="s">
        <v>154</v>
      </c>
      <c r="DY18" s="1" t="s">
        <v>155</v>
      </c>
      <c r="DZ18" s="1" t="s">
        <v>154</v>
      </c>
      <c r="EA18" s="1" t="s">
        <v>154</v>
      </c>
      <c r="EB18" s="1" t="s">
        <v>154</v>
      </c>
      <c r="EC18" s="1" t="s">
        <v>155</v>
      </c>
      <c r="ED18" s="1" t="s">
        <v>155</v>
      </c>
      <c r="EE18" s="1" t="s">
        <v>155</v>
      </c>
      <c r="EF18" s="1" t="s">
        <v>155</v>
      </c>
      <c r="EG18" s="1" t="s">
        <v>155</v>
      </c>
      <c r="EH18" s="1" t="s">
        <v>155</v>
      </c>
      <c r="EI18" s="1" t="s">
        <v>154</v>
      </c>
      <c r="EJ18" s="1" t="s">
        <v>155</v>
      </c>
      <c r="EK18" s="1" t="s">
        <v>154</v>
      </c>
      <c r="EL18" s="1" t="s">
        <v>155</v>
      </c>
      <c r="EM18" s="1" t="s">
        <v>155</v>
      </c>
      <c r="EN18" s="1" t="s">
        <v>155</v>
      </c>
      <c r="EO18" s="1" t="s">
        <v>155</v>
      </c>
      <c r="EP18" s="1" t="s">
        <v>155</v>
      </c>
      <c r="EQ18" s="1" t="s">
        <v>155</v>
      </c>
      <c r="ER18" s="1" t="s">
        <v>154</v>
      </c>
      <c r="ES18" s="1" t="s">
        <v>154</v>
      </c>
      <c r="ET18" s="1" t="s">
        <v>154</v>
      </c>
      <c r="EU18" s="1" t="s">
        <v>154</v>
      </c>
      <c r="EV18" s="1" t="s">
        <v>154</v>
      </c>
    </row>
    <row r="19" spans="1:152" x14ac:dyDescent="0.25">
      <c r="A19" s="1">
        <v>16</v>
      </c>
      <c r="B19" s="1" t="s">
        <v>63</v>
      </c>
      <c r="C19" s="1" t="s">
        <v>261</v>
      </c>
      <c r="D19" s="22">
        <v>100088230</v>
      </c>
      <c r="E19" s="22">
        <v>2336004022</v>
      </c>
      <c r="F19" s="33">
        <v>586</v>
      </c>
      <c r="G19" s="1" t="s">
        <v>160</v>
      </c>
      <c r="H19" s="1" t="s">
        <v>160</v>
      </c>
      <c r="I19" s="1" t="s">
        <v>213</v>
      </c>
      <c r="J19" s="1" t="s">
        <v>162</v>
      </c>
      <c r="K19" s="1" t="s">
        <v>153</v>
      </c>
      <c r="L19" s="1">
        <v>1</v>
      </c>
      <c r="M19" s="9">
        <v>43851</v>
      </c>
      <c r="N19" s="1" t="s">
        <v>262</v>
      </c>
      <c r="O19" s="1">
        <v>2018</v>
      </c>
      <c r="P19" s="10" t="s">
        <v>263</v>
      </c>
      <c r="Q19" s="6" t="s">
        <v>164</v>
      </c>
      <c r="R19" s="1" t="s">
        <v>154</v>
      </c>
      <c r="S19" s="1" t="s">
        <v>230</v>
      </c>
      <c r="T19" s="1" t="s">
        <v>242</v>
      </c>
      <c r="U19" s="1" t="s">
        <v>237</v>
      </c>
      <c r="V19" s="1" t="s">
        <v>251</v>
      </c>
      <c r="W19" s="1" t="s">
        <v>240</v>
      </c>
      <c r="X19" s="1" t="s">
        <v>243</v>
      </c>
      <c r="Y19" s="1" t="s">
        <v>155</v>
      </c>
      <c r="Z19" s="1" t="s">
        <v>155</v>
      </c>
      <c r="AA19" s="1" t="s">
        <v>155</v>
      </c>
      <c r="AB19" s="1" t="s">
        <v>265</v>
      </c>
      <c r="AC19" s="1" t="s">
        <v>155</v>
      </c>
      <c r="AD19" s="1" t="s">
        <v>155</v>
      </c>
      <c r="AE19" s="1" t="s">
        <v>155</v>
      </c>
      <c r="AF19" s="1" t="s">
        <v>155</v>
      </c>
      <c r="AG19" s="1" t="s">
        <v>155</v>
      </c>
      <c r="AH19" s="1" t="s">
        <v>264</v>
      </c>
      <c r="AI19" s="1" t="s">
        <v>154</v>
      </c>
      <c r="AJ19" s="1" t="s">
        <v>154</v>
      </c>
      <c r="AK19" s="1" t="s">
        <v>155</v>
      </c>
      <c r="AL19" s="1" t="s">
        <v>154</v>
      </c>
      <c r="AM19" s="1" t="s">
        <v>154</v>
      </c>
      <c r="AN19" s="1" t="s">
        <v>155</v>
      </c>
      <c r="AO19" s="1" t="s">
        <v>154</v>
      </c>
      <c r="AP19" s="1" t="s">
        <v>154</v>
      </c>
      <c r="AQ19" s="1" t="s">
        <v>155</v>
      </c>
      <c r="AR19" s="1" t="s">
        <v>155</v>
      </c>
      <c r="AS19" s="1" t="s">
        <v>154</v>
      </c>
      <c r="AT19" s="1" t="s">
        <v>154</v>
      </c>
      <c r="AU19" s="1" t="s">
        <v>155</v>
      </c>
      <c r="AV19" s="1" t="s">
        <v>155</v>
      </c>
      <c r="AW19" s="1" t="s">
        <v>154</v>
      </c>
      <c r="AX19" s="1" t="s">
        <v>155</v>
      </c>
      <c r="AY19" s="1" t="s">
        <v>154</v>
      </c>
      <c r="AZ19" s="1" t="s">
        <v>154</v>
      </c>
      <c r="BA19" s="1" t="s">
        <v>154</v>
      </c>
      <c r="BB19" s="1" t="s">
        <v>155</v>
      </c>
      <c r="BC19" s="1" t="s">
        <v>155</v>
      </c>
      <c r="BD19" s="1" t="s">
        <v>155</v>
      </c>
      <c r="BE19" s="1" t="s">
        <v>155</v>
      </c>
      <c r="BF19" s="1" t="s">
        <v>155</v>
      </c>
      <c r="BG19" s="1" t="s">
        <v>155</v>
      </c>
      <c r="BH19" s="1" t="s">
        <v>155</v>
      </c>
      <c r="BI19" s="1" t="s">
        <v>154</v>
      </c>
      <c r="BJ19" s="1" t="s">
        <v>155</v>
      </c>
      <c r="BK19" s="1" t="s">
        <v>155</v>
      </c>
      <c r="BL19" s="1" t="s">
        <v>155</v>
      </c>
      <c r="BM19" s="1" t="s">
        <v>155</v>
      </c>
      <c r="BN19" s="1" t="s">
        <v>154</v>
      </c>
      <c r="BO19" s="1" t="s">
        <v>155</v>
      </c>
      <c r="BP19" s="1" t="s">
        <v>154</v>
      </c>
      <c r="BQ19" s="1" t="s">
        <v>155</v>
      </c>
      <c r="BR19" s="1" t="s">
        <v>155</v>
      </c>
      <c r="BS19" s="1" t="s">
        <v>155</v>
      </c>
      <c r="BT19" s="1" t="s">
        <v>155</v>
      </c>
      <c r="BU19" s="1" t="s">
        <v>154</v>
      </c>
      <c r="BV19" s="1" t="s">
        <v>155</v>
      </c>
      <c r="BW19" s="1" t="s">
        <v>155</v>
      </c>
      <c r="BX19" s="1" t="s">
        <v>154</v>
      </c>
      <c r="BY19" s="1" t="s">
        <v>155</v>
      </c>
      <c r="BZ19" s="1" t="s">
        <v>155</v>
      </c>
      <c r="CA19" s="1" t="s">
        <v>155</v>
      </c>
      <c r="CB19" s="1" t="s">
        <v>155</v>
      </c>
      <c r="CC19" s="1" t="s">
        <v>154</v>
      </c>
      <c r="CD19" s="1" t="s">
        <v>155</v>
      </c>
      <c r="CE19" s="1" t="s">
        <v>155</v>
      </c>
      <c r="CF19" s="1" t="s">
        <v>154</v>
      </c>
      <c r="CG19" s="1" t="s">
        <v>155</v>
      </c>
      <c r="CH19" s="1" t="s">
        <v>155</v>
      </c>
      <c r="CI19" s="1" t="s">
        <v>155</v>
      </c>
      <c r="CJ19" s="1" t="s">
        <v>155</v>
      </c>
      <c r="CK19" s="1" t="s">
        <v>155</v>
      </c>
      <c r="CL19" s="1" t="s">
        <v>155</v>
      </c>
      <c r="CM19" s="1" t="s">
        <v>155</v>
      </c>
      <c r="CN19" s="1" t="s">
        <v>155</v>
      </c>
      <c r="CO19" s="1" t="s">
        <v>155</v>
      </c>
      <c r="CP19" s="1" t="s">
        <v>155</v>
      </c>
      <c r="CQ19" s="4" t="s">
        <v>155</v>
      </c>
      <c r="CR19" s="1" t="s">
        <v>155</v>
      </c>
      <c r="CS19" s="1" t="s">
        <v>155</v>
      </c>
      <c r="CT19" s="1" t="s">
        <v>154</v>
      </c>
      <c r="CU19" s="1" t="s">
        <v>154</v>
      </c>
      <c r="CV19" s="1" t="s">
        <v>155</v>
      </c>
      <c r="CW19" s="9" t="s">
        <v>155</v>
      </c>
      <c r="CX19" s="1" t="s">
        <v>155</v>
      </c>
      <c r="CY19" s="1" t="s">
        <v>155</v>
      </c>
      <c r="CZ19" s="11" t="s">
        <v>155</v>
      </c>
      <c r="DA19" s="1" t="s">
        <v>155</v>
      </c>
      <c r="DB19" s="1" t="s">
        <v>154</v>
      </c>
      <c r="DC19" s="1" t="s">
        <v>155</v>
      </c>
      <c r="DD19" s="1" t="s">
        <v>155</v>
      </c>
      <c r="DE19" s="1" t="s">
        <v>155</v>
      </c>
      <c r="DF19" s="1" t="s">
        <v>155</v>
      </c>
      <c r="DG19" s="1" t="s">
        <v>155</v>
      </c>
      <c r="DH19" s="1" t="s">
        <v>155</v>
      </c>
      <c r="DI19" s="1" t="s">
        <v>154</v>
      </c>
      <c r="DJ19" s="1" t="s">
        <v>155</v>
      </c>
      <c r="DK19" s="1" t="s">
        <v>155</v>
      </c>
      <c r="DL19" s="1" t="s">
        <v>155</v>
      </c>
      <c r="DM19" s="1" t="s">
        <v>155</v>
      </c>
      <c r="DN19" s="1" t="s">
        <v>154</v>
      </c>
      <c r="DO19" s="1" t="s">
        <v>155</v>
      </c>
      <c r="DP19" s="1" t="s">
        <v>155</v>
      </c>
      <c r="DQ19" s="1" t="s">
        <v>155</v>
      </c>
      <c r="DR19" s="1" t="s">
        <v>155</v>
      </c>
      <c r="DS19" s="1" t="s">
        <v>155</v>
      </c>
      <c r="DT19" s="1" t="s">
        <v>155</v>
      </c>
      <c r="DU19" s="1" t="s">
        <v>155</v>
      </c>
      <c r="DV19" s="1" t="s">
        <v>155</v>
      </c>
      <c r="DW19" s="1" t="s">
        <v>154</v>
      </c>
      <c r="DX19" s="1" t="s">
        <v>155</v>
      </c>
      <c r="DY19" s="1" t="s">
        <v>155</v>
      </c>
      <c r="DZ19" s="1" t="s">
        <v>154</v>
      </c>
      <c r="EA19" s="1" t="s">
        <v>155</v>
      </c>
      <c r="EB19" s="1" t="s">
        <v>155</v>
      </c>
      <c r="EC19" s="1" t="s">
        <v>155</v>
      </c>
      <c r="ED19" s="1" t="s">
        <v>155</v>
      </c>
      <c r="EE19" s="1" t="s">
        <v>155</v>
      </c>
      <c r="EF19" s="1" t="s">
        <v>155</v>
      </c>
      <c r="EG19" s="1" t="s">
        <v>155</v>
      </c>
      <c r="EH19" s="1" t="s">
        <v>155</v>
      </c>
      <c r="EI19" s="1" t="s">
        <v>155</v>
      </c>
      <c r="EJ19" s="1" t="s">
        <v>155</v>
      </c>
      <c r="EK19" s="1" t="s">
        <v>154</v>
      </c>
      <c r="EL19" s="1" t="s">
        <v>155</v>
      </c>
      <c r="EM19" s="1" t="s">
        <v>155</v>
      </c>
      <c r="EN19" s="1" t="s">
        <v>155</v>
      </c>
      <c r="EO19" s="1" t="s">
        <v>155</v>
      </c>
      <c r="EP19" s="1" t="s">
        <v>155</v>
      </c>
      <c r="EQ19" s="1" t="s">
        <v>155</v>
      </c>
      <c r="ER19" s="1" t="s">
        <v>155</v>
      </c>
      <c r="ES19" s="1" t="s">
        <v>155</v>
      </c>
      <c r="ET19" s="1" t="s">
        <v>155</v>
      </c>
      <c r="EU19" s="1" t="s">
        <v>154</v>
      </c>
      <c r="EV19" s="1" t="s">
        <v>155</v>
      </c>
    </row>
    <row r="20" spans="1:152" x14ac:dyDescent="0.25">
      <c r="A20" s="1">
        <v>17</v>
      </c>
      <c r="B20" s="1" t="s">
        <v>63</v>
      </c>
      <c r="C20" s="1" t="s">
        <v>266</v>
      </c>
      <c r="D20" s="22">
        <v>705872000</v>
      </c>
      <c r="E20" s="22">
        <v>622987000</v>
      </c>
      <c r="F20" s="33">
        <v>4133</v>
      </c>
      <c r="G20" s="1" t="s">
        <v>160</v>
      </c>
      <c r="H20" s="1" t="s">
        <v>197</v>
      </c>
      <c r="I20" s="1" t="s">
        <v>207</v>
      </c>
      <c r="J20" s="1" t="s">
        <v>162</v>
      </c>
      <c r="K20" s="1" t="s">
        <v>153</v>
      </c>
      <c r="L20" s="1">
        <v>1</v>
      </c>
      <c r="M20" s="9">
        <v>43957</v>
      </c>
      <c r="N20" s="1" t="s">
        <v>267</v>
      </c>
      <c r="O20" s="1">
        <v>2020</v>
      </c>
      <c r="P20" s="10" t="s">
        <v>268</v>
      </c>
      <c r="Q20" s="6" t="s">
        <v>181</v>
      </c>
      <c r="R20" s="1" t="s">
        <v>154</v>
      </c>
      <c r="S20" s="1" t="s">
        <v>175</v>
      </c>
      <c r="T20" s="1" t="s">
        <v>237</v>
      </c>
      <c r="U20" s="1" t="s">
        <v>245</v>
      </c>
      <c r="V20" s="1" t="s">
        <v>233</v>
      </c>
      <c r="W20" s="1" t="s">
        <v>269</v>
      </c>
      <c r="X20" s="1" t="s">
        <v>237</v>
      </c>
      <c r="Y20" s="1" t="s">
        <v>245</v>
      </c>
      <c r="Z20" s="1" t="s">
        <v>247</v>
      </c>
      <c r="AA20" s="1" t="s">
        <v>270</v>
      </c>
      <c r="AB20" s="1" t="s">
        <v>270</v>
      </c>
      <c r="AC20" s="1" t="s">
        <v>155</v>
      </c>
      <c r="AD20" s="1" t="s">
        <v>155</v>
      </c>
      <c r="AE20" s="1" t="s">
        <v>271</v>
      </c>
      <c r="AF20" s="1" t="s">
        <v>155</v>
      </c>
      <c r="AG20" s="1" t="s">
        <v>154</v>
      </c>
      <c r="AH20" s="1" t="s">
        <v>272</v>
      </c>
      <c r="AI20" s="1" t="s">
        <v>154</v>
      </c>
      <c r="AJ20" s="1" t="s">
        <v>154</v>
      </c>
      <c r="AK20" s="1" t="s">
        <v>154</v>
      </c>
      <c r="AL20" s="1" t="s">
        <v>154</v>
      </c>
      <c r="AM20" s="1" t="s">
        <v>154</v>
      </c>
      <c r="AN20" s="1" t="s">
        <v>154</v>
      </c>
      <c r="AO20" s="1" t="s">
        <v>155</v>
      </c>
      <c r="AP20" s="1" t="s">
        <v>154</v>
      </c>
      <c r="AQ20" s="1" t="s">
        <v>154</v>
      </c>
      <c r="AR20" s="1" t="s">
        <v>155</v>
      </c>
      <c r="AS20" s="1" t="s">
        <v>154</v>
      </c>
      <c r="AT20" s="1" t="s">
        <v>154</v>
      </c>
      <c r="AU20" s="1" t="s">
        <v>154</v>
      </c>
      <c r="AV20" s="1" t="s">
        <v>155</v>
      </c>
      <c r="AW20" s="1" t="s">
        <v>154</v>
      </c>
      <c r="AX20" s="1" t="s">
        <v>154</v>
      </c>
      <c r="AY20" s="1" t="s">
        <v>154</v>
      </c>
      <c r="AZ20" s="1" t="s">
        <v>154</v>
      </c>
      <c r="BA20" s="1" t="s">
        <v>154</v>
      </c>
      <c r="BB20" s="1" t="s">
        <v>155</v>
      </c>
      <c r="BC20" s="1" t="s">
        <v>155</v>
      </c>
      <c r="BD20" s="1" t="s">
        <v>155</v>
      </c>
      <c r="BE20" s="1" t="s">
        <v>155</v>
      </c>
      <c r="BF20" s="1" t="s">
        <v>155</v>
      </c>
      <c r="BG20" s="1" t="s">
        <v>155</v>
      </c>
      <c r="BH20" s="1" t="s">
        <v>154</v>
      </c>
      <c r="BI20" s="1" t="s">
        <v>154</v>
      </c>
      <c r="BJ20" s="1" t="s">
        <v>155</v>
      </c>
      <c r="BK20" s="1" t="s">
        <v>155</v>
      </c>
      <c r="BL20" s="1" t="s">
        <v>154</v>
      </c>
      <c r="BM20" s="1" t="s">
        <v>154</v>
      </c>
      <c r="BN20" s="1" t="s">
        <v>155</v>
      </c>
      <c r="BO20" s="1" t="s">
        <v>154</v>
      </c>
      <c r="BP20" s="1" t="s">
        <v>154</v>
      </c>
      <c r="BQ20" s="1" t="s">
        <v>155</v>
      </c>
      <c r="BR20" s="1" t="s">
        <v>155</v>
      </c>
      <c r="BS20" s="1" t="s">
        <v>155</v>
      </c>
      <c r="BT20" s="1" t="s">
        <v>155</v>
      </c>
      <c r="BU20" s="1" t="s">
        <v>154</v>
      </c>
      <c r="BV20" s="1" t="s">
        <v>155</v>
      </c>
      <c r="BW20" s="1" t="s">
        <v>154</v>
      </c>
      <c r="BX20" s="1" t="s">
        <v>154</v>
      </c>
      <c r="BY20" s="1" t="s">
        <v>155</v>
      </c>
      <c r="BZ20" s="1" t="s">
        <v>155</v>
      </c>
      <c r="CA20" s="1" t="s">
        <v>154</v>
      </c>
      <c r="CB20" s="1" t="s">
        <v>154</v>
      </c>
      <c r="CC20" s="1" t="s">
        <v>155</v>
      </c>
      <c r="CD20" s="1" t="s">
        <v>155</v>
      </c>
      <c r="CE20" s="1" t="s">
        <v>155</v>
      </c>
      <c r="CF20" s="1" t="s">
        <v>154</v>
      </c>
      <c r="CG20" s="1" t="s">
        <v>155</v>
      </c>
      <c r="CH20" s="1" t="s">
        <v>155</v>
      </c>
      <c r="CI20" s="1" t="s">
        <v>155</v>
      </c>
      <c r="CJ20" s="1" t="s">
        <v>155</v>
      </c>
      <c r="CK20" s="1" t="s">
        <v>154</v>
      </c>
      <c r="CL20" s="1" t="s">
        <v>155</v>
      </c>
      <c r="CM20" s="1" t="s">
        <v>155</v>
      </c>
      <c r="CN20" s="1" t="s">
        <v>155</v>
      </c>
      <c r="CO20" s="1" t="s">
        <v>155</v>
      </c>
      <c r="CP20" s="1" t="s">
        <v>155</v>
      </c>
      <c r="CQ20" s="4" t="s">
        <v>155</v>
      </c>
      <c r="CR20" s="1" t="s">
        <v>155</v>
      </c>
      <c r="CS20" s="1" t="s">
        <v>155</v>
      </c>
      <c r="CT20" s="1" t="s">
        <v>154</v>
      </c>
      <c r="CU20" s="1" t="s">
        <v>154</v>
      </c>
      <c r="CV20" s="1" t="s">
        <v>155</v>
      </c>
      <c r="CW20" s="9" t="s">
        <v>155</v>
      </c>
      <c r="CX20" s="1" t="s">
        <v>155</v>
      </c>
      <c r="CY20" s="1" t="s">
        <v>155</v>
      </c>
      <c r="CZ20" s="11" t="s">
        <v>155</v>
      </c>
      <c r="DA20" s="1" t="s">
        <v>155</v>
      </c>
      <c r="DB20" s="1" t="s">
        <v>154</v>
      </c>
      <c r="DC20" s="1" t="s">
        <v>155</v>
      </c>
      <c r="DD20" s="1" t="s">
        <v>155</v>
      </c>
      <c r="DE20" s="1" t="s">
        <v>155</v>
      </c>
      <c r="DF20" s="1" t="s">
        <v>154</v>
      </c>
      <c r="DG20" s="1" t="s">
        <v>155</v>
      </c>
      <c r="DH20" s="1" t="s">
        <v>155</v>
      </c>
      <c r="DI20" s="1" t="s">
        <v>154</v>
      </c>
      <c r="DJ20" s="1" t="s">
        <v>154</v>
      </c>
      <c r="DK20" s="1" t="s">
        <v>155</v>
      </c>
      <c r="DL20" s="1" t="s">
        <v>154</v>
      </c>
      <c r="DM20" s="1" t="s">
        <v>155</v>
      </c>
      <c r="DN20" s="1" t="s">
        <v>154</v>
      </c>
      <c r="DO20" s="1" t="s">
        <v>155</v>
      </c>
      <c r="DP20" s="1" t="s">
        <v>155</v>
      </c>
      <c r="DQ20" s="1" t="s">
        <v>155</v>
      </c>
      <c r="DR20" s="1" t="s">
        <v>155</v>
      </c>
      <c r="DS20" s="1" t="s">
        <v>155</v>
      </c>
      <c r="DT20" s="1" t="s">
        <v>155</v>
      </c>
      <c r="DU20" s="1" t="s">
        <v>155</v>
      </c>
      <c r="DV20" s="1" t="s">
        <v>155</v>
      </c>
      <c r="DW20" s="1" t="s">
        <v>154</v>
      </c>
      <c r="DX20" s="1" t="s">
        <v>155</v>
      </c>
      <c r="DY20" s="1" t="s">
        <v>155</v>
      </c>
      <c r="DZ20" s="1" t="s">
        <v>154</v>
      </c>
      <c r="EA20" s="1" t="s">
        <v>155</v>
      </c>
      <c r="EB20" s="1" t="s">
        <v>155</v>
      </c>
      <c r="EC20" s="1" t="s">
        <v>155</v>
      </c>
      <c r="ED20" s="1" t="s">
        <v>155</v>
      </c>
      <c r="EE20" s="1" t="s">
        <v>155</v>
      </c>
      <c r="EF20" s="1" t="s">
        <v>155</v>
      </c>
      <c r="EG20" s="1" t="s">
        <v>155</v>
      </c>
      <c r="EH20" s="1" t="s">
        <v>154</v>
      </c>
      <c r="EI20" s="1" t="s">
        <v>155</v>
      </c>
      <c r="EJ20" s="1" t="s">
        <v>155</v>
      </c>
      <c r="EK20" s="1" t="s">
        <v>155</v>
      </c>
      <c r="EL20" s="1" t="s">
        <v>154</v>
      </c>
      <c r="EM20" s="1" t="s">
        <v>155</v>
      </c>
      <c r="EN20" s="1" t="s">
        <v>155</v>
      </c>
      <c r="EO20" s="1" t="s">
        <v>155</v>
      </c>
      <c r="EP20" s="1" t="s">
        <v>155</v>
      </c>
      <c r="EQ20" s="1" t="s">
        <v>154</v>
      </c>
      <c r="ER20" s="1" t="s">
        <v>155</v>
      </c>
      <c r="ES20" s="1" t="s">
        <v>155</v>
      </c>
      <c r="ET20" s="1" t="s">
        <v>154</v>
      </c>
      <c r="EU20" s="1" t="s">
        <v>155</v>
      </c>
      <c r="EV20" s="1" t="s">
        <v>154</v>
      </c>
    </row>
    <row r="21" spans="1:152" x14ac:dyDescent="0.25">
      <c r="A21" s="1">
        <v>18</v>
      </c>
      <c r="B21" s="1" t="s">
        <v>63</v>
      </c>
      <c r="C21" s="1" t="s">
        <v>273</v>
      </c>
      <c r="D21" s="22">
        <v>129822396</v>
      </c>
      <c r="E21" s="22">
        <v>4258261972</v>
      </c>
      <c r="F21" s="33">
        <v>817</v>
      </c>
      <c r="G21" s="1" t="s">
        <v>160</v>
      </c>
      <c r="H21" s="1" t="s">
        <v>197</v>
      </c>
      <c r="I21" s="1" t="s">
        <v>213</v>
      </c>
      <c r="J21" s="1" t="s">
        <v>162</v>
      </c>
      <c r="K21" s="1" t="s">
        <v>153</v>
      </c>
      <c r="L21" s="1">
        <v>3</v>
      </c>
      <c r="M21" s="9">
        <v>44010</v>
      </c>
      <c r="N21" s="1" t="s">
        <v>274</v>
      </c>
      <c r="O21" s="1">
        <v>2020</v>
      </c>
      <c r="P21" s="10" t="s">
        <v>275</v>
      </c>
      <c r="Q21" s="6" t="s">
        <v>164</v>
      </c>
      <c r="R21" s="1" t="s">
        <v>154</v>
      </c>
      <c r="S21" s="1" t="s">
        <v>175</v>
      </c>
      <c r="T21" s="1" t="s">
        <v>233</v>
      </c>
      <c r="U21" s="1" t="s">
        <v>237</v>
      </c>
      <c r="V21" s="1" t="s">
        <v>233</v>
      </c>
      <c r="W21" s="1" t="s">
        <v>237</v>
      </c>
      <c r="X21" s="1" t="s">
        <v>237</v>
      </c>
      <c r="Y21" s="1" t="s">
        <v>155</v>
      </c>
      <c r="Z21" s="1" t="s">
        <v>155</v>
      </c>
      <c r="AA21" s="1" t="s">
        <v>155</v>
      </c>
      <c r="AB21" s="1" t="s">
        <v>237</v>
      </c>
      <c r="AC21" s="1" t="s">
        <v>155</v>
      </c>
      <c r="AD21" s="1" t="s">
        <v>155</v>
      </c>
      <c r="AE21" s="1" t="s">
        <v>155</v>
      </c>
      <c r="AF21" s="1" t="s">
        <v>155</v>
      </c>
      <c r="AG21" s="1" t="s">
        <v>155</v>
      </c>
      <c r="AH21" s="1" t="s">
        <v>276</v>
      </c>
      <c r="AI21" s="1" t="s">
        <v>154</v>
      </c>
      <c r="AJ21" s="1" t="s">
        <v>155</v>
      </c>
      <c r="AK21" s="1" t="s">
        <v>154</v>
      </c>
      <c r="AL21" s="1" t="s">
        <v>154</v>
      </c>
      <c r="AM21" s="1" t="s">
        <v>154</v>
      </c>
      <c r="AN21" s="1" t="s">
        <v>155</v>
      </c>
      <c r="AO21" s="1" t="s">
        <v>154</v>
      </c>
      <c r="AP21" s="1" t="s">
        <v>154</v>
      </c>
      <c r="AQ21" s="1" t="s">
        <v>154</v>
      </c>
      <c r="AR21" s="1" t="s">
        <v>155</v>
      </c>
      <c r="AS21" s="1" t="s">
        <v>154</v>
      </c>
      <c r="AT21" s="1" t="s">
        <v>154</v>
      </c>
      <c r="AU21" s="1" t="s">
        <v>154</v>
      </c>
      <c r="AV21" s="1" t="s">
        <v>155</v>
      </c>
      <c r="AW21" s="1" t="s">
        <v>154</v>
      </c>
      <c r="AX21" s="1" t="s">
        <v>154</v>
      </c>
      <c r="AY21" s="1" t="s">
        <v>154</v>
      </c>
      <c r="AZ21" s="1" t="s">
        <v>154</v>
      </c>
      <c r="BA21" s="1" t="s">
        <v>154</v>
      </c>
      <c r="BB21" s="1" t="s">
        <v>154</v>
      </c>
      <c r="BC21" s="1" t="s">
        <v>155</v>
      </c>
      <c r="BD21" s="1" t="s">
        <v>155</v>
      </c>
      <c r="BE21" s="1" t="s">
        <v>155</v>
      </c>
      <c r="BF21" s="1" t="s">
        <v>155</v>
      </c>
      <c r="BG21" s="1" t="s">
        <v>155</v>
      </c>
      <c r="BH21" s="1" t="s">
        <v>155</v>
      </c>
      <c r="BI21" s="1" t="s">
        <v>155</v>
      </c>
      <c r="BJ21" s="1" t="s">
        <v>155</v>
      </c>
      <c r="BK21" s="1" t="s">
        <v>154</v>
      </c>
      <c r="BL21" s="1" t="s">
        <v>155</v>
      </c>
      <c r="BM21" s="1" t="s">
        <v>154</v>
      </c>
      <c r="BN21" s="1" t="s">
        <v>154</v>
      </c>
      <c r="BO21" s="1" t="s">
        <v>155</v>
      </c>
      <c r="BP21" s="1" t="s">
        <v>154</v>
      </c>
      <c r="BQ21" s="1" t="s">
        <v>155</v>
      </c>
      <c r="BR21" s="1" t="s">
        <v>155</v>
      </c>
      <c r="BS21" s="1" t="s">
        <v>155</v>
      </c>
      <c r="BT21" s="1" t="s">
        <v>155</v>
      </c>
      <c r="BU21" s="1" t="s">
        <v>155</v>
      </c>
      <c r="BV21" s="1" t="s">
        <v>154</v>
      </c>
      <c r="BW21" s="1" t="s">
        <v>155</v>
      </c>
      <c r="BX21" s="1" t="s">
        <v>154</v>
      </c>
      <c r="BY21" s="1" t="s">
        <v>155</v>
      </c>
      <c r="BZ21" s="1" t="s">
        <v>154</v>
      </c>
      <c r="CA21" s="1" t="s">
        <v>154</v>
      </c>
      <c r="CB21" s="1" t="s">
        <v>155</v>
      </c>
      <c r="CC21" s="1" t="s">
        <v>154</v>
      </c>
      <c r="CD21" s="1" t="s">
        <v>155</v>
      </c>
      <c r="CE21" s="1" t="s">
        <v>155</v>
      </c>
      <c r="CF21" s="1" t="s">
        <v>154</v>
      </c>
      <c r="CG21" s="1" t="s">
        <v>154</v>
      </c>
      <c r="CH21" s="1" t="s">
        <v>155</v>
      </c>
      <c r="CI21" s="1" t="s">
        <v>155</v>
      </c>
      <c r="CJ21" s="1" t="s">
        <v>155</v>
      </c>
      <c r="CK21" s="1" t="s">
        <v>154</v>
      </c>
      <c r="CL21" s="1" t="s">
        <v>155</v>
      </c>
      <c r="CM21" s="1" t="s">
        <v>155</v>
      </c>
      <c r="CN21" s="1" t="s">
        <v>155</v>
      </c>
      <c r="CO21" s="1" t="s">
        <v>155</v>
      </c>
      <c r="CP21" s="1" t="s">
        <v>155</v>
      </c>
      <c r="CQ21" s="4" t="s">
        <v>155</v>
      </c>
      <c r="CR21" s="1" t="s">
        <v>155</v>
      </c>
      <c r="CS21" s="1" t="s">
        <v>155</v>
      </c>
      <c r="CT21" s="1" t="s">
        <v>154</v>
      </c>
      <c r="CU21" s="1" t="s">
        <v>155</v>
      </c>
      <c r="CV21" s="1" t="s">
        <v>155</v>
      </c>
      <c r="CW21" s="9" t="s">
        <v>155</v>
      </c>
      <c r="CX21" s="1" t="s">
        <v>155</v>
      </c>
      <c r="CY21" s="1" t="s">
        <v>155</v>
      </c>
      <c r="CZ21" s="11" t="s">
        <v>155</v>
      </c>
      <c r="DA21" s="1" t="s">
        <v>155</v>
      </c>
      <c r="DB21" s="1" t="s">
        <v>154</v>
      </c>
      <c r="DC21" s="1" t="s">
        <v>155</v>
      </c>
      <c r="DD21" s="1" t="s">
        <v>155</v>
      </c>
      <c r="DE21" s="1" t="s">
        <v>155</v>
      </c>
      <c r="DF21" s="1" t="s">
        <v>154</v>
      </c>
      <c r="DG21" s="1" t="s">
        <v>155</v>
      </c>
      <c r="DH21" s="1" t="s">
        <v>155</v>
      </c>
      <c r="DI21" s="1" t="s">
        <v>154</v>
      </c>
      <c r="DJ21" s="1" t="s">
        <v>154</v>
      </c>
      <c r="DK21" s="1" t="s">
        <v>154</v>
      </c>
      <c r="DL21" s="1" t="s">
        <v>154</v>
      </c>
      <c r="DM21" s="1" t="s">
        <v>155</v>
      </c>
      <c r="DN21" s="1" t="s">
        <v>154</v>
      </c>
      <c r="DO21" s="1" t="s">
        <v>155</v>
      </c>
      <c r="DP21" s="1" t="s">
        <v>155</v>
      </c>
      <c r="DQ21" s="1" t="s">
        <v>155</v>
      </c>
      <c r="DR21" s="1" t="s">
        <v>155</v>
      </c>
      <c r="DS21" s="1" t="s">
        <v>155</v>
      </c>
      <c r="DT21" s="1" t="s">
        <v>155</v>
      </c>
      <c r="DU21" s="1" t="s">
        <v>155</v>
      </c>
      <c r="DV21" s="1" t="s">
        <v>155</v>
      </c>
      <c r="DW21" s="1" t="s">
        <v>154</v>
      </c>
      <c r="DX21" s="1" t="s">
        <v>155</v>
      </c>
      <c r="DY21" s="1" t="s">
        <v>154</v>
      </c>
      <c r="DZ21" s="1" t="s">
        <v>154</v>
      </c>
      <c r="EA21" s="1" t="s">
        <v>154</v>
      </c>
      <c r="EB21" s="1" t="s">
        <v>154</v>
      </c>
      <c r="EC21" s="1" t="s">
        <v>155</v>
      </c>
      <c r="ED21" s="1" t="s">
        <v>155</v>
      </c>
      <c r="EE21" s="1" t="s">
        <v>155</v>
      </c>
      <c r="EF21" s="1" t="s">
        <v>155</v>
      </c>
      <c r="EG21" s="1" t="s">
        <v>155</v>
      </c>
      <c r="EH21" s="1" t="s">
        <v>155</v>
      </c>
      <c r="EI21" s="1" t="s">
        <v>155</v>
      </c>
      <c r="EJ21" s="1" t="s">
        <v>155</v>
      </c>
      <c r="EK21" s="1" t="s">
        <v>155</v>
      </c>
      <c r="EL21" s="1" t="s">
        <v>155</v>
      </c>
      <c r="EM21" s="1" t="s">
        <v>155</v>
      </c>
      <c r="EN21" s="1" t="s">
        <v>155</v>
      </c>
      <c r="EO21" s="1" t="s">
        <v>154</v>
      </c>
      <c r="EP21" s="1" t="s">
        <v>155</v>
      </c>
      <c r="EQ21" s="1" t="s">
        <v>155</v>
      </c>
      <c r="ER21" s="1" t="s">
        <v>155</v>
      </c>
      <c r="ES21" s="1" t="s">
        <v>154</v>
      </c>
      <c r="ET21" s="1" t="s">
        <v>154</v>
      </c>
      <c r="EU21" s="1" t="s">
        <v>154</v>
      </c>
      <c r="EV21" s="1" t="s">
        <v>155</v>
      </c>
    </row>
    <row r="22" spans="1:152" x14ac:dyDescent="0.25">
      <c r="A22" s="1">
        <v>19</v>
      </c>
      <c r="B22" s="1" t="s">
        <v>63</v>
      </c>
      <c r="C22" s="1" t="s">
        <v>277</v>
      </c>
      <c r="D22" s="22">
        <v>503571000</v>
      </c>
      <c r="E22" s="22">
        <v>278894000</v>
      </c>
      <c r="F22" s="33">
        <v>1670</v>
      </c>
      <c r="G22" s="1" t="s">
        <v>160</v>
      </c>
      <c r="H22" s="1" t="s">
        <v>212</v>
      </c>
      <c r="I22" s="1" t="s">
        <v>207</v>
      </c>
      <c r="J22" s="1" t="s">
        <v>162</v>
      </c>
      <c r="K22" s="1" t="s">
        <v>153</v>
      </c>
      <c r="L22" s="1">
        <v>1</v>
      </c>
      <c r="M22" s="9">
        <v>43852</v>
      </c>
      <c r="N22" s="1" t="s">
        <v>278</v>
      </c>
      <c r="O22" s="1">
        <v>2018</v>
      </c>
      <c r="P22" s="10" t="s">
        <v>279</v>
      </c>
      <c r="Q22" s="6" t="s">
        <v>164</v>
      </c>
      <c r="R22" s="1" t="s">
        <v>155</v>
      </c>
      <c r="S22" s="1" t="s">
        <v>230</v>
      </c>
      <c r="T22" s="1" t="s">
        <v>155</v>
      </c>
      <c r="U22" s="1" t="s">
        <v>154</v>
      </c>
      <c r="V22" s="1" t="s">
        <v>155</v>
      </c>
      <c r="W22" s="1" t="s">
        <v>154</v>
      </c>
      <c r="X22" s="1" t="s">
        <v>155</v>
      </c>
      <c r="Y22" s="1" t="s">
        <v>155</v>
      </c>
      <c r="Z22" s="1" t="s">
        <v>155</v>
      </c>
      <c r="AA22" s="1" t="s">
        <v>155</v>
      </c>
      <c r="AB22" s="1" t="s">
        <v>154</v>
      </c>
      <c r="AC22" s="1" t="s">
        <v>155</v>
      </c>
      <c r="AD22" s="1" t="s">
        <v>155</v>
      </c>
      <c r="AE22" s="1" t="s">
        <v>155</v>
      </c>
      <c r="AF22" s="1" t="s">
        <v>155</v>
      </c>
      <c r="AG22" s="1" t="s">
        <v>155</v>
      </c>
      <c r="AH22" s="1" t="s">
        <v>280</v>
      </c>
      <c r="AI22" s="1" t="s">
        <v>155</v>
      </c>
      <c r="AJ22" s="1" t="s">
        <v>155</v>
      </c>
      <c r="AK22" s="1" t="s">
        <v>155</v>
      </c>
      <c r="AL22" s="1" t="s">
        <v>154</v>
      </c>
      <c r="AM22" s="1" t="s">
        <v>154</v>
      </c>
      <c r="AN22" s="1" t="s">
        <v>155</v>
      </c>
      <c r="AO22" s="1" t="s">
        <v>154</v>
      </c>
      <c r="AP22" s="1" t="s">
        <v>154</v>
      </c>
      <c r="AQ22" s="1" t="s">
        <v>154</v>
      </c>
      <c r="AR22" s="1" t="s">
        <v>155</v>
      </c>
      <c r="AS22" s="1" t="s">
        <v>154</v>
      </c>
      <c r="AT22" s="1" t="s">
        <v>154</v>
      </c>
      <c r="AU22" s="1" t="s">
        <v>155</v>
      </c>
      <c r="AV22" s="1" t="s">
        <v>155</v>
      </c>
      <c r="AW22" s="1" t="s">
        <v>154</v>
      </c>
      <c r="AX22" s="1" t="s">
        <v>155</v>
      </c>
      <c r="AY22" s="1" t="s">
        <v>154</v>
      </c>
      <c r="AZ22" s="1" t="s">
        <v>154</v>
      </c>
      <c r="BA22" s="1" t="s">
        <v>154</v>
      </c>
      <c r="BB22" s="1" t="s">
        <v>154</v>
      </c>
      <c r="BC22" s="1" t="s">
        <v>155</v>
      </c>
      <c r="BD22" s="1" t="s">
        <v>154</v>
      </c>
      <c r="BE22" s="1" t="s">
        <v>154</v>
      </c>
      <c r="BF22" s="1" t="s">
        <v>155</v>
      </c>
      <c r="BG22" s="1" t="s">
        <v>155</v>
      </c>
      <c r="BH22" s="1" t="s">
        <v>155</v>
      </c>
      <c r="BI22" s="1" t="s">
        <v>154</v>
      </c>
      <c r="BJ22" s="1" t="s">
        <v>154</v>
      </c>
      <c r="BK22" s="1" t="s">
        <v>155</v>
      </c>
      <c r="BL22" s="1" t="s">
        <v>155</v>
      </c>
      <c r="BM22" s="1" t="s">
        <v>155</v>
      </c>
      <c r="BN22" s="1" t="s">
        <v>155</v>
      </c>
      <c r="BO22" s="1" t="s">
        <v>155</v>
      </c>
      <c r="BP22" s="1" t="s">
        <v>155</v>
      </c>
      <c r="BQ22" s="1" t="s">
        <v>155</v>
      </c>
      <c r="BR22" s="1" t="s">
        <v>155</v>
      </c>
      <c r="BS22" s="1" t="s">
        <v>155</v>
      </c>
      <c r="BT22" s="1" t="s">
        <v>155</v>
      </c>
      <c r="BU22" s="1" t="s">
        <v>155</v>
      </c>
      <c r="BV22" s="1" t="s">
        <v>155</v>
      </c>
      <c r="BW22" s="1" t="s">
        <v>155</v>
      </c>
      <c r="BX22" s="1" t="s">
        <v>154</v>
      </c>
      <c r="BY22" s="1" t="s">
        <v>155</v>
      </c>
      <c r="BZ22" s="1" t="s">
        <v>155</v>
      </c>
      <c r="CA22" s="1" t="s">
        <v>154</v>
      </c>
      <c r="CB22" s="1" t="s">
        <v>155</v>
      </c>
      <c r="CC22" s="1" t="s">
        <v>154</v>
      </c>
      <c r="CD22" s="1" t="s">
        <v>155</v>
      </c>
      <c r="CE22" s="1" t="s">
        <v>155</v>
      </c>
      <c r="CF22" s="1" t="s">
        <v>154</v>
      </c>
      <c r="CG22" s="1" t="s">
        <v>155</v>
      </c>
      <c r="CH22" s="1" t="s">
        <v>155</v>
      </c>
      <c r="CI22" s="1" t="s">
        <v>155</v>
      </c>
      <c r="CJ22" s="1" t="s">
        <v>155</v>
      </c>
      <c r="CK22" s="1" t="s">
        <v>154</v>
      </c>
      <c r="CL22" s="1" t="s">
        <v>155</v>
      </c>
      <c r="CM22" s="1" t="s">
        <v>155</v>
      </c>
      <c r="CN22" s="1" t="s">
        <v>155</v>
      </c>
      <c r="CO22" s="1" t="s">
        <v>155</v>
      </c>
      <c r="CP22" s="1" t="s">
        <v>155</v>
      </c>
      <c r="CQ22" s="4" t="s">
        <v>155</v>
      </c>
      <c r="CR22" s="1" t="s">
        <v>155</v>
      </c>
      <c r="CS22" s="1" t="s">
        <v>155</v>
      </c>
      <c r="CT22" s="1" t="s">
        <v>154</v>
      </c>
      <c r="CU22" s="1" t="s">
        <v>154</v>
      </c>
      <c r="CV22" s="1" t="s">
        <v>155</v>
      </c>
      <c r="CW22" s="9" t="s">
        <v>155</v>
      </c>
      <c r="CX22" s="1" t="s">
        <v>155</v>
      </c>
      <c r="CY22" s="1" t="s">
        <v>155</v>
      </c>
      <c r="CZ22" s="11" t="s">
        <v>155</v>
      </c>
      <c r="DA22" s="1" t="s">
        <v>154</v>
      </c>
      <c r="DB22" s="1" t="s">
        <v>154</v>
      </c>
      <c r="DC22" s="1" t="s">
        <v>155</v>
      </c>
      <c r="DD22" s="1" t="s">
        <v>155</v>
      </c>
      <c r="DE22" s="1" t="s">
        <v>155</v>
      </c>
      <c r="DF22" s="1" t="s">
        <v>155</v>
      </c>
      <c r="DG22" s="1" t="s">
        <v>155</v>
      </c>
      <c r="DH22" s="1" t="s">
        <v>155</v>
      </c>
      <c r="DI22" s="1" t="s">
        <v>154</v>
      </c>
      <c r="DJ22" s="1" t="s">
        <v>154</v>
      </c>
      <c r="DK22" s="1" t="s">
        <v>155</v>
      </c>
      <c r="DL22" s="1" t="s">
        <v>155</v>
      </c>
      <c r="DM22" s="1" t="s">
        <v>155</v>
      </c>
      <c r="DN22" s="1" t="s">
        <v>154</v>
      </c>
      <c r="DO22" s="1" t="s">
        <v>155</v>
      </c>
      <c r="DP22" s="1" t="s">
        <v>155</v>
      </c>
      <c r="DQ22" s="1" t="s">
        <v>155</v>
      </c>
      <c r="DR22" s="1" t="s">
        <v>155</v>
      </c>
      <c r="DS22" s="1" t="s">
        <v>155</v>
      </c>
      <c r="DT22" s="1" t="s">
        <v>155</v>
      </c>
      <c r="DU22" s="1" t="s">
        <v>155</v>
      </c>
      <c r="DV22" s="1" t="s">
        <v>155</v>
      </c>
      <c r="DW22" s="1" t="s">
        <v>155</v>
      </c>
      <c r="DX22" s="1" t="s">
        <v>154</v>
      </c>
      <c r="DY22" s="1" t="s">
        <v>155</v>
      </c>
      <c r="DZ22" s="1" t="s">
        <v>154</v>
      </c>
      <c r="EA22" s="1" t="s">
        <v>155</v>
      </c>
      <c r="EB22" s="1" t="s">
        <v>154</v>
      </c>
      <c r="EC22" s="1" t="s">
        <v>155</v>
      </c>
      <c r="ED22" s="1" t="s">
        <v>154</v>
      </c>
      <c r="EE22" s="1" t="s">
        <v>154</v>
      </c>
      <c r="EF22" s="1" t="s">
        <v>155</v>
      </c>
      <c r="EG22" s="1" t="s">
        <v>155</v>
      </c>
      <c r="EH22" s="1" t="s">
        <v>155</v>
      </c>
      <c r="EI22" s="1" t="s">
        <v>155</v>
      </c>
      <c r="EJ22" s="1" t="s">
        <v>155</v>
      </c>
      <c r="EK22" s="1" t="s">
        <v>154</v>
      </c>
      <c r="EL22" s="1" t="s">
        <v>155</v>
      </c>
      <c r="EM22" s="1" t="s">
        <v>155</v>
      </c>
      <c r="EN22" s="1" t="s">
        <v>154</v>
      </c>
      <c r="EO22" s="1" t="s">
        <v>155</v>
      </c>
      <c r="EP22" s="1" t="s">
        <v>155</v>
      </c>
      <c r="EQ22" s="1" t="s">
        <v>155</v>
      </c>
      <c r="ER22" s="1" t="s">
        <v>155</v>
      </c>
      <c r="ES22" s="1" t="s">
        <v>155</v>
      </c>
      <c r="ET22" s="1" t="s">
        <v>155</v>
      </c>
      <c r="EU22" s="1" t="s">
        <v>155</v>
      </c>
      <c r="EV22" s="1" t="s">
        <v>155</v>
      </c>
    </row>
    <row r="23" spans="1:152" x14ac:dyDescent="0.25">
      <c r="A23" s="1">
        <v>20</v>
      </c>
      <c r="B23" s="1" t="s">
        <v>63</v>
      </c>
      <c r="C23" s="1" t="s">
        <v>281</v>
      </c>
      <c r="D23" s="22">
        <v>1243392000</v>
      </c>
      <c r="E23" s="22">
        <v>2266094000</v>
      </c>
      <c r="F23" s="33">
        <v>3042</v>
      </c>
      <c r="G23" s="1" t="s">
        <v>160</v>
      </c>
      <c r="H23" s="1" t="s">
        <v>197</v>
      </c>
      <c r="I23" s="1" t="s">
        <v>282</v>
      </c>
      <c r="J23" s="1" t="s">
        <v>162</v>
      </c>
      <c r="K23" s="1" t="s">
        <v>153</v>
      </c>
      <c r="L23" s="1">
        <v>2</v>
      </c>
      <c r="M23" s="9">
        <v>43957</v>
      </c>
      <c r="N23" s="1" t="s">
        <v>283</v>
      </c>
      <c r="O23" s="1">
        <v>2020</v>
      </c>
      <c r="P23" s="10" t="s">
        <v>284</v>
      </c>
      <c r="Q23" s="6" t="s">
        <v>181</v>
      </c>
      <c r="R23" s="1" t="s">
        <v>154</v>
      </c>
      <c r="S23" s="1" t="s">
        <v>175</v>
      </c>
      <c r="T23" s="1" t="s">
        <v>154</v>
      </c>
      <c r="U23" s="1" t="s">
        <v>154</v>
      </c>
      <c r="V23" s="1" t="s">
        <v>154</v>
      </c>
      <c r="W23" s="1" t="s">
        <v>154</v>
      </c>
      <c r="X23" s="1" t="s">
        <v>154</v>
      </c>
      <c r="Y23" s="1" t="s">
        <v>155</v>
      </c>
      <c r="Z23" s="1" t="s">
        <v>154</v>
      </c>
      <c r="AA23" s="1" t="s">
        <v>154</v>
      </c>
      <c r="AB23" s="1" t="s">
        <v>154</v>
      </c>
      <c r="AC23" s="1" t="s">
        <v>155</v>
      </c>
      <c r="AD23" s="1" t="s">
        <v>155</v>
      </c>
      <c r="AE23" s="1" t="s">
        <v>155</v>
      </c>
      <c r="AF23" s="1" t="s">
        <v>155</v>
      </c>
      <c r="AG23" s="1" t="s">
        <v>154</v>
      </c>
      <c r="AH23" s="1" t="s">
        <v>285</v>
      </c>
      <c r="AI23" s="1" t="s">
        <v>154</v>
      </c>
      <c r="AJ23" s="1" t="s">
        <v>155</v>
      </c>
      <c r="AK23" s="1" t="s">
        <v>155</v>
      </c>
      <c r="AL23" s="1" t="s">
        <v>155</v>
      </c>
      <c r="AM23" s="1" t="s">
        <v>154</v>
      </c>
      <c r="AN23" s="1" t="s">
        <v>154</v>
      </c>
      <c r="AO23" s="1" t="s">
        <v>154</v>
      </c>
      <c r="AP23" s="1" t="s">
        <v>154</v>
      </c>
      <c r="AQ23" s="1" t="s">
        <v>154</v>
      </c>
      <c r="AR23" s="1" t="s">
        <v>155</v>
      </c>
      <c r="AS23" s="1" t="s">
        <v>154</v>
      </c>
      <c r="AT23" s="1" t="s">
        <v>155</v>
      </c>
      <c r="AU23" s="1" t="s">
        <v>155</v>
      </c>
      <c r="AV23" s="1" t="s">
        <v>155</v>
      </c>
      <c r="AW23" s="1" t="s">
        <v>154</v>
      </c>
      <c r="AX23" s="1" t="s">
        <v>154</v>
      </c>
      <c r="AY23" s="1" t="s">
        <v>154</v>
      </c>
      <c r="AZ23" s="1" t="s">
        <v>154</v>
      </c>
      <c r="BA23" s="1" t="s">
        <v>154</v>
      </c>
      <c r="BB23" s="1" t="s">
        <v>154</v>
      </c>
      <c r="BC23" s="1" t="s">
        <v>155</v>
      </c>
      <c r="BD23" s="1" t="s">
        <v>155</v>
      </c>
      <c r="BE23" s="1" t="s">
        <v>155</v>
      </c>
      <c r="BF23" s="1" t="s">
        <v>155</v>
      </c>
      <c r="BG23" s="1" t="s">
        <v>155</v>
      </c>
      <c r="BH23" s="1" t="s">
        <v>155</v>
      </c>
      <c r="BI23" s="1" t="s">
        <v>154</v>
      </c>
      <c r="BJ23" s="1" t="s">
        <v>155</v>
      </c>
      <c r="BK23" s="1" t="s">
        <v>155</v>
      </c>
      <c r="BL23" s="1" t="s">
        <v>155</v>
      </c>
      <c r="BM23" s="1" t="s">
        <v>155</v>
      </c>
      <c r="BN23" s="1" t="s">
        <v>155</v>
      </c>
      <c r="BO23" s="1" t="s">
        <v>155</v>
      </c>
      <c r="BP23" s="1" t="s">
        <v>154</v>
      </c>
      <c r="BQ23" s="1" t="s">
        <v>155</v>
      </c>
      <c r="BR23" s="1" t="s">
        <v>155</v>
      </c>
      <c r="BS23" s="1" t="s">
        <v>155</v>
      </c>
      <c r="BT23" s="1" t="s">
        <v>155</v>
      </c>
      <c r="BU23" s="1" t="s">
        <v>155</v>
      </c>
      <c r="BV23" s="1" t="s">
        <v>155</v>
      </c>
      <c r="BW23" s="1" t="s">
        <v>155</v>
      </c>
      <c r="BX23" s="1" t="s">
        <v>155</v>
      </c>
      <c r="BY23" s="1" t="s">
        <v>155</v>
      </c>
      <c r="BZ23" s="1" t="s">
        <v>155</v>
      </c>
      <c r="CA23" s="1" t="s">
        <v>154</v>
      </c>
      <c r="CB23" s="1" t="s">
        <v>154</v>
      </c>
      <c r="CC23" s="1" t="s">
        <v>154</v>
      </c>
      <c r="CD23" s="1" t="s">
        <v>155</v>
      </c>
      <c r="CE23" s="1" t="s">
        <v>155</v>
      </c>
      <c r="CF23" s="1" t="s">
        <v>154</v>
      </c>
      <c r="CG23" s="1" t="s">
        <v>155</v>
      </c>
      <c r="CH23" s="1" t="s">
        <v>154</v>
      </c>
      <c r="CI23" s="1" t="s">
        <v>155</v>
      </c>
      <c r="CJ23" s="1" t="s">
        <v>155</v>
      </c>
      <c r="CK23" s="1" t="s">
        <v>154</v>
      </c>
      <c r="CL23" s="1" t="s">
        <v>155</v>
      </c>
      <c r="CM23" s="1" t="s">
        <v>154</v>
      </c>
      <c r="CN23" s="1" t="s">
        <v>155</v>
      </c>
      <c r="CO23" s="1" t="s">
        <v>155</v>
      </c>
      <c r="CP23" s="1" t="s">
        <v>155</v>
      </c>
      <c r="CQ23" s="4" t="s">
        <v>155</v>
      </c>
      <c r="CR23" s="1" t="s">
        <v>155</v>
      </c>
      <c r="CS23" s="1" t="s">
        <v>155</v>
      </c>
      <c r="CT23" s="1" t="s">
        <v>154</v>
      </c>
      <c r="CU23" s="1" t="s">
        <v>154</v>
      </c>
      <c r="CV23" s="1" t="s">
        <v>155</v>
      </c>
      <c r="CW23" s="1" t="s">
        <v>154</v>
      </c>
      <c r="CX23" s="1" t="s">
        <v>155</v>
      </c>
      <c r="CY23" s="1" t="s">
        <v>155</v>
      </c>
      <c r="CZ23" s="11" t="s">
        <v>154</v>
      </c>
      <c r="DA23" s="1" t="s">
        <v>155</v>
      </c>
      <c r="DB23" s="1" t="s">
        <v>155</v>
      </c>
      <c r="DC23" s="1" t="s">
        <v>155</v>
      </c>
      <c r="DD23" s="1" t="s">
        <v>155</v>
      </c>
      <c r="DE23" s="1" t="s">
        <v>155</v>
      </c>
      <c r="DF23" s="1" t="s">
        <v>155</v>
      </c>
      <c r="DG23" s="1" t="s">
        <v>155</v>
      </c>
      <c r="DH23" s="1" t="s">
        <v>155</v>
      </c>
      <c r="DI23" s="1" t="s">
        <v>154</v>
      </c>
      <c r="DJ23" s="1" t="s">
        <v>155</v>
      </c>
      <c r="DK23" s="1" t="s">
        <v>155</v>
      </c>
      <c r="DL23" s="1" t="s">
        <v>154</v>
      </c>
      <c r="DM23" s="1" t="s">
        <v>155</v>
      </c>
      <c r="DN23" s="1" t="s">
        <v>154</v>
      </c>
      <c r="DO23" s="1" t="s">
        <v>155</v>
      </c>
      <c r="DP23" s="1" t="s">
        <v>155</v>
      </c>
      <c r="DQ23" s="1" t="s">
        <v>155</v>
      </c>
      <c r="DR23" s="1" t="s">
        <v>155</v>
      </c>
      <c r="DS23" s="1" t="s">
        <v>155</v>
      </c>
      <c r="DT23" s="1" t="s">
        <v>155</v>
      </c>
      <c r="DU23" s="1" t="s">
        <v>155</v>
      </c>
      <c r="DV23" s="1" t="s">
        <v>155</v>
      </c>
      <c r="DW23" s="1" t="s">
        <v>154</v>
      </c>
      <c r="DX23" s="1" t="s">
        <v>154</v>
      </c>
      <c r="DY23" s="1" t="s">
        <v>154</v>
      </c>
      <c r="DZ23" s="1" t="s">
        <v>154</v>
      </c>
      <c r="EA23" s="1" t="s">
        <v>155</v>
      </c>
      <c r="EB23" s="1" t="s">
        <v>154</v>
      </c>
      <c r="EC23" s="1" t="s">
        <v>155</v>
      </c>
      <c r="ED23" s="1" t="s">
        <v>155</v>
      </c>
      <c r="EE23" s="1" t="s">
        <v>155</v>
      </c>
      <c r="EF23" s="1" t="s">
        <v>155</v>
      </c>
      <c r="EG23" s="1" t="s">
        <v>155</v>
      </c>
      <c r="EH23" s="1" t="s">
        <v>155</v>
      </c>
      <c r="EI23" s="1" t="s">
        <v>155</v>
      </c>
      <c r="EJ23" s="1" t="s">
        <v>155</v>
      </c>
      <c r="EK23" s="1" t="s">
        <v>154</v>
      </c>
      <c r="EL23" s="1" t="s">
        <v>154</v>
      </c>
      <c r="EM23" s="1" t="s">
        <v>155</v>
      </c>
      <c r="EN23" s="1" t="s">
        <v>155</v>
      </c>
      <c r="EO23" s="1" t="s">
        <v>155</v>
      </c>
      <c r="EP23" s="1" t="s">
        <v>155</v>
      </c>
      <c r="EQ23" s="1" t="s">
        <v>155</v>
      </c>
      <c r="ER23" s="1" t="s">
        <v>155</v>
      </c>
      <c r="ES23" s="1" t="s">
        <v>155</v>
      </c>
      <c r="ET23" s="1" t="s">
        <v>155</v>
      </c>
      <c r="EU23" s="1" t="s">
        <v>155</v>
      </c>
      <c r="EV23" s="1" t="s">
        <v>155</v>
      </c>
    </row>
    <row r="24" spans="1:152" x14ac:dyDescent="0.25">
      <c r="A24" s="1">
        <v>21</v>
      </c>
      <c r="B24" s="1" t="s">
        <v>63</v>
      </c>
      <c r="C24" s="1" t="s">
        <v>286</v>
      </c>
      <c r="D24" s="22">
        <v>560633000</v>
      </c>
      <c r="E24" s="22">
        <v>1584809000</v>
      </c>
      <c r="F24" s="33">
        <v>1057</v>
      </c>
      <c r="G24" s="1" t="s">
        <v>160</v>
      </c>
      <c r="H24" s="1" t="s">
        <v>160</v>
      </c>
      <c r="I24" s="1" t="s">
        <v>207</v>
      </c>
      <c r="J24" s="1" t="s">
        <v>162</v>
      </c>
      <c r="K24" s="1" t="s">
        <v>153</v>
      </c>
      <c r="L24" s="1">
        <v>1</v>
      </c>
      <c r="M24" s="9">
        <v>43973</v>
      </c>
      <c r="N24" s="1" t="s">
        <v>287</v>
      </c>
      <c r="O24" s="1">
        <v>2020</v>
      </c>
      <c r="P24" s="10" t="s">
        <v>288</v>
      </c>
      <c r="Q24" s="6" t="s">
        <v>181</v>
      </c>
      <c r="R24" s="1" t="s">
        <v>154</v>
      </c>
      <c r="S24" s="1" t="s">
        <v>175</v>
      </c>
      <c r="T24" s="1" t="s">
        <v>154</v>
      </c>
      <c r="U24" s="1" t="s">
        <v>154</v>
      </c>
      <c r="V24" s="1" t="s">
        <v>154</v>
      </c>
      <c r="W24" s="1" t="s">
        <v>154</v>
      </c>
      <c r="X24" s="1" t="s">
        <v>154</v>
      </c>
      <c r="Y24" s="1" t="s">
        <v>237</v>
      </c>
      <c r="Z24" s="1" t="s">
        <v>154</v>
      </c>
      <c r="AA24" s="1" t="s">
        <v>154</v>
      </c>
      <c r="AB24" s="1" t="s">
        <v>289</v>
      </c>
      <c r="AC24" s="1" t="s">
        <v>155</v>
      </c>
      <c r="AD24" s="1" t="s">
        <v>155</v>
      </c>
      <c r="AE24" s="1" t="s">
        <v>154</v>
      </c>
      <c r="AF24" s="1" t="s">
        <v>155</v>
      </c>
      <c r="AG24" s="1" t="s">
        <v>154</v>
      </c>
      <c r="AH24" s="1" t="s">
        <v>290</v>
      </c>
      <c r="AI24" s="1" t="s">
        <v>154</v>
      </c>
      <c r="AJ24" s="1" t="s">
        <v>155</v>
      </c>
      <c r="AK24" s="1" t="s">
        <v>154</v>
      </c>
      <c r="AL24" s="1" t="s">
        <v>154</v>
      </c>
      <c r="AM24" s="1" t="s">
        <v>154</v>
      </c>
      <c r="AN24" s="1" t="s">
        <v>154</v>
      </c>
      <c r="AO24" s="1" t="s">
        <v>155</v>
      </c>
      <c r="AP24" s="1" t="s">
        <v>154</v>
      </c>
      <c r="AQ24" s="1" t="s">
        <v>155</v>
      </c>
      <c r="AR24" s="1" t="s">
        <v>155</v>
      </c>
      <c r="AS24" s="1" t="s">
        <v>154</v>
      </c>
      <c r="AT24" s="1" t="s">
        <v>154</v>
      </c>
      <c r="AU24" s="1" t="s">
        <v>154</v>
      </c>
      <c r="AV24" s="1" t="s">
        <v>154</v>
      </c>
      <c r="AW24" s="1" t="s">
        <v>154</v>
      </c>
      <c r="AX24" s="1" t="s">
        <v>154</v>
      </c>
      <c r="AY24" s="1" t="s">
        <v>154</v>
      </c>
      <c r="AZ24" s="1" t="s">
        <v>154</v>
      </c>
      <c r="BA24" s="1" t="s">
        <v>154</v>
      </c>
      <c r="BB24" s="1" t="s">
        <v>154</v>
      </c>
      <c r="BC24" s="1" t="s">
        <v>154</v>
      </c>
      <c r="BD24" s="1" t="s">
        <v>154</v>
      </c>
      <c r="BE24" s="1" t="s">
        <v>154</v>
      </c>
      <c r="BF24" s="1" t="s">
        <v>155</v>
      </c>
      <c r="BG24" s="1" t="s">
        <v>155</v>
      </c>
      <c r="BH24" s="1" t="s">
        <v>154</v>
      </c>
      <c r="BI24" s="1" t="s">
        <v>155</v>
      </c>
      <c r="BJ24" s="1" t="s">
        <v>154</v>
      </c>
      <c r="BK24" s="1" t="s">
        <v>154</v>
      </c>
      <c r="BL24" s="1" t="s">
        <v>155</v>
      </c>
      <c r="BM24" s="1" t="s">
        <v>154</v>
      </c>
      <c r="BN24" s="1" t="s">
        <v>154</v>
      </c>
      <c r="BO24" s="1" t="s">
        <v>154</v>
      </c>
      <c r="BP24" s="1" t="s">
        <v>154</v>
      </c>
      <c r="BQ24" s="1" t="s">
        <v>155</v>
      </c>
      <c r="BR24" s="1" t="s">
        <v>155</v>
      </c>
      <c r="BS24" s="1" t="s">
        <v>154</v>
      </c>
      <c r="BT24" s="1" t="s">
        <v>155</v>
      </c>
      <c r="BU24" s="1" t="s">
        <v>155</v>
      </c>
      <c r="BV24" s="1" t="s">
        <v>154</v>
      </c>
      <c r="BW24" s="1" t="s">
        <v>155</v>
      </c>
      <c r="BX24" s="1" t="s">
        <v>154</v>
      </c>
      <c r="BY24" s="1" t="s">
        <v>154</v>
      </c>
      <c r="BZ24" s="1" t="s">
        <v>154</v>
      </c>
      <c r="CA24" s="1" t="s">
        <v>154</v>
      </c>
      <c r="CB24" s="1" t="s">
        <v>154</v>
      </c>
      <c r="CC24" s="1" t="s">
        <v>155</v>
      </c>
      <c r="CD24" s="1" t="s">
        <v>155</v>
      </c>
      <c r="CE24" s="1" t="s">
        <v>155</v>
      </c>
      <c r="CF24" s="1" t="s">
        <v>154</v>
      </c>
      <c r="CG24" s="1" t="s">
        <v>155</v>
      </c>
      <c r="CH24" s="1" t="s">
        <v>154</v>
      </c>
      <c r="CI24" s="1" t="s">
        <v>154</v>
      </c>
      <c r="CJ24" s="1" t="s">
        <v>155</v>
      </c>
      <c r="CK24" s="1" t="s">
        <v>155</v>
      </c>
      <c r="CL24" s="1" t="s">
        <v>155</v>
      </c>
      <c r="CM24" s="1" t="s">
        <v>155</v>
      </c>
      <c r="CN24" s="1" t="s">
        <v>155</v>
      </c>
      <c r="CO24" s="1" t="s">
        <v>155</v>
      </c>
      <c r="CP24" s="1" t="s">
        <v>155</v>
      </c>
      <c r="CQ24" s="4" t="s">
        <v>155</v>
      </c>
      <c r="CR24" s="1" t="s">
        <v>155</v>
      </c>
      <c r="CS24" s="1" t="s">
        <v>155</v>
      </c>
      <c r="CT24" s="1" t="s">
        <v>154</v>
      </c>
      <c r="CU24" s="1" t="s">
        <v>154</v>
      </c>
      <c r="CV24" s="1" t="s">
        <v>155</v>
      </c>
      <c r="CW24" s="9" t="s">
        <v>154</v>
      </c>
      <c r="CX24" s="1" t="s">
        <v>155</v>
      </c>
      <c r="CY24" s="1" t="s">
        <v>155</v>
      </c>
      <c r="CZ24" s="11" t="s">
        <v>155</v>
      </c>
      <c r="DA24" s="1" t="s">
        <v>155</v>
      </c>
      <c r="DB24" s="1" t="s">
        <v>154</v>
      </c>
      <c r="DC24" s="1" t="s">
        <v>154</v>
      </c>
      <c r="DD24" s="1" t="s">
        <v>155</v>
      </c>
      <c r="DE24" s="1" t="s">
        <v>155</v>
      </c>
      <c r="DF24" s="1" t="s">
        <v>154</v>
      </c>
      <c r="DG24" s="1" t="s">
        <v>154</v>
      </c>
      <c r="DH24" s="1" t="s">
        <v>155</v>
      </c>
      <c r="DI24" s="1" t="s">
        <v>154</v>
      </c>
      <c r="DJ24" s="1" t="s">
        <v>154</v>
      </c>
      <c r="DK24" s="1" t="s">
        <v>155</v>
      </c>
      <c r="DL24" s="1" t="s">
        <v>154</v>
      </c>
      <c r="DM24" s="1" t="s">
        <v>155</v>
      </c>
      <c r="DN24" s="1" t="s">
        <v>154</v>
      </c>
      <c r="DO24" s="1" t="s">
        <v>155</v>
      </c>
      <c r="DP24" s="1" t="s">
        <v>155</v>
      </c>
      <c r="DQ24" s="1" t="s">
        <v>155</v>
      </c>
      <c r="DR24" s="1" t="s">
        <v>155</v>
      </c>
      <c r="DS24" s="1" t="s">
        <v>155</v>
      </c>
      <c r="DT24" s="1" t="s">
        <v>155</v>
      </c>
      <c r="DU24" s="1" t="s">
        <v>155</v>
      </c>
      <c r="DV24" s="1" t="s">
        <v>155</v>
      </c>
      <c r="DW24" s="1" t="s">
        <v>154</v>
      </c>
      <c r="DX24" s="1" t="s">
        <v>154</v>
      </c>
      <c r="DY24" s="1" t="s">
        <v>154</v>
      </c>
      <c r="DZ24" s="1" t="s">
        <v>154</v>
      </c>
      <c r="EA24" s="1" t="s">
        <v>154</v>
      </c>
      <c r="EB24" s="1" t="s">
        <v>154</v>
      </c>
      <c r="EC24" s="1" t="s">
        <v>154</v>
      </c>
      <c r="ED24" s="1" t="s">
        <v>154</v>
      </c>
      <c r="EE24" s="1" t="s">
        <v>154</v>
      </c>
      <c r="EF24" s="1" t="s">
        <v>155</v>
      </c>
      <c r="EG24" s="1" t="s">
        <v>155</v>
      </c>
      <c r="EH24" s="1" t="s">
        <v>155</v>
      </c>
      <c r="EI24" s="1" t="s">
        <v>154</v>
      </c>
      <c r="EJ24" s="1" t="s">
        <v>155</v>
      </c>
      <c r="EK24" s="1" t="s">
        <v>155</v>
      </c>
      <c r="EL24" s="1" t="s">
        <v>155</v>
      </c>
      <c r="EM24" s="1" t="s">
        <v>154</v>
      </c>
      <c r="EN24" s="1" t="s">
        <v>155</v>
      </c>
      <c r="EO24" s="1" t="s">
        <v>154</v>
      </c>
      <c r="EP24" s="1" t="s">
        <v>155</v>
      </c>
      <c r="EQ24" s="1" t="s">
        <v>155</v>
      </c>
      <c r="ER24" s="1" t="s">
        <v>155</v>
      </c>
      <c r="ES24" s="1" t="s">
        <v>154</v>
      </c>
      <c r="ET24" s="1" t="s">
        <v>154</v>
      </c>
      <c r="EU24" s="1" t="s">
        <v>154</v>
      </c>
      <c r="EV24" s="1" t="s">
        <v>154</v>
      </c>
    </row>
    <row r="25" spans="1:152" x14ac:dyDescent="0.25">
      <c r="A25" s="1">
        <v>22</v>
      </c>
      <c r="B25" s="1" t="s">
        <v>63</v>
      </c>
      <c r="C25" s="1" t="s">
        <v>291</v>
      </c>
      <c r="D25" s="22">
        <v>560633000</v>
      </c>
      <c r="E25" s="22">
        <v>1584809000</v>
      </c>
      <c r="F25" s="33">
        <v>1057</v>
      </c>
      <c r="G25" s="1" t="s">
        <v>160</v>
      </c>
      <c r="H25" s="1" t="s">
        <v>160</v>
      </c>
      <c r="I25" s="1" t="s">
        <v>207</v>
      </c>
      <c r="J25" s="1" t="s">
        <v>162</v>
      </c>
      <c r="K25" s="1" t="s">
        <v>153</v>
      </c>
      <c r="L25" s="1">
        <v>1</v>
      </c>
      <c r="M25" s="9">
        <v>43852</v>
      </c>
      <c r="N25" s="1" t="s">
        <v>292</v>
      </c>
      <c r="O25" s="1">
        <v>2018</v>
      </c>
      <c r="P25" s="10" t="s">
        <v>293</v>
      </c>
      <c r="Q25" s="6" t="s">
        <v>164</v>
      </c>
      <c r="R25" s="1" t="s">
        <v>154</v>
      </c>
      <c r="S25" s="1" t="s">
        <v>175</v>
      </c>
      <c r="T25" s="1" t="s">
        <v>237</v>
      </c>
      <c r="U25" s="1" t="s">
        <v>238</v>
      </c>
      <c r="V25" s="1" t="s">
        <v>240</v>
      </c>
      <c r="W25" s="1" t="s">
        <v>233</v>
      </c>
      <c r="X25" s="1" t="s">
        <v>233</v>
      </c>
      <c r="Y25" s="1" t="s">
        <v>240</v>
      </c>
      <c r="Z25" s="1" t="s">
        <v>233</v>
      </c>
      <c r="AA25" s="1" t="s">
        <v>155</v>
      </c>
      <c r="AB25" s="1" t="s">
        <v>155</v>
      </c>
      <c r="AC25" s="1" t="s">
        <v>155</v>
      </c>
      <c r="AD25" s="1" t="s">
        <v>155</v>
      </c>
      <c r="AE25" s="1" t="s">
        <v>155</v>
      </c>
      <c r="AF25" s="1" t="s">
        <v>233</v>
      </c>
      <c r="AG25" s="1" t="s">
        <v>154</v>
      </c>
      <c r="AH25" s="1" t="s">
        <v>294</v>
      </c>
      <c r="AI25" s="1" t="s">
        <v>154</v>
      </c>
      <c r="AJ25" s="1" t="s">
        <v>155</v>
      </c>
      <c r="AK25" s="1" t="s">
        <v>154</v>
      </c>
      <c r="AL25" s="1" t="s">
        <v>155</v>
      </c>
      <c r="AM25" s="1" t="s">
        <v>154</v>
      </c>
      <c r="AN25" s="1" t="s">
        <v>154</v>
      </c>
      <c r="AO25" s="1" t="s">
        <v>155</v>
      </c>
      <c r="AP25" s="1" t="s">
        <v>154</v>
      </c>
      <c r="AQ25" s="1" t="s">
        <v>155</v>
      </c>
      <c r="AR25" s="1" t="s">
        <v>155</v>
      </c>
      <c r="AS25" s="1" t="s">
        <v>155</v>
      </c>
      <c r="AT25" s="1" t="s">
        <v>154</v>
      </c>
      <c r="AU25" s="1" t="s">
        <v>154</v>
      </c>
      <c r="AV25" s="1" t="s">
        <v>154</v>
      </c>
      <c r="AW25" s="1" t="s">
        <v>154</v>
      </c>
      <c r="AX25" s="1" t="s">
        <v>154</v>
      </c>
      <c r="AY25" s="1" t="s">
        <v>154</v>
      </c>
      <c r="AZ25" s="1" t="s">
        <v>154</v>
      </c>
      <c r="BA25" s="1" t="s">
        <v>154</v>
      </c>
      <c r="BB25" s="1" t="s">
        <v>154</v>
      </c>
      <c r="BC25" s="1" t="s">
        <v>154</v>
      </c>
      <c r="BD25" s="1" t="s">
        <v>154</v>
      </c>
      <c r="BE25" s="1" t="s">
        <v>154</v>
      </c>
      <c r="BF25" s="1" t="s">
        <v>154</v>
      </c>
      <c r="BG25" s="1" t="s">
        <v>155</v>
      </c>
      <c r="BH25" s="1" t="s">
        <v>154</v>
      </c>
      <c r="BI25" s="1" t="s">
        <v>155</v>
      </c>
      <c r="BJ25" s="1" t="s">
        <v>154</v>
      </c>
      <c r="BK25" s="1" t="s">
        <v>155</v>
      </c>
      <c r="BL25" s="1" t="s">
        <v>155</v>
      </c>
      <c r="BM25" s="1" t="s">
        <v>154</v>
      </c>
      <c r="BN25" s="1" t="s">
        <v>154</v>
      </c>
      <c r="BO25" s="1" t="s">
        <v>154</v>
      </c>
      <c r="BP25" s="1" t="s">
        <v>154</v>
      </c>
      <c r="BQ25" s="1" t="s">
        <v>155</v>
      </c>
      <c r="BR25" s="1" t="s">
        <v>154</v>
      </c>
      <c r="BS25" s="1" t="s">
        <v>154</v>
      </c>
      <c r="BT25" s="1" t="s">
        <v>155</v>
      </c>
      <c r="BU25" s="1" t="s">
        <v>155</v>
      </c>
      <c r="BV25" s="1" t="s">
        <v>154</v>
      </c>
      <c r="BW25" s="1" t="s">
        <v>155</v>
      </c>
      <c r="BX25" s="1" t="s">
        <v>155</v>
      </c>
      <c r="BY25" s="1" t="s">
        <v>155</v>
      </c>
      <c r="BZ25" s="1" t="s">
        <v>155</v>
      </c>
      <c r="CA25" s="1" t="s">
        <v>154</v>
      </c>
      <c r="CB25" s="1" t="s">
        <v>154</v>
      </c>
      <c r="CC25" s="1" t="s">
        <v>155</v>
      </c>
      <c r="CD25" s="1" t="s">
        <v>155</v>
      </c>
      <c r="CE25" s="1" t="s">
        <v>155</v>
      </c>
      <c r="CF25" s="1" t="s">
        <v>154</v>
      </c>
      <c r="CG25" s="1" t="s">
        <v>155</v>
      </c>
      <c r="CH25" s="1" t="s">
        <v>155</v>
      </c>
      <c r="CI25" s="1" t="s">
        <v>155</v>
      </c>
      <c r="CJ25" s="1" t="s">
        <v>155</v>
      </c>
      <c r="CK25" s="1" t="s">
        <v>155</v>
      </c>
      <c r="CL25" s="1" t="s">
        <v>155</v>
      </c>
      <c r="CM25" s="1" t="s">
        <v>155</v>
      </c>
      <c r="CN25" s="1" t="s">
        <v>155</v>
      </c>
      <c r="CO25" s="1" t="s">
        <v>155</v>
      </c>
      <c r="CP25" s="1" t="s">
        <v>155</v>
      </c>
      <c r="CQ25" s="4" t="s">
        <v>155</v>
      </c>
      <c r="CR25" s="1" t="s">
        <v>155</v>
      </c>
      <c r="CS25" s="1" t="s">
        <v>155</v>
      </c>
      <c r="CT25" s="1" t="s">
        <v>155</v>
      </c>
      <c r="CU25" s="1" t="s">
        <v>155</v>
      </c>
      <c r="CV25" s="1" t="s">
        <v>155</v>
      </c>
      <c r="CW25" s="9" t="s">
        <v>155</v>
      </c>
      <c r="CX25" s="1" t="s">
        <v>155</v>
      </c>
      <c r="CY25" s="1" t="s">
        <v>155</v>
      </c>
      <c r="CZ25" s="11" t="s">
        <v>155</v>
      </c>
      <c r="DA25" s="1" t="s">
        <v>155</v>
      </c>
      <c r="DB25" s="1" t="s">
        <v>154</v>
      </c>
      <c r="DC25" s="1" t="s">
        <v>155</v>
      </c>
      <c r="DD25" s="1" t="s">
        <v>155</v>
      </c>
      <c r="DE25" s="1" t="s">
        <v>155</v>
      </c>
      <c r="DF25" s="1" t="s">
        <v>154</v>
      </c>
      <c r="DG25" s="1" t="s">
        <v>154</v>
      </c>
      <c r="DH25" s="1" t="s">
        <v>155</v>
      </c>
      <c r="DI25" s="1" t="s">
        <v>154</v>
      </c>
      <c r="DJ25" s="1" t="s">
        <v>154</v>
      </c>
      <c r="DK25" s="1" t="s">
        <v>155</v>
      </c>
      <c r="DL25" s="1" t="s">
        <v>154</v>
      </c>
      <c r="DM25" s="1" t="s">
        <v>154</v>
      </c>
      <c r="DN25" s="1" t="s">
        <v>154</v>
      </c>
      <c r="DO25" s="1" t="s">
        <v>154</v>
      </c>
      <c r="DP25" s="1" t="s">
        <v>155</v>
      </c>
      <c r="DQ25" s="1" t="s">
        <v>155</v>
      </c>
      <c r="DR25" s="1" t="s">
        <v>155</v>
      </c>
      <c r="DS25" s="1" t="s">
        <v>155</v>
      </c>
      <c r="DT25" s="1" t="s">
        <v>155</v>
      </c>
      <c r="DU25" s="1" t="s">
        <v>155</v>
      </c>
      <c r="DV25" s="1" t="s">
        <v>155</v>
      </c>
      <c r="DW25" s="1" t="s">
        <v>154</v>
      </c>
      <c r="DX25" s="1" t="s">
        <v>155</v>
      </c>
      <c r="DY25" s="1" t="s">
        <v>154</v>
      </c>
      <c r="DZ25" s="1" t="s">
        <v>154</v>
      </c>
      <c r="EA25" s="1" t="s">
        <v>155</v>
      </c>
      <c r="EB25" s="1" t="s">
        <v>154</v>
      </c>
      <c r="EC25" s="1" t="s">
        <v>154</v>
      </c>
      <c r="ED25" s="1" t="s">
        <v>154</v>
      </c>
      <c r="EE25" s="1" t="s">
        <v>154</v>
      </c>
      <c r="EF25" s="1" t="s">
        <v>154</v>
      </c>
      <c r="EG25" s="1" t="s">
        <v>155</v>
      </c>
      <c r="EH25" s="1" t="s">
        <v>155</v>
      </c>
      <c r="EI25" s="1" t="s">
        <v>154</v>
      </c>
      <c r="EJ25" s="1" t="s">
        <v>155</v>
      </c>
      <c r="EK25" s="1" t="s">
        <v>155</v>
      </c>
      <c r="EL25" s="1" t="s">
        <v>155</v>
      </c>
      <c r="EM25" s="1" t="s">
        <v>154</v>
      </c>
      <c r="EN25" s="1" t="s">
        <v>155</v>
      </c>
      <c r="EO25" s="1" t="s">
        <v>155</v>
      </c>
      <c r="EP25" s="1" t="s">
        <v>155</v>
      </c>
      <c r="EQ25" s="1" t="s">
        <v>155</v>
      </c>
      <c r="ER25" s="1" t="s">
        <v>155</v>
      </c>
      <c r="ES25" s="1" t="s">
        <v>154</v>
      </c>
      <c r="ET25" s="1" t="s">
        <v>154</v>
      </c>
      <c r="EU25" s="1" t="s">
        <v>154</v>
      </c>
      <c r="EV25" s="1" t="s">
        <v>154</v>
      </c>
    </row>
    <row r="26" spans="1:152" x14ac:dyDescent="0.25">
      <c r="A26" s="1">
        <v>23</v>
      </c>
      <c r="B26" s="1" t="s">
        <v>63</v>
      </c>
      <c r="C26" s="1" t="s">
        <v>295</v>
      </c>
      <c r="D26" s="22">
        <v>1992810000</v>
      </c>
      <c r="E26" s="22" t="s">
        <v>299</v>
      </c>
      <c r="F26" s="33">
        <v>5854</v>
      </c>
      <c r="G26" s="1" t="s">
        <v>160</v>
      </c>
      <c r="H26" s="1" t="s">
        <v>197</v>
      </c>
      <c r="I26" s="1" t="s">
        <v>296</v>
      </c>
      <c r="J26" s="1" t="s">
        <v>162</v>
      </c>
      <c r="K26" s="1" t="s">
        <v>153</v>
      </c>
      <c r="L26" s="1">
        <v>2</v>
      </c>
      <c r="M26" s="9">
        <v>44075</v>
      </c>
      <c r="N26" s="1" t="s">
        <v>297</v>
      </c>
      <c r="O26" s="1">
        <v>2020</v>
      </c>
      <c r="P26" s="10" t="s">
        <v>298</v>
      </c>
      <c r="Q26" s="6" t="s">
        <v>181</v>
      </c>
      <c r="R26" s="1" t="s">
        <v>154</v>
      </c>
      <c r="S26" s="1" t="s">
        <v>175</v>
      </c>
      <c r="T26" s="1" t="s">
        <v>155</v>
      </c>
      <c r="U26" s="1" t="s">
        <v>265</v>
      </c>
      <c r="V26" s="1" t="s">
        <v>301</v>
      </c>
      <c r="W26" s="1" t="s">
        <v>237</v>
      </c>
      <c r="X26" s="1" t="s">
        <v>233</v>
      </c>
      <c r="Y26" s="1" t="s">
        <v>240</v>
      </c>
      <c r="Z26" s="1" t="s">
        <v>155</v>
      </c>
      <c r="AA26" s="1" t="s">
        <v>300</v>
      </c>
      <c r="AB26" s="1" t="s">
        <v>252</v>
      </c>
      <c r="AC26" s="1" t="s">
        <v>155</v>
      </c>
      <c r="AD26" s="1" t="s">
        <v>155</v>
      </c>
      <c r="AE26" s="1" t="s">
        <v>302</v>
      </c>
      <c r="AF26" s="1" t="s">
        <v>155</v>
      </c>
      <c r="AG26" s="1" t="s">
        <v>154</v>
      </c>
      <c r="AH26" s="1" t="s">
        <v>303</v>
      </c>
      <c r="AI26" s="1" t="s">
        <v>154</v>
      </c>
      <c r="AJ26" s="1" t="s">
        <v>155</v>
      </c>
      <c r="AK26" s="1" t="s">
        <v>155</v>
      </c>
      <c r="AL26" s="1" t="s">
        <v>154</v>
      </c>
      <c r="AM26" s="1" t="s">
        <v>154</v>
      </c>
      <c r="AN26" s="1" t="s">
        <v>154</v>
      </c>
      <c r="AO26" s="1" t="s">
        <v>155</v>
      </c>
      <c r="AP26" s="1" t="s">
        <v>154</v>
      </c>
      <c r="AQ26" s="1" t="s">
        <v>154</v>
      </c>
      <c r="AR26" s="1" t="s">
        <v>155</v>
      </c>
      <c r="AS26" s="1" t="s">
        <v>154</v>
      </c>
      <c r="AT26" s="1" t="s">
        <v>154</v>
      </c>
      <c r="AU26" s="1" t="s">
        <v>154</v>
      </c>
      <c r="AV26" s="1" t="s">
        <v>154</v>
      </c>
      <c r="AW26" s="1" t="s">
        <v>154</v>
      </c>
      <c r="AX26" s="1" t="s">
        <v>155</v>
      </c>
      <c r="AY26" s="1" t="s">
        <v>154</v>
      </c>
      <c r="AZ26" s="1" t="s">
        <v>154</v>
      </c>
      <c r="BA26" s="1" t="s">
        <v>154</v>
      </c>
      <c r="BB26" s="1" t="s">
        <v>155</v>
      </c>
      <c r="BC26" s="1" t="s">
        <v>155</v>
      </c>
      <c r="BD26" s="1" t="s">
        <v>155</v>
      </c>
      <c r="BE26" s="1" t="s">
        <v>155</v>
      </c>
      <c r="BF26" s="1" t="s">
        <v>155</v>
      </c>
      <c r="BG26" s="1" t="s">
        <v>155</v>
      </c>
      <c r="BH26" s="1" t="s">
        <v>155</v>
      </c>
      <c r="BI26" s="1" t="s">
        <v>154</v>
      </c>
      <c r="BJ26" s="1" t="s">
        <v>155</v>
      </c>
      <c r="BK26" s="1" t="s">
        <v>155</v>
      </c>
      <c r="BL26" s="1" t="s">
        <v>154</v>
      </c>
      <c r="BM26" s="1" t="s">
        <v>155</v>
      </c>
      <c r="BN26" s="1" t="s">
        <v>155</v>
      </c>
      <c r="BO26" s="1" t="s">
        <v>154</v>
      </c>
      <c r="BP26" s="1" t="s">
        <v>154</v>
      </c>
      <c r="BQ26" s="1" t="s">
        <v>155</v>
      </c>
      <c r="BR26" s="1" t="s">
        <v>155</v>
      </c>
      <c r="BS26" s="1" t="s">
        <v>155</v>
      </c>
      <c r="BT26" s="1" t="s">
        <v>155</v>
      </c>
      <c r="BU26" s="1" t="s">
        <v>155</v>
      </c>
      <c r="BV26" s="1" t="s">
        <v>155</v>
      </c>
      <c r="BW26" s="1" t="s">
        <v>155</v>
      </c>
      <c r="BX26" s="1" t="s">
        <v>154</v>
      </c>
      <c r="BY26" s="1" t="s">
        <v>155</v>
      </c>
      <c r="BZ26" s="1" t="s">
        <v>155</v>
      </c>
      <c r="CA26" s="1" t="s">
        <v>154</v>
      </c>
      <c r="CB26" s="1" t="s">
        <v>154</v>
      </c>
      <c r="CC26" s="1" t="s">
        <v>155</v>
      </c>
      <c r="CD26" s="1" t="s">
        <v>155</v>
      </c>
      <c r="CE26" s="1" t="s">
        <v>155</v>
      </c>
      <c r="CF26" s="1" t="s">
        <v>154</v>
      </c>
      <c r="CG26" s="1" t="s">
        <v>155</v>
      </c>
      <c r="CH26" s="1" t="s">
        <v>155</v>
      </c>
      <c r="CI26" s="1" t="s">
        <v>155</v>
      </c>
      <c r="CJ26" s="1" t="s">
        <v>155</v>
      </c>
      <c r="CK26" s="1" t="s">
        <v>154</v>
      </c>
      <c r="CL26" s="1" t="s">
        <v>155</v>
      </c>
      <c r="CM26" s="1" t="s">
        <v>155</v>
      </c>
      <c r="CN26" s="1" t="s">
        <v>155</v>
      </c>
      <c r="CO26" s="1" t="s">
        <v>155</v>
      </c>
      <c r="CP26" s="1" t="s">
        <v>155</v>
      </c>
      <c r="CQ26" s="4" t="s">
        <v>155</v>
      </c>
      <c r="CR26" s="1" t="s">
        <v>155</v>
      </c>
      <c r="CS26" s="1" t="s">
        <v>155</v>
      </c>
      <c r="CT26" s="1" t="s">
        <v>154</v>
      </c>
      <c r="CU26" s="1" t="s">
        <v>154</v>
      </c>
      <c r="CV26" s="1" t="s">
        <v>154</v>
      </c>
      <c r="CW26" s="9" t="s">
        <v>155</v>
      </c>
      <c r="CX26" s="1" t="s">
        <v>155</v>
      </c>
      <c r="CY26" s="1" t="s">
        <v>155</v>
      </c>
      <c r="CZ26" s="11" t="s">
        <v>155</v>
      </c>
      <c r="DA26" s="1" t="s">
        <v>155</v>
      </c>
      <c r="DB26" s="1" t="s">
        <v>154</v>
      </c>
      <c r="DC26" s="1" t="s">
        <v>155</v>
      </c>
      <c r="DD26" s="1" t="s">
        <v>155</v>
      </c>
      <c r="DE26" s="1" t="s">
        <v>155</v>
      </c>
      <c r="DF26" s="1" t="s">
        <v>154</v>
      </c>
      <c r="DG26" s="1" t="s">
        <v>154</v>
      </c>
      <c r="DH26" s="1" t="s">
        <v>155</v>
      </c>
      <c r="DI26" s="1" t="s">
        <v>154</v>
      </c>
      <c r="DJ26" s="1" t="s">
        <v>155</v>
      </c>
      <c r="DK26" s="1" t="s">
        <v>155</v>
      </c>
      <c r="DL26" s="1" t="s">
        <v>155</v>
      </c>
      <c r="DM26" s="1" t="s">
        <v>154</v>
      </c>
      <c r="DN26" s="1" t="s">
        <v>154</v>
      </c>
      <c r="DO26" s="1" t="s">
        <v>154</v>
      </c>
      <c r="DP26" s="1" t="s">
        <v>154</v>
      </c>
      <c r="DQ26" s="1" t="s">
        <v>154</v>
      </c>
      <c r="DR26" s="1" t="s">
        <v>154</v>
      </c>
      <c r="DS26" s="1" t="s">
        <v>154</v>
      </c>
      <c r="DT26" s="1" t="s">
        <v>155</v>
      </c>
      <c r="DU26" s="1" t="s">
        <v>154</v>
      </c>
      <c r="DV26" s="1" t="s">
        <v>155</v>
      </c>
      <c r="DW26" s="1" t="s">
        <v>154</v>
      </c>
      <c r="DX26" s="1" t="s">
        <v>155</v>
      </c>
      <c r="DY26" s="1" t="s">
        <v>155</v>
      </c>
      <c r="DZ26" s="1" t="s">
        <v>154</v>
      </c>
      <c r="EA26" s="1" t="s">
        <v>155</v>
      </c>
      <c r="EB26" s="1" t="s">
        <v>155</v>
      </c>
      <c r="EC26" s="1" t="s">
        <v>155</v>
      </c>
      <c r="ED26" s="1" t="s">
        <v>155</v>
      </c>
      <c r="EE26" s="1" t="s">
        <v>155</v>
      </c>
      <c r="EF26" s="1" t="s">
        <v>155</v>
      </c>
      <c r="EG26" s="1" t="s">
        <v>155</v>
      </c>
      <c r="EH26" s="1" t="s">
        <v>155</v>
      </c>
      <c r="EI26" s="1" t="s">
        <v>155</v>
      </c>
      <c r="EJ26" s="1" t="s">
        <v>155</v>
      </c>
      <c r="EK26" s="1" t="s">
        <v>154</v>
      </c>
      <c r="EL26" s="1" t="s">
        <v>155</v>
      </c>
      <c r="EM26" s="1" t="s">
        <v>155</v>
      </c>
      <c r="EN26" s="1" t="s">
        <v>155</v>
      </c>
      <c r="EO26" s="1" t="s">
        <v>155</v>
      </c>
      <c r="EP26" s="1" t="s">
        <v>155</v>
      </c>
      <c r="EQ26" s="1" t="s">
        <v>154</v>
      </c>
      <c r="ER26" s="1" t="s">
        <v>155</v>
      </c>
      <c r="ES26" s="1" t="s">
        <v>155</v>
      </c>
      <c r="ET26" s="1" t="s">
        <v>155</v>
      </c>
      <c r="EU26" s="1" t="s">
        <v>155</v>
      </c>
      <c r="EV26" s="1" t="s">
        <v>154</v>
      </c>
    </row>
    <row r="27" spans="1:152" x14ac:dyDescent="0.25">
      <c r="A27" s="1">
        <v>24</v>
      </c>
      <c r="B27" s="1" t="s">
        <v>63</v>
      </c>
      <c r="C27" s="1" t="s">
        <v>306</v>
      </c>
      <c r="D27" s="22" t="s">
        <v>299</v>
      </c>
      <c r="E27" s="22" t="s">
        <v>299</v>
      </c>
      <c r="F27" s="33">
        <v>197</v>
      </c>
      <c r="G27" s="1" t="s">
        <v>310</v>
      </c>
      <c r="H27" s="1" t="s">
        <v>212</v>
      </c>
      <c r="I27" s="1" t="s">
        <v>307</v>
      </c>
      <c r="J27" s="1" t="s">
        <v>162</v>
      </c>
      <c r="K27" s="1" t="s">
        <v>153</v>
      </c>
      <c r="L27" s="1">
        <v>2</v>
      </c>
      <c r="M27" s="9">
        <v>44021</v>
      </c>
      <c r="N27" s="1" t="s">
        <v>308</v>
      </c>
      <c r="O27" s="1">
        <v>2019</v>
      </c>
      <c r="P27" s="10" t="s">
        <v>309</v>
      </c>
      <c r="Q27" s="6" t="s">
        <v>164</v>
      </c>
      <c r="R27" s="3" t="s">
        <v>155</v>
      </c>
      <c r="S27" s="1" t="s">
        <v>175</v>
      </c>
      <c r="T27" s="1" t="s">
        <v>154</v>
      </c>
      <c r="U27" s="1" t="s">
        <v>154</v>
      </c>
      <c r="V27" s="1" t="s">
        <v>155</v>
      </c>
      <c r="W27" s="1" t="s">
        <v>154</v>
      </c>
      <c r="X27" s="1" t="s">
        <v>154</v>
      </c>
      <c r="Y27" s="1" t="s">
        <v>154</v>
      </c>
      <c r="Z27" s="1" t="s">
        <v>155</v>
      </c>
      <c r="AA27" s="1" t="s">
        <v>155</v>
      </c>
      <c r="AB27" s="1" t="s">
        <v>154</v>
      </c>
      <c r="AC27" s="1" t="s">
        <v>155</v>
      </c>
      <c r="AD27" s="1" t="s">
        <v>155</v>
      </c>
      <c r="AE27" s="1" t="s">
        <v>155</v>
      </c>
      <c r="AF27" s="1" t="s">
        <v>155</v>
      </c>
      <c r="AG27" s="1" t="s">
        <v>154</v>
      </c>
      <c r="AH27" s="1" t="s">
        <v>311</v>
      </c>
      <c r="AI27" s="1" t="s">
        <v>154</v>
      </c>
      <c r="AJ27" s="1" t="s">
        <v>154</v>
      </c>
      <c r="AK27" s="1" t="s">
        <v>154</v>
      </c>
      <c r="AL27" s="1" t="s">
        <v>154</v>
      </c>
      <c r="AM27" s="1" t="s">
        <v>154</v>
      </c>
      <c r="AN27" s="1" t="s">
        <v>154</v>
      </c>
      <c r="AO27" s="1" t="s">
        <v>154</v>
      </c>
      <c r="AP27" s="1" t="s">
        <v>154</v>
      </c>
      <c r="AQ27" s="1" t="s">
        <v>154</v>
      </c>
      <c r="AR27" s="1" t="s">
        <v>154</v>
      </c>
      <c r="AS27" s="1" t="s">
        <v>154</v>
      </c>
      <c r="AT27" s="1" t="s">
        <v>154</v>
      </c>
      <c r="AU27" s="1" t="s">
        <v>154</v>
      </c>
      <c r="AV27" s="1" t="s">
        <v>155</v>
      </c>
      <c r="AW27" s="1" t="s">
        <v>154</v>
      </c>
      <c r="AX27" s="1" t="s">
        <v>155</v>
      </c>
      <c r="AY27" s="1" t="s">
        <v>154</v>
      </c>
      <c r="AZ27" s="1" t="s">
        <v>154</v>
      </c>
      <c r="BA27" s="1" t="s">
        <v>154</v>
      </c>
      <c r="BB27" s="1" t="s">
        <v>155</v>
      </c>
      <c r="BC27" s="1" t="s">
        <v>155</v>
      </c>
      <c r="BD27" s="1" t="s">
        <v>155</v>
      </c>
      <c r="BE27" s="1" t="s">
        <v>155</v>
      </c>
      <c r="BF27" s="1" t="s">
        <v>155</v>
      </c>
      <c r="BG27" s="1" t="s">
        <v>155</v>
      </c>
      <c r="BH27" s="1" t="s">
        <v>155</v>
      </c>
      <c r="BI27" s="1" t="s">
        <v>154</v>
      </c>
      <c r="BJ27" s="1" t="s">
        <v>155</v>
      </c>
      <c r="BK27" s="1" t="s">
        <v>155</v>
      </c>
      <c r="BL27" s="1" t="s">
        <v>155</v>
      </c>
      <c r="BM27" s="1" t="s">
        <v>154</v>
      </c>
      <c r="BN27" s="1" t="s">
        <v>154</v>
      </c>
      <c r="BO27" s="1" t="s">
        <v>155</v>
      </c>
      <c r="BP27" s="1" t="s">
        <v>154</v>
      </c>
      <c r="BQ27" s="1" t="s">
        <v>155</v>
      </c>
      <c r="BR27" s="1" t="s">
        <v>155</v>
      </c>
      <c r="BS27" s="1" t="s">
        <v>155</v>
      </c>
      <c r="BT27" s="1" t="s">
        <v>154</v>
      </c>
      <c r="BU27" s="1" t="s">
        <v>154</v>
      </c>
      <c r="BV27" s="1" t="s">
        <v>155</v>
      </c>
      <c r="BW27" s="1" t="s">
        <v>154</v>
      </c>
      <c r="BX27" s="1" t="s">
        <v>154</v>
      </c>
      <c r="BY27" s="1" t="s">
        <v>155</v>
      </c>
      <c r="BZ27" s="1" t="s">
        <v>154</v>
      </c>
      <c r="CA27" s="1" t="s">
        <v>155</v>
      </c>
      <c r="CB27" s="1" t="s">
        <v>154</v>
      </c>
      <c r="CC27" s="1" t="s">
        <v>154</v>
      </c>
      <c r="CD27" s="1" t="s">
        <v>155</v>
      </c>
      <c r="CE27" s="1" t="s">
        <v>155</v>
      </c>
      <c r="CF27" s="1" t="s">
        <v>154</v>
      </c>
      <c r="CG27" s="1" t="s">
        <v>155</v>
      </c>
      <c r="CH27" s="1" t="s">
        <v>154</v>
      </c>
      <c r="CI27" s="1" t="s">
        <v>154</v>
      </c>
      <c r="CJ27" s="1" t="s">
        <v>155</v>
      </c>
      <c r="CK27" s="1" t="s">
        <v>154</v>
      </c>
      <c r="CL27" s="1" t="s">
        <v>155</v>
      </c>
      <c r="CM27" s="1" t="s">
        <v>155</v>
      </c>
      <c r="CN27" s="1" t="s">
        <v>155</v>
      </c>
      <c r="CO27" s="1" t="s">
        <v>155</v>
      </c>
      <c r="CP27" s="1" t="s">
        <v>154</v>
      </c>
      <c r="CQ27" s="4" t="s">
        <v>155</v>
      </c>
      <c r="CR27" s="1" t="s">
        <v>155</v>
      </c>
      <c r="CS27" s="1" t="s">
        <v>155</v>
      </c>
      <c r="CT27" s="1" t="s">
        <v>154</v>
      </c>
      <c r="CU27" s="1" t="s">
        <v>155</v>
      </c>
      <c r="CV27" s="1" t="s">
        <v>155</v>
      </c>
      <c r="CW27" s="9" t="s">
        <v>155</v>
      </c>
      <c r="CX27" s="1" t="s">
        <v>155</v>
      </c>
      <c r="CY27" s="1" t="s">
        <v>155</v>
      </c>
      <c r="CZ27" s="11" t="s">
        <v>155</v>
      </c>
      <c r="DA27" s="1" t="s">
        <v>155</v>
      </c>
      <c r="DB27" s="1" t="s">
        <v>154</v>
      </c>
      <c r="DC27" s="1" t="s">
        <v>155</v>
      </c>
      <c r="DD27" s="1" t="s">
        <v>155</v>
      </c>
      <c r="DE27" s="1" t="s">
        <v>155</v>
      </c>
      <c r="DF27" s="1" t="s">
        <v>154</v>
      </c>
      <c r="DG27" s="1" t="s">
        <v>155</v>
      </c>
      <c r="DH27" s="1" t="s">
        <v>155</v>
      </c>
      <c r="DI27" s="1" t="s">
        <v>154</v>
      </c>
      <c r="DJ27" s="1" t="s">
        <v>154</v>
      </c>
      <c r="DK27" s="1" t="s">
        <v>154</v>
      </c>
      <c r="DL27" s="1" t="s">
        <v>155</v>
      </c>
      <c r="DM27" s="1" t="s">
        <v>155</v>
      </c>
      <c r="DN27" s="1" t="s">
        <v>154</v>
      </c>
      <c r="DO27" s="1" t="s">
        <v>155</v>
      </c>
      <c r="DP27" s="1" t="s">
        <v>155</v>
      </c>
      <c r="DQ27" s="1" t="s">
        <v>155</v>
      </c>
      <c r="DR27" s="1" t="s">
        <v>155</v>
      </c>
      <c r="DS27" s="1" t="s">
        <v>155</v>
      </c>
      <c r="DT27" s="1" t="s">
        <v>155</v>
      </c>
      <c r="DU27" s="1" t="s">
        <v>155</v>
      </c>
      <c r="DV27" s="1" t="s">
        <v>155</v>
      </c>
      <c r="DW27" s="1" t="s">
        <v>154</v>
      </c>
      <c r="DX27" s="1" t="s">
        <v>155</v>
      </c>
      <c r="DY27" s="1" t="s">
        <v>155</v>
      </c>
      <c r="DZ27" s="1" t="s">
        <v>155</v>
      </c>
      <c r="EA27" s="1" t="s">
        <v>154</v>
      </c>
      <c r="EB27" s="1" t="s">
        <v>155</v>
      </c>
      <c r="EC27" s="1" t="s">
        <v>155</v>
      </c>
      <c r="ED27" s="1" t="s">
        <v>155</v>
      </c>
      <c r="EE27" s="1" t="s">
        <v>155</v>
      </c>
      <c r="EF27" s="1" t="s">
        <v>155</v>
      </c>
      <c r="EG27" s="1" t="s">
        <v>155</v>
      </c>
      <c r="EH27" s="1" t="s">
        <v>155</v>
      </c>
      <c r="EI27" s="1" t="s">
        <v>155</v>
      </c>
      <c r="EJ27" s="1" t="s">
        <v>155</v>
      </c>
      <c r="EK27" s="1" t="s">
        <v>154</v>
      </c>
      <c r="EL27" s="1" t="s">
        <v>155</v>
      </c>
      <c r="EM27" s="1" t="s">
        <v>155</v>
      </c>
      <c r="EN27" s="1" t="s">
        <v>155</v>
      </c>
      <c r="EO27" s="1" t="s">
        <v>155</v>
      </c>
      <c r="EP27" s="1" t="s">
        <v>155</v>
      </c>
      <c r="EQ27" s="1" t="s">
        <v>155</v>
      </c>
      <c r="ER27" s="1" t="s">
        <v>154</v>
      </c>
      <c r="ES27" s="1" t="s">
        <v>154</v>
      </c>
      <c r="ET27" s="1" t="s">
        <v>154</v>
      </c>
      <c r="EU27" s="1" t="s">
        <v>154</v>
      </c>
      <c r="EV27" s="1" t="s">
        <v>155</v>
      </c>
    </row>
    <row r="28" spans="1:152" x14ac:dyDescent="0.25">
      <c r="A28" s="1">
        <v>25</v>
      </c>
      <c r="B28" s="1" t="s">
        <v>63</v>
      </c>
      <c r="C28" s="1" t="s">
        <v>409</v>
      </c>
      <c r="D28" s="22">
        <v>343000000</v>
      </c>
      <c r="E28" s="22" t="s">
        <v>299</v>
      </c>
      <c r="F28" s="33">
        <v>2043</v>
      </c>
      <c r="G28" s="1" t="s">
        <v>160</v>
      </c>
      <c r="H28" s="1" t="s">
        <v>160</v>
      </c>
      <c r="I28" s="1" t="s">
        <v>203</v>
      </c>
      <c r="J28" s="1" t="s">
        <v>162</v>
      </c>
      <c r="K28" s="1" t="s">
        <v>153</v>
      </c>
      <c r="L28" s="1">
        <v>1</v>
      </c>
      <c r="M28" s="9">
        <v>43280</v>
      </c>
      <c r="N28" s="1" t="s">
        <v>312</v>
      </c>
      <c r="O28" s="1">
        <v>2018</v>
      </c>
      <c r="P28" s="10" t="s">
        <v>313</v>
      </c>
      <c r="Q28" s="6" t="s">
        <v>181</v>
      </c>
      <c r="R28" s="1" t="s">
        <v>154</v>
      </c>
      <c r="S28" s="1" t="s">
        <v>175</v>
      </c>
      <c r="T28" s="1" t="s">
        <v>154</v>
      </c>
      <c r="U28" s="1" t="s">
        <v>154</v>
      </c>
      <c r="V28" s="1" t="s">
        <v>154</v>
      </c>
      <c r="W28" s="1" t="s">
        <v>154</v>
      </c>
      <c r="X28" s="1" t="s">
        <v>154</v>
      </c>
      <c r="Y28" s="1" t="s">
        <v>154</v>
      </c>
      <c r="Z28" s="1" t="s">
        <v>154</v>
      </c>
      <c r="AA28" s="1" t="s">
        <v>154</v>
      </c>
      <c r="AB28" s="1" t="s">
        <v>154</v>
      </c>
      <c r="AC28" s="1" t="s">
        <v>154</v>
      </c>
      <c r="AD28" s="1" t="s">
        <v>155</v>
      </c>
      <c r="AE28" s="1" t="s">
        <v>155</v>
      </c>
      <c r="AF28" s="1" t="s">
        <v>155</v>
      </c>
      <c r="AG28" s="1" t="s">
        <v>154</v>
      </c>
      <c r="AH28" s="1" t="s">
        <v>314</v>
      </c>
      <c r="AI28" s="1" t="s">
        <v>154</v>
      </c>
      <c r="AJ28" s="1" t="s">
        <v>155</v>
      </c>
      <c r="AK28" s="1" t="s">
        <v>154</v>
      </c>
      <c r="AL28" s="1" t="s">
        <v>154</v>
      </c>
      <c r="AM28" s="1" t="s">
        <v>154</v>
      </c>
      <c r="AN28" s="1" t="s">
        <v>155</v>
      </c>
      <c r="AO28" s="1" t="s">
        <v>155</v>
      </c>
      <c r="AP28" s="1" t="s">
        <v>154</v>
      </c>
      <c r="AQ28" s="1" t="s">
        <v>154</v>
      </c>
      <c r="AR28" s="1" t="s">
        <v>155</v>
      </c>
      <c r="AS28" s="1" t="s">
        <v>154</v>
      </c>
      <c r="AT28" s="1" t="s">
        <v>154</v>
      </c>
      <c r="AU28" s="1" t="s">
        <v>154</v>
      </c>
      <c r="AV28" s="1" t="s">
        <v>154</v>
      </c>
      <c r="AW28" s="1" t="s">
        <v>154</v>
      </c>
      <c r="AX28" s="1" t="s">
        <v>155</v>
      </c>
      <c r="AY28" s="1" t="s">
        <v>154</v>
      </c>
      <c r="AZ28" s="1" t="s">
        <v>154</v>
      </c>
      <c r="BA28" s="1" t="s">
        <v>155</v>
      </c>
      <c r="BB28" s="1" t="s">
        <v>155</v>
      </c>
      <c r="BC28" s="1" t="s">
        <v>155</v>
      </c>
      <c r="BD28" s="1" t="s">
        <v>155</v>
      </c>
      <c r="BE28" s="1" t="s">
        <v>155</v>
      </c>
      <c r="BF28" s="1" t="s">
        <v>155</v>
      </c>
      <c r="BG28" s="1" t="s">
        <v>155</v>
      </c>
      <c r="BH28" s="1" t="s">
        <v>155</v>
      </c>
      <c r="BI28" s="1" t="s">
        <v>154</v>
      </c>
      <c r="BJ28" s="1" t="s">
        <v>155</v>
      </c>
      <c r="BK28" s="1" t="s">
        <v>155</v>
      </c>
      <c r="BL28" s="1" t="s">
        <v>155</v>
      </c>
      <c r="BM28" s="1" t="s">
        <v>155</v>
      </c>
      <c r="BN28" s="1" t="s">
        <v>155</v>
      </c>
      <c r="BO28" s="1" t="s">
        <v>155</v>
      </c>
      <c r="BP28" s="1" t="s">
        <v>154</v>
      </c>
      <c r="BQ28" s="1" t="s">
        <v>155</v>
      </c>
      <c r="BR28" s="1" t="s">
        <v>155</v>
      </c>
      <c r="BS28" s="1" t="s">
        <v>155</v>
      </c>
      <c r="BT28" s="1" t="s">
        <v>155</v>
      </c>
      <c r="BU28" s="1" t="s">
        <v>155</v>
      </c>
      <c r="BV28" s="1" t="s">
        <v>154</v>
      </c>
      <c r="BW28" s="1" t="s">
        <v>155</v>
      </c>
      <c r="BX28" s="1" t="s">
        <v>154</v>
      </c>
      <c r="BY28" s="1" t="s">
        <v>154</v>
      </c>
      <c r="BZ28" s="1" t="s">
        <v>154</v>
      </c>
      <c r="CA28" s="1" t="s">
        <v>154</v>
      </c>
      <c r="CB28" s="1" t="s">
        <v>155</v>
      </c>
      <c r="CC28" s="1" t="s">
        <v>155</v>
      </c>
      <c r="CD28" s="1" t="s">
        <v>155</v>
      </c>
      <c r="CE28" s="1" t="s">
        <v>155</v>
      </c>
      <c r="CF28" s="1" t="s">
        <v>154</v>
      </c>
      <c r="CG28" s="1" t="s">
        <v>155</v>
      </c>
      <c r="CH28" s="1" t="s">
        <v>155</v>
      </c>
      <c r="CI28" s="1" t="s">
        <v>154</v>
      </c>
      <c r="CJ28" s="1" t="s">
        <v>155</v>
      </c>
      <c r="CK28" s="1" t="s">
        <v>154</v>
      </c>
      <c r="CL28" s="1" t="s">
        <v>155</v>
      </c>
      <c r="CM28" s="1" t="s">
        <v>154</v>
      </c>
      <c r="CN28" s="1" t="s">
        <v>155</v>
      </c>
      <c r="CO28" s="1" t="s">
        <v>155</v>
      </c>
      <c r="CP28" s="1" t="s">
        <v>155</v>
      </c>
      <c r="CQ28" s="4" t="s">
        <v>155</v>
      </c>
      <c r="CR28" s="1" t="s">
        <v>155</v>
      </c>
      <c r="CS28" s="1" t="s">
        <v>155</v>
      </c>
      <c r="CT28" s="1" t="s">
        <v>154</v>
      </c>
      <c r="CU28" s="1" t="s">
        <v>154</v>
      </c>
      <c r="CV28" s="1" t="s">
        <v>155</v>
      </c>
      <c r="CW28" s="9" t="s">
        <v>155</v>
      </c>
      <c r="CX28" s="1" t="s">
        <v>154</v>
      </c>
      <c r="CY28" s="1" t="s">
        <v>155</v>
      </c>
      <c r="CZ28" s="11" t="s">
        <v>154</v>
      </c>
      <c r="DA28" s="1" t="s">
        <v>155</v>
      </c>
      <c r="DB28" s="1" t="s">
        <v>154</v>
      </c>
      <c r="DC28" s="1" t="s">
        <v>155</v>
      </c>
      <c r="DD28" s="1" t="s">
        <v>155</v>
      </c>
      <c r="DE28" s="1" t="s">
        <v>155</v>
      </c>
      <c r="DF28" s="1" t="s">
        <v>154</v>
      </c>
      <c r="DG28" s="1" t="s">
        <v>154</v>
      </c>
      <c r="DH28" s="1" t="s">
        <v>154</v>
      </c>
      <c r="DI28" s="1" t="s">
        <v>154</v>
      </c>
      <c r="DJ28" s="1" t="s">
        <v>155</v>
      </c>
      <c r="DK28" s="1" t="s">
        <v>155</v>
      </c>
      <c r="DL28" s="1" t="s">
        <v>155</v>
      </c>
      <c r="DM28" s="1" t="s">
        <v>155</v>
      </c>
      <c r="DN28" s="1" t="s">
        <v>154</v>
      </c>
      <c r="DO28" s="1" t="s">
        <v>155</v>
      </c>
      <c r="DP28" s="1" t="s">
        <v>155</v>
      </c>
      <c r="DQ28" s="1" t="s">
        <v>155</v>
      </c>
      <c r="DR28" s="1" t="s">
        <v>155</v>
      </c>
      <c r="DS28" s="1" t="s">
        <v>155</v>
      </c>
      <c r="DT28" s="1" t="s">
        <v>155</v>
      </c>
      <c r="DU28" s="1" t="s">
        <v>155</v>
      </c>
      <c r="DV28" s="1" t="s">
        <v>155</v>
      </c>
      <c r="DW28" s="1" t="s">
        <v>154</v>
      </c>
      <c r="DX28" s="1" t="s">
        <v>154</v>
      </c>
      <c r="DY28" s="1" t="s">
        <v>155</v>
      </c>
      <c r="DZ28" s="1" t="s">
        <v>155</v>
      </c>
      <c r="EA28" s="1" t="s">
        <v>155</v>
      </c>
      <c r="EB28" s="1" t="s">
        <v>155</v>
      </c>
      <c r="EC28" s="1" t="s">
        <v>155</v>
      </c>
      <c r="ED28" s="1" t="s">
        <v>155</v>
      </c>
      <c r="EE28" s="1" t="s">
        <v>155</v>
      </c>
      <c r="EF28" s="1" t="s">
        <v>155</v>
      </c>
      <c r="EG28" s="1" t="s">
        <v>155</v>
      </c>
      <c r="EH28" s="1" t="s">
        <v>155</v>
      </c>
      <c r="EI28" s="1" t="s">
        <v>155</v>
      </c>
      <c r="EJ28" s="1" t="s">
        <v>155</v>
      </c>
      <c r="EK28" s="1" t="s">
        <v>154</v>
      </c>
      <c r="EL28" s="1" t="s">
        <v>155</v>
      </c>
      <c r="EM28" s="1" t="s">
        <v>155</v>
      </c>
      <c r="EN28" s="1" t="s">
        <v>155</v>
      </c>
      <c r="EO28" s="1" t="s">
        <v>155</v>
      </c>
      <c r="EP28" s="1" t="s">
        <v>155</v>
      </c>
      <c r="EQ28" s="1" t="s">
        <v>155</v>
      </c>
      <c r="ER28" s="1" t="s">
        <v>155</v>
      </c>
      <c r="ES28" s="1" t="s">
        <v>155</v>
      </c>
      <c r="ET28" s="1" t="s">
        <v>155</v>
      </c>
      <c r="EU28" s="1" t="s">
        <v>155</v>
      </c>
      <c r="EV28" s="1" t="s">
        <v>155</v>
      </c>
    </row>
    <row r="29" spans="1:152" x14ac:dyDescent="0.25">
      <c r="A29" s="1">
        <v>26</v>
      </c>
      <c r="B29" s="1" t="s">
        <v>63</v>
      </c>
      <c r="C29" s="1" t="s">
        <v>315</v>
      </c>
      <c r="D29" s="22" t="s">
        <v>299</v>
      </c>
      <c r="E29" s="22" t="s">
        <v>299</v>
      </c>
      <c r="F29" s="33" t="s">
        <v>299</v>
      </c>
      <c r="G29" s="1" t="s">
        <v>320</v>
      </c>
      <c r="H29" s="1" t="s">
        <v>212</v>
      </c>
      <c r="I29" s="1" t="s">
        <v>316</v>
      </c>
      <c r="J29" s="1" t="s">
        <v>162</v>
      </c>
      <c r="K29" s="1" t="s">
        <v>153</v>
      </c>
      <c r="L29" s="1">
        <v>1</v>
      </c>
      <c r="M29" s="9">
        <v>43667</v>
      </c>
      <c r="N29" s="1" t="s">
        <v>318</v>
      </c>
      <c r="O29" s="1">
        <v>2019</v>
      </c>
      <c r="P29" s="10" t="s">
        <v>317</v>
      </c>
      <c r="Q29" s="6" t="s">
        <v>164</v>
      </c>
      <c r="R29" s="1" t="s">
        <v>155</v>
      </c>
      <c r="S29" s="1" t="s">
        <v>230</v>
      </c>
      <c r="T29" s="1" t="s">
        <v>155</v>
      </c>
      <c r="U29" s="1" t="s">
        <v>154</v>
      </c>
      <c r="V29" s="1" t="s">
        <v>154</v>
      </c>
      <c r="W29" s="1" t="s">
        <v>155</v>
      </c>
      <c r="X29" s="1" t="s">
        <v>154</v>
      </c>
      <c r="Y29" s="1" t="s">
        <v>155</v>
      </c>
      <c r="Z29" s="1" t="s">
        <v>155</v>
      </c>
      <c r="AA29" s="1" t="s">
        <v>155</v>
      </c>
      <c r="AB29" s="1" t="s">
        <v>155</v>
      </c>
      <c r="AC29" s="1" t="s">
        <v>155</v>
      </c>
      <c r="AD29" s="1" t="s">
        <v>155</v>
      </c>
      <c r="AE29" s="1" t="s">
        <v>154</v>
      </c>
      <c r="AF29" s="1" t="s">
        <v>155</v>
      </c>
      <c r="AG29" s="1" t="s">
        <v>154</v>
      </c>
      <c r="AH29" s="1" t="s">
        <v>319</v>
      </c>
      <c r="AI29" s="1" t="s">
        <v>154</v>
      </c>
      <c r="AJ29" s="1" t="s">
        <v>155</v>
      </c>
      <c r="AK29" s="1" t="s">
        <v>155</v>
      </c>
      <c r="AL29" s="1" t="s">
        <v>155</v>
      </c>
      <c r="AM29" s="1" t="s">
        <v>155</v>
      </c>
      <c r="AN29" s="1" t="s">
        <v>155</v>
      </c>
      <c r="AO29" s="1" t="s">
        <v>155</v>
      </c>
      <c r="AP29" s="1" t="s">
        <v>155</v>
      </c>
      <c r="AQ29" s="1" t="s">
        <v>155</v>
      </c>
      <c r="AR29" s="1" t="s">
        <v>155</v>
      </c>
      <c r="AS29" s="1" t="s">
        <v>155</v>
      </c>
      <c r="AT29" s="1" t="s">
        <v>155</v>
      </c>
      <c r="AU29" s="1" t="s">
        <v>155</v>
      </c>
      <c r="AV29" s="1" t="s">
        <v>155</v>
      </c>
      <c r="AW29" s="1" t="s">
        <v>154</v>
      </c>
      <c r="AX29" s="1" t="s">
        <v>155</v>
      </c>
      <c r="AY29" s="1" t="s">
        <v>155</v>
      </c>
      <c r="AZ29" s="1" t="s">
        <v>155</v>
      </c>
      <c r="BA29" s="1" t="s">
        <v>154</v>
      </c>
      <c r="BB29" s="1" t="s">
        <v>155</v>
      </c>
      <c r="BC29" s="1" t="s">
        <v>155</v>
      </c>
      <c r="BD29" s="1" t="s">
        <v>155</v>
      </c>
      <c r="BE29" s="1" t="s">
        <v>155</v>
      </c>
      <c r="BF29" s="1" t="s">
        <v>155</v>
      </c>
      <c r="BG29" s="1" t="s">
        <v>155</v>
      </c>
      <c r="BH29" s="1" t="s">
        <v>155</v>
      </c>
      <c r="BI29" s="1" t="s">
        <v>155</v>
      </c>
      <c r="BJ29" s="1" t="s">
        <v>155</v>
      </c>
      <c r="BK29" s="1" t="s">
        <v>155</v>
      </c>
      <c r="BL29" s="1" t="s">
        <v>155</v>
      </c>
      <c r="BM29" s="1" t="s">
        <v>155</v>
      </c>
      <c r="BN29" s="1" t="s">
        <v>155</v>
      </c>
      <c r="BO29" s="1" t="s">
        <v>155</v>
      </c>
      <c r="BP29" s="1" t="s">
        <v>154</v>
      </c>
      <c r="BQ29" s="1" t="s">
        <v>155</v>
      </c>
      <c r="BR29" s="1" t="s">
        <v>155</v>
      </c>
      <c r="BS29" s="1" t="s">
        <v>155</v>
      </c>
      <c r="BT29" s="1" t="s">
        <v>155</v>
      </c>
      <c r="BU29" s="1" t="s">
        <v>155</v>
      </c>
      <c r="BV29" s="1" t="s">
        <v>155</v>
      </c>
      <c r="BW29" s="1" t="s">
        <v>155</v>
      </c>
      <c r="BX29" s="1" t="s">
        <v>155</v>
      </c>
      <c r="BY29" s="1" t="s">
        <v>155</v>
      </c>
      <c r="BZ29" s="1" t="s">
        <v>155</v>
      </c>
      <c r="CA29" s="1" t="s">
        <v>155</v>
      </c>
      <c r="CB29" s="1" t="s">
        <v>155</v>
      </c>
      <c r="CC29" s="1" t="s">
        <v>155</v>
      </c>
      <c r="CD29" s="1" t="s">
        <v>155</v>
      </c>
      <c r="CE29" s="1" t="s">
        <v>155</v>
      </c>
      <c r="CF29" s="1" t="s">
        <v>155</v>
      </c>
      <c r="CG29" s="1" t="s">
        <v>155</v>
      </c>
      <c r="CH29" s="1" t="s">
        <v>155</v>
      </c>
      <c r="CI29" s="1" t="s">
        <v>155</v>
      </c>
      <c r="CJ29" s="1" t="s">
        <v>155</v>
      </c>
      <c r="CK29" s="1" t="s">
        <v>155</v>
      </c>
      <c r="CL29" s="1" t="s">
        <v>155</v>
      </c>
      <c r="CM29" s="1" t="s">
        <v>155</v>
      </c>
      <c r="CN29" s="1" t="s">
        <v>155</v>
      </c>
      <c r="CO29" s="1" t="s">
        <v>155</v>
      </c>
      <c r="CP29" s="1" t="s">
        <v>155</v>
      </c>
      <c r="CQ29" s="1" t="s">
        <v>155</v>
      </c>
      <c r="CR29" s="1" t="s">
        <v>155</v>
      </c>
      <c r="CS29" s="1" t="s">
        <v>155</v>
      </c>
      <c r="CT29" s="1" t="s">
        <v>155</v>
      </c>
      <c r="CU29" s="1" t="s">
        <v>155</v>
      </c>
      <c r="CV29" s="1" t="s">
        <v>155</v>
      </c>
      <c r="CW29" s="1" t="s">
        <v>155</v>
      </c>
      <c r="CX29" s="1" t="s">
        <v>155</v>
      </c>
      <c r="CY29" s="1" t="s">
        <v>155</v>
      </c>
      <c r="CZ29" s="1" t="s">
        <v>155</v>
      </c>
      <c r="DA29" s="1" t="s">
        <v>155</v>
      </c>
      <c r="DB29" s="1" t="s">
        <v>155</v>
      </c>
      <c r="DC29" s="1" t="s">
        <v>155</v>
      </c>
      <c r="DD29" s="1" t="s">
        <v>155</v>
      </c>
      <c r="DE29" s="1" t="s">
        <v>155</v>
      </c>
      <c r="DF29" s="1" t="s">
        <v>155</v>
      </c>
      <c r="DG29" s="1" t="s">
        <v>155</v>
      </c>
      <c r="DH29" s="1" t="s">
        <v>155</v>
      </c>
      <c r="DI29" s="1" t="s">
        <v>154</v>
      </c>
      <c r="DJ29" s="1" t="s">
        <v>155</v>
      </c>
      <c r="DK29" s="1" t="s">
        <v>155</v>
      </c>
      <c r="DL29" s="1" t="s">
        <v>155</v>
      </c>
      <c r="DM29" s="1" t="s">
        <v>155</v>
      </c>
      <c r="DN29" s="1" t="s">
        <v>155</v>
      </c>
      <c r="DO29" s="1" t="s">
        <v>155</v>
      </c>
      <c r="DP29" s="1" t="s">
        <v>155</v>
      </c>
      <c r="DQ29" s="1" t="s">
        <v>155</v>
      </c>
      <c r="DR29" s="1" t="s">
        <v>155</v>
      </c>
      <c r="DS29" s="1" t="s">
        <v>155</v>
      </c>
      <c r="DT29" s="1" t="s">
        <v>155</v>
      </c>
      <c r="DU29" s="1" t="s">
        <v>155</v>
      </c>
      <c r="DV29" s="1" t="s">
        <v>155</v>
      </c>
      <c r="DW29" s="1" t="s">
        <v>155</v>
      </c>
      <c r="DX29" s="1" t="s">
        <v>155</v>
      </c>
      <c r="DY29" s="1" t="s">
        <v>155</v>
      </c>
      <c r="DZ29" s="1" t="s">
        <v>154</v>
      </c>
      <c r="EA29" s="1" t="s">
        <v>155</v>
      </c>
      <c r="EB29" s="1" t="s">
        <v>155</v>
      </c>
      <c r="EC29" s="1" t="s">
        <v>155</v>
      </c>
      <c r="ED29" s="1" t="s">
        <v>155</v>
      </c>
      <c r="EE29" s="1" t="s">
        <v>155</v>
      </c>
      <c r="EF29" s="1" t="s">
        <v>155</v>
      </c>
      <c r="EG29" s="1" t="s">
        <v>155</v>
      </c>
      <c r="EH29" s="1" t="s">
        <v>155</v>
      </c>
      <c r="EI29" s="1" t="s">
        <v>155</v>
      </c>
      <c r="EJ29" s="1" t="s">
        <v>155</v>
      </c>
      <c r="EK29" s="1" t="s">
        <v>155</v>
      </c>
      <c r="EL29" s="1" t="s">
        <v>155</v>
      </c>
      <c r="EM29" s="1" t="s">
        <v>155</v>
      </c>
      <c r="EN29" s="1" t="s">
        <v>155</v>
      </c>
      <c r="EO29" s="1" t="s">
        <v>155</v>
      </c>
      <c r="EP29" s="1" t="s">
        <v>155</v>
      </c>
      <c r="EQ29" s="1" t="s">
        <v>155</v>
      </c>
      <c r="ER29" s="1" t="s">
        <v>155</v>
      </c>
      <c r="ES29" s="1" t="s">
        <v>155</v>
      </c>
      <c r="ET29" s="1" t="s">
        <v>155</v>
      </c>
      <c r="EU29" s="1" t="s">
        <v>155</v>
      </c>
      <c r="EV29" s="1" t="s">
        <v>155</v>
      </c>
    </row>
    <row r="30" spans="1:152" x14ac:dyDescent="0.25">
      <c r="A30" s="1">
        <v>27</v>
      </c>
      <c r="B30" s="1" t="s">
        <v>63</v>
      </c>
      <c r="C30" s="1" t="s">
        <v>321</v>
      </c>
      <c r="D30" s="22">
        <v>1150738000</v>
      </c>
      <c r="E30" s="22">
        <v>43168088000</v>
      </c>
      <c r="F30" s="33">
        <v>6264</v>
      </c>
      <c r="G30" s="1" t="s">
        <v>160</v>
      </c>
      <c r="H30" s="1" t="s">
        <v>197</v>
      </c>
      <c r="I30" s="1" t="s">
        <v>213</v>
      </c>
      <c r="J30" s="1" t="s">
        <v>162</v>
      </c>
      <c r="K30" s="1" t="s">
        <v>153</v>
      </c>
      <c r="L30" s="1">
        <v>2</v>
      </c>
      <c r="M30" s="9">
        <v>43657</v>
      </c>
      <c r="N30" s="1" t="s">
        <v>322</v>
      </c>
      <c r="O30" s="1">
        <v>2019</v>
      </c>
      <c r="P30" s="10" t="s">
        <v>323</v>
      </c>
      <c r="Q30" s="6" t="s">
        <v>164</v>
      </c>
      <c r="R30" s="1" t="s">
        <v>154</v>
      </c>
      <c r="S30" s="1" t="s">
        <v>175</v>
      </c>
      <c r="T30" s="1" t="s">
        <v>237</v>
      </c>
      <c r="U30" s="1" t="s">
        <v>245</v>
      </c>
      <c r="V30" s="1" t="s">
        <v>237</v>
      </c>
      <c r="W30" s="1" t="s">
        <v>238</v>
      </c>
      <c r="X30" s="1" t="s">
        <v>324</v>
      </c>
      <c r="Y30" s="1" t="s">
        <v>238</v>
      </c>
      <c r="Z30" s="1" t="s">
        <v>242</v>
      </c>
      <c r="AA30" s="1" t="s">
        <v>155</v>
      </c>
      <c r="AB30" s="1" t="s">
        <v>237</v>
      </c>
      <c r="AC30" s="1" t="s">
        <v>155</v>
      </c>
      <c r="AD30" s="1" t="s">
        <v>155</v>
      </c>
      <c r="AE30" s="1" t="s">
        <v>155</v>
      </c>
      <c r="AF30" s="1" t="s">
        <v>155</v>
      </c>
      <c r="AG30" s="1" t="s">
        <v>154</v>
      </c>
      <c r="AH30" s="1" t="s">
        <v>325</v>
      </c>
      <c r="AI30" s="1" t="s">
        <v>154</v>
      </c>
      <c r="AJ30" s="1" t="s">
        <v>155</v>
      </c>
      <c r="AK30" s="1" t="s">
        <v>155</v>
      </c>
      <c r="AL30" s="1" t="s">
        <v>155</v>
      </c>
      <c r="AM30" s="1" t="s">
        <v>154</v>
      </c>
      <c r="AN30" s="1" t="s">
        <v>154</v>
      </c>
      <c r="AO30" s="1" t="s">
        <v>154</v>
      </c>
      <c r="AP30" s="1" t="s">
        <v>154</v>
      </c>
      <c r="AQ30" s="1" t="s">
        <v>154</v>
      </c>
      <c r="AR30" s="1" t="s">
        <v>155</v>
      </c>
      <c r="AS30" s="1" t="s">
        <v>154</v>
      </c>
      <c r="AT30" s="1" t="s">
        <v>154</v>
      </c>
      <c r="AU30" s="1" t="s">
        <v>154</v>
      </c>
      <c r="AV30" s="1" t="s">
        <v>155</v>
      </c>
      <c r="AW30" s="1" t="s">
        <v>154</v>
      </c>
      <c r="AX30" s="1" t="s">
        <v>155</v>
      </c>
      <c r="AY30" s="1" t="s">
        <v>154</v>
      </c>
      <c r="AZ30" s="1" t="s">
        <v>154</v>
      </c>
      <c r="BA30" s="1" t="s">
        <v>154</v>
      </c>
      <c r="BB30" s="1" t="s">
        <v>154</v>
      </c>
      <c r="BC30" s="1" t="s">
        <v>155</v>
      </c>
      <c r="BD30" s="1" t="s">
        <v>155</v>
      </c>
      <c r="BE30" s="1" t="s">
        <v>155</v>
      </c>
      <c r="BF30" s="1" t="s">
        <v>155</v>
      </c>
      <c r="BG30" s="1" t="s">
        <v>155</v>
      </c>
      <c r="BH30" s="1" t="s">
        <v>155</v>
      </c>
      <c r="BI30" s="1" t="s">
        <v>154</v>
      </c>
      <c r="BJ30" s="1" t="s">
        <v>154</v>
      </c>
      <c r="BK30" s="1" t="s">
        <v>155</v>
      </c>
      <c r="BL30" s="1" t="s">
        <v>155</v>
      </c>
      <c r="BM30" s="1" t="s">
        <v>154</v>
      </c>
      <c r="BN30" s="1" t="s">
        <v>154</v>
      </c>
      <c r="BO30" s="1" t="s">
        <v>155</v>
      </c>
      <c r="BP30" s="1" t="s">
        <v>154</v>
      </c>
      <c r="BQ30" s="1" t="s">
        <v>155</v>
      </c>
      <c r="BR30" s="1" t="s">
        <v>155</v>
      </c>
      <c r="BS30" s="1" t="s">
        <v>155</v>
      </c>
      <c r="BT30" s="1" t="s">
        <v>155</v>
      </c>
      <c r="BU30" s="1" t="s">
        <v>155</v>
      </c>
      <c r="BV30" s="1" t="s">
        <v>155</v>
      </c>
      <c r="BW30" s="1" t="s">
        <v>155</v>
      </c>
      <c r="BX30" s="1" t="s">
        <v>155</v>
      </c>
      <c r="BY30" s="1" t="s">
        <v>154</v>
      </c>
      <c r="BZ30" s="1" t="s">
        <v>154</v>
      </c>
      <c r="CA30" s="1" t="s">
        <v>154</v>
      </c>
      <c r="CB30" s="1" t="s">
        <v>154</v>
      </c>
      <c r="CC30" s="1" t="s">
        <v>154</v>
      </c>
      <c r="CD30" s="1" t="s">
        <v>155</v>
      </c>
      <c r="CE30" s="1" t="s">
        <v>155</v>
      </c>
      <c r="CF30" s="1" t="s">
        <v>154</v>
      </c>
      <c r="CG30" s="1" t="s">
        <v>154</v>
      </c>
      <c r="CH30" s="1" t="s">
        <v>154</v>
      </c>
      <c r="CI30" s="1" t="s">
        <v>154</v>
      </c>
      <c r="CJ30" s="1" t="s">
        <v>155</v>
      </c>
      <c r="CK30" s="1" t="s">
        <v>154</v>
      </c>
      <c r="CL30" s="1" t="s">
        <v>155</v>
      </c>
      <c r="CM30" s="1" t="s">
        <v>155</v>
      </c>
      <c r="CN30" s="1" t="s">
        <v>155</v>
      </c>
      <c r="CO30" s="1" t="s">
        <v>155</v>
      </c>
      <c r="CP30" s="1" t="s">
        <v>155</v>
      </c>
      <c r="CQ30" s="1" t="s">
        <v>155</v>
      </c>
      <c r="CR30" s="1" t="s">
        <v>155</v>
      </c>
      <c r="CS30" s="1" t="s">
        <v>155</v>
      </c>
      <c r="CT30" s="1" t="s">
        <v>154</v>
      </c>
      <c r="CU30" s="1" t="s">
        <v>154</v>
      </c>
      <c r="CV30" s="1" t="s">
        <v>154</v>
      </c>
      <c r="CW30" s="9" t="s">
        <v>154</v>
      </c>
      <c r="CX30" s="1" t="s">
        <v>155</v>
      </c>
      <c r="CY30" s="1" t="s">
        <v>154</v>
      </c>
      <c r="CZ30" s="11" t="s">
        <v>154</v>
      </c>
      <c r="DA30" s="1" t="s">
        <v>155</v>
      </c>
      <c r="DB30" s="1" t="s">
        <v>154</v>
      </c>
      <c r="DC30" s="1" t="s">
        <v>155</v>
      </c>
      <c r="DD30" s="1" t="s">
        <v>155</v>
      </c>
      <c r="DE30" s="1" t="s">
        <v>155</v>
      </c>
      <c r="DF30" s="1" t="s">
        <v>154</v>
      </c>
      <c r="DG30" s="1" t="s">
        <v>155</v>
      </c>
      <c r="DH30" s="1" t="s">
        <v>155</v>
      </c>
      <c r="DI30" s="1" t="s">
        <v>154</v>
      </c>
      <c r="DJ30" s="1" t="s">
        <v>154</v>
      </c>
      <c r="DK30" s="1" t="s">
        <v>154</v>
      </c>
      <c r="DL30" s="1" t="s">
        <v>155</v>
      </c>
      <c r="DM30" s="1" t="s">
        <v>154</v>
      </c>
      <c r="DN30" s="1" t="s">
        <v>155</v>
      </c>
      <c r="DO30" s="1" t="s">
        <v>155</v>
      </c>
      <c r="DP30" s="1" t="s">
        <v>155</v>
      </c>
      <c r="DQ30" s="1" t="s">
        <v>155</v>
      </c>
      <c r="DR30" s="1" t="s">
        <v>155</v>
      </c>
      <c r="DS30" s="1" t="s">
        <v>155</v>
      </c>
      <c r="DT30" s="1" t="s">
        <v>155</v>
      </c>
      <c r="DU30" s="1" t="s">
        <v>155</v>
      </c>
      <c r="DV30" s="1" t="s">
        <v>155</v>
      </c>
      <c r="DW30" s="1" t="s">
        <v>154</v>
      </c>
      <c r="DX30" s="1" t="s">
        <v>155</v>
      </c>
      <c r="DY30" s="1" t="s">
        <v>154</v>
      </c>
      <c r="DZ30" s="1" t="s">
        <v>154</v>
      </c>
      <c r="EA30" s="1" t="s">
        <v>155</v>
      </c>
      <c r="EB30" s="1" t="s">
        <v>154</v>
      </c>
      <c r="EC30" s="1" t="s">
        <v>155</v>
      </c>
      <c r="ED30" s="1" t="s">
        <v>155</v>
      </c>
      <c r="EE30" s="1" t="s">
        <v>155</v>
      </c>
      <c r="EF30" s="1" t="s">
        <v>155</v>
      </c>
      <c r="EG30" s="1" t="s">
        <v>155</v>
      </c>
      <c r="EH30" s="1" t="s">
        <v>155</v>
      </c>
      <c r="EI30" s="1" t="s">
        <v>155</v>
      </c>
      <c r="EJ30" s="1" t="s">
        <v>155</v>
      </c>
      <c r="EK30" s="1" t="s">
        <v>154</v>
      </c>
      <c r="EL30" s="1" t="s">
        <v>155</v>
      </c>
      <c r="EM30" s="1" t="s">
        <v>154</v>
      </c>
      <c r="EN30" s="1" t="s">
        <v>155</v>
      </c>
      <c r="EO30" s="1" t="s">
        <v>155</v>
      </c>
      <c r="EP30" s="1" t="s">
        <v>155</v>
      </c>
      <c r="EQ30" s="1" t="s">
        <v>155</v>
      </c>
      <c r="ER30" s="1" t="s">
        <v>154</v>
      </c>
      <c r="ES30" s="1" t="s">
        <v>155</v>
      </c>
      <c r="ET30" s="1" t="s">
        <v>155</v>
      </c>
      <c r="EU30" s="1" t="s">
        <v>154</v>
      </c>
      <c r="EV30" s="1" t="s">
        <v>155</v>
      </c>
    </row>
    <row r="31" spans="1:152" x14ac:dyDescent="0.25">
      <c r="A31" s="1">
        <v>28</v>
      </c>
      <c r="B31" s="1" t="s">
        <v>63</v>
      </c>
      <c r="C31" s="1" t="s">
        <v>326</v>
      </c>
      <c r="D31" s="22">
        <v>634070000</v>
      </c>
      <c r="E31" s="22">
        <v>24340000000</v>
      </c>
      <c r="F31" s="33">
        <v>3634</v>
      </c>
      <c r="G31" s="1" t="s">
        <v>160</v>
      </c>
      <c r="H31" s="1" t="s">
        <v>160</v>
      </c>
      <c r="I31" s="1" t="s">
        <v>213</v>
      </c>
      <c r="J31" s="1" t="s">
        <v>162</v>
      </c>
      <c r="K31" s="1" t="s">
        <v>153</v>
      </c>
      <c r="L31" s="1">
        <v>2</v>
      </c>
      <c r="M31" s="9">
        <v>43959</v>
      </c>
      <c r="N31" s="1" t="s">
        <v>327</v>
      </c>
      <c r="O31" s="1">
        <v>2020</v>
      </c>
      <c r="P31" s="10" t="s">
        <v>328</v>
      </c>
      <c r="Q31" s="6" t="s">
        <v>164</v>
      </c>
      <c r="R31" s="1" t="s">
        <v>154</v>
      </c>
      <c r="S31" s="1" t="s">
        <v>175</v>
      </c>
      <c r="T31" s="1" t="s">
        <v>155</v>
      </c>
      <c r="U31" s="1" t="s">
        <v>154</v>
      </c>
      <c r="V31" s="1" t="s">
        <v>154</v>
      </c>
      <c r="W31" s="1" t="s">
        <v>154</v>
      </c>
      <c r="X31" s="1" t="s">
        <v>155</v>
      </c>
      <c r="Y31" s="1" t="s">
        <v>154</v>
      </c>
      <c r="Z31" s="1" t="s">
        <v>155</v>
      </c>
      <c r="AA31" s="1" t="s">
        <v>155</v>
      </c>
      <c r="AB31" s="1" t="s">
        <v>154</v>
      </c>
      <c r="AC31" s="1" t="s">
        <v>155</v>
      </c>
      <c r="AD31" s="1" t="s">
        <v>155</v>
      </c>
      <c r="AE31" s="1" t="s">
        <v>154</v>
      </c>
      <c r="AF31" s="1" t="s">
        <v>155</v>
      </c>
      <c r="AG31" s="1" t="s">
        <v>155</v>
      </c>
      <c r="AH31" s="1" t="s">
        <v>329</v>
      </c>
      <c r="AI31" s="1" t="s">
        <v>154</v>
      </c>
      <c r="AJ31" s="1" t="s">
        <v>155</v>
      </c>
      <c r="AK31" s="1" t="s">
        <v>155</v>
      </c>
      <c r="AL31" s="1" t="s">
        <v>154</v>
      </c>
      <c r="AM31" s="1" t="s">
        <v>154</v>
      </c>
      <c r="AN31" s="1" t="s">
        <v>155</v>
      </c>
      <c r="AO31" s="1" t="s">
        <v>154</v>
      </c>
      <c r="AP31" s="1" t="s">
        <v>154</v>
      </c>
      <c r="AQ31" s="1" t="s">
        <v>154</v>
      </c>
      <c r="AR31" s="1" t="s">
        <v>155</v>
      </c>
      <c r="AS31" s="1" t="s">
        <v>154</v>
      </c>
      <c r="AT31" s="1" t="s">
        <v>154</v>
      </c>
      <c r="AU31" s="1" t="s">
        <v>155</v>
      </c>
      <c r="AV31" s="1" t="s">
        <v>155</v>
      </c>
      <c r="AW31" s="1" t="s">
        <v>154</v>
      </c>
      <c r="AX31" s="1" t="s">
        <v>155</v>
      </c>
      <c r="AY31" s="1" t="s">
        <v>155</v>
      </c>
      <c r="AZ31" s="1" t="s">
        <v>154</v>
      </c>
      <c r="BA31" s="1" t="s">
        <v>154</v>
      </c>
      <c r="BB31" s="1" t="s">
        <v>154</v>
      </c>
      <c r="BC31" s="1" t="s">
        <v>155</v>
      </c>
      <c r="BD31" s="1" t="s">
        <v>155</v>
      </c>
      <c r="BE31" s="1" t="s">
        <v>155</v>
      </c>
      <c r="BF31" s="1" t="s">
        <v>155</v>
      </c>
      <c r="BG31" s="1" t="s">
        <v>155</v>
      </c>
      <c r="BH31" s="1" t="s">
        <v>155</v>
      </c>
      <c r="BI31" s="1" t="s">
        <v>155</v>
      </c>
      <c r="BJ31" s="1" t="s">
        <v>155</v>
      </c>
      <c r="BK31" s="1" t="s">
        <v>155</v>
      </c>
      <c r="BL31" s="1" t="s">
        <v>155</v>
      </c>
      <c r="BM31" s="1" t="s">
        <v>154</v>
      </c>
      <c r="BN31" s="1" t="s">
        <v>154</v>
      </c>
      <c r="BO31" s="1" t="s">
        <v>155</v>
      </c>
      <c r="BP31" s="1" t="s">
        <v>154</v>
      </c>
      <c r="BQ31" s="1" t="s">
        <v>155</v>
      </c>
      <c r="BR31" s="1" t="s">
        <v>154</v>
      </c>
      <c r="BS31" s="1" t="s">
        <v>155</v>
      </c>
      <c r="BT31" s="1" t="s">
        <v>155</v>
      </c>
      <c r="BU31" s="1" t="s">
        <v>155</v>
      </c>
      <c r="BV31" s="1" t="s">
        <v>155</v>
      </c>
      <c r="BW31" s="1" t="s">
        <v>155</v>
      </c>
      <c r="BX31" s="1" t="s">
        <v>154</v>
      </c>
      <c r="BY31" s="1" t="s">
        <v>154</v>
      </c>
      <c r="BZ31" s="1" t="s">
        <v>154</v>
      </c>
      <c r="CA31" s="1" t="s">
        <v>154</v>
      </c>
      <c r="CB31" s="1" t="s">
        <v>155</v>
      </c>
      <c r="CC31" s="1" t="s">
        <v>154</v>
      </c>
      <c r="CD31" s="1" t="s">
        <v>154</v>
      </c>
      <c r="CE31" s="1" t="s">
        <v>155</v>
      </c>
      <c r="CF31" s="1" t="s">
        <v>154</v>
      </c>
      <c r="CG31" s="1" t="s">
        <v>155</v>
      </c>
      <c r="CH31" s="1" t="s">
        <v>155</v>
      </c>
      <c r="CI31" s="1" t="s">
        <v>154</v>
      </c>
      <c r="CJ31" s="1" t="s">
        <v>155</v>
      </c>
      <c r="CK31" s="1" t="s">
        <v>155</v>
      </c>
      <c r="CL31" s="1" t="s">
        <v>155</v>
      </c>
      <c r="CM31" s="1" t="s">
        <v>154</v>
      </c>
      <c r="CN31" s="1" t="s">
        <v>155</v>
      </c>
      <c r="CO31" s="1" t="s">
        <v>155</v>
      </c>
      <c r="CP31" s="1" t="s">
        <v>155</v>
      </c>
      <c r="CQ31" s="4" t="s">
        <v>155</v>
      </c>
      <c r="CR31" s="1" t="s">
        <v>155</v>
      </c>
      <c r="CS31" s="1" t="s">
        <v>155</v>
      </c>
      <c r="CT31" s="1" t="s">
        <v>154</v>
      </c>
      <c r="CU31" s="1" t="s">
        <v>154</v>
      </c>
      <c r="CV31" s="1" t="s">
        <v>154</v>
      </c>
      <c r="CW31" s="9" t="s">
        <v>155</v>
      </c>
      <c r="CX31" s="1" t="s">
        <v>154</v>
      </c>
      <c r="CY31" s="1" t="s">
        <v>155</v>
      </c>
      <c r="CZ31" s="11" t="s">
        <v>155</v>
      </c>
      <c r="DA31" s="1" t="s">
        <v>155</v>
      </c>
      <c r="DB31" s="1" t="s">
        <v>154</v>
      </c>
      <c r="DC31" s="1" t="s">
        <v>155</v>
      </c>
      <c r="DD31" s="1" t="s">
        <v>155</v>
      </c>
      <c r="DE31" s="1" t="s">
        <v>155</v>
      </c>
      <c r="DF31" s="1" t="s">
        <v>155</v>
      </c>
      <c r="DG31" s="1" t="s">
        <v>155</v>
      </c>
      <c r="DH31" s="1" t="s">
        <v>155</v>
      </c>
      <c r="DI31" s="1" t="s">
        <v>155</v>
      </c>
      <c r="DJ31" s="1" t="s">
        <v>154</v>
      </c>
      <c r="DK31" s="1" t="s">
        <v>155</v>
      </c>
      <c r="DL31" s="1" t="s">
        <v>155</v>
      </c>
      <c r="DM31" s="1" t="s">
        <v>155</v>
      </c>
      <c r="DN31" s="1" t="s">
        <v>155</v>
      </c>
      <c r="DO31" s="1" t="s">
        <v>155</v>
      </c>
      <c r="DP31" s="1" t="s">
        <v>155</v>
      </c>
      <c r="DQ31" s="1" t="s">
        <v>155</v>
      </c>
      <c r="DR31" s="1" t="s">
        <v>155</v>
      </c>
      <c r="DS31" s="1" t="s">
        <v>155</v>
      </c>
      <c r="DT31" s="1" t="s">
        <v>155</v>
      </c>
      <c r="DU31" s="1" t="s">
        <v>155</v>
      </c>
      <c r="DV31" s="1" t="s">
        <v>155</v>
      </c>
      <c r="DW31" s="1" t="s">
        <v>154</v>
      </c>
      <c r="DX31" s="1" t="s">
        <v>154</v>
      </c>
      <c r="DY31" s="1" t="s">
        <v>154</v>
      </c>
      <c r="DZ31" s="1" t="s">
        <v>154</v>
      </c>
      <c r="EA31" s="1" t="s">
        <v>154</v>
      </c>
      <c r="EB31" s="1" t="s">
        <v>154</v>
      </c>
      <c r="EC31" s="1" t="s">
        <v>155</v>
      </c>
      <c r="ED31" s="1" t="s">
        <v>155</v>
      </c>
      <c r="EE31" s="1" t="s">
        <v>155</v>
      </c>
      <c r="EF31" s="1" t="s">
        <v>155</v>
      </c>
      <c r="EG31" s="1" t="s">
        <v>155</v>
      </c>
      <c r="EH31" s="1" t="s">
        <v>155</v>
      </c>
      <c r="EI31" s="1" t="s">
        <v>155</v>
      </c>
      <c r="EJ31" s="1" t="s">
        <v>155</v>
      </c>
      <c r="EK31" s="1" t="s">
        <v>155</v>
      </c>
      <c r="EL31" s="1" t="s">
        <v>155</v>
      </c>
      <c r="EM31" s="1" t="s">
        <v>155</v>
      </c>
      <c r="EN31" s="1" t="s">
        <v>155</v>
      </c>
      <c r="EO31" s="1" t="s">
        <v>155</v>
      </c>
      <c r="EP31" s="1" t="s">
        <v>155</v>
      </c>
      <c r="EQ31" s="1" t="s">
        <v>155</v>
      </c>
      <c r="ER31" s="1" t="s">
        <v>154</v>
      </c>
      <c r="ES31" s="1" t="s">
        <v>154</v>
      </c>
      <c r="ET31" s="1" t="s">
        <v>154</v>
      </c>
      <c r="EU31" s="1" t="s">
        <v>154</v>
      </c>
      <c r="EV31" s="1" t="s">
        <v>155</v>
      </c>
    </row>
    <row r="32" spans="1:152" x14ac:dyDescent="0.25">
      <c r="A32" s="1">
        <v>29</v>
      </c>
      <c r="B32" s="1" t="s">
        <v>63</v>
      </c>
      <c r="C32" s="1" t="s">
        <v>410</v>
      </c>
      <c r="D32" s="22">
        <v>170000000</v>
      </c>
      <c r="E32" s="22" t="s">
        <v>299</v>
      </c>
      <c r="F32" s="33">
        <v>540</v>
      </c>
      <c r="G32" s="1" t="s">
        <v>160</v>
      </c>
      <c r="H32" s="1" t="s">
        <v>212</v>
      </c>
      <c r="I32" s="1" t="s">
        <v>193</v>
      </c>
      <c r="J32" s="1" t="s">
        <v>162</v>
      </c>
      <c r="K32" s="1" t="s">
        <v>153</v>
      </c>
      <c r="L32" s="1">
        <v>1</v>
      </c>
      <c r="M32" s="9">
        <v>43857</v>
      </c>
      <c r="N32" s="1" t="s">
        <v>330</v>
      </c>
      <c r="O32" s="1">
        <v>2019</v>
      </c>
      <c r="P32" s="10" t="s">
        <v>331</v>
      </c>
      <c r="Q32" s="6" t="s">
        <v>164</v>
      </c>
      <c r="R32" s="1" t="s">
        <v>154</v>
      </c>
      <c r="S32" s="1" t="s">
        <v>175</v>
      </c>
      <c r="T32" s="1" t="s">
        <v>334</v>
      </c>
      <c r="U32" s="1" t="s">
        <v>238</v>
      </c>
      <c r="V32" s="1" t="s">
        <v>333</v>
      </c>
      <c r="W32" s="1" t="s">
        <v>332</v>
      </c>
      <c r="X32" s="1" t="s">
        <v>335</v>
      </c>
      <c r="Y32" s="1" t="s">
        <v>155</v>
      </c>
      <c r="Z32" s="1" t="s">
        <v>154</v>
      </c>
      <c r="AA32" s="1" t="s">
        <v>155</v>
      </c>
      <c r="AB32" s="1" t="s">
        <v>240</v>
      </c>
      <c r="AC32" s="1" t="s">
        <v>155</v>
      </c>
      <c r="AD32" s="1" t="s">
        <v>155</v>
      </c>
      <c r="AE32" s="1" t="s">
        <v>243</v>
      </c>
      <c r="AF32" s="1" t="s">
        <v>155</v>
      </c>
      <c r="AG32" s="1" t="s">
        <v>155</v>
      </c>
      <c r="AH32" s="1" t="s">
        <v>336</v>
      </c>
      <c r="AI32" s="1" t="s">
        <v>154</v>
      </c>
      <c r="AJ32" s="1" t="s">
        <v>155</v>
      </c>
      <c r="AK32" s="1" t="s">
        <v>154</v>
      </c>
      <c r="AL32" s="1" t="s">
        <v>154</v>
      </c>
      <c r="AM32" s="1" t="s">
        <v>154</v>
      </c>
      <c r="AN32" s="1" t="s">
        <v>155</v>
      </c>
      <c r="AO32" s="1" t="s">
        <v>154</v>
      </c>
      <c r="AP32" s="1" t="s">
        <v>154</v>
      </c>
      <c r="AQ32" s="1" t="s">
        <v>155</v>
      </c>
      <c r="AR32" s="1" t="s">
        <v>155</v>
      </c>
      <c r="AS32" s="1" t="s">
        <v>154</v>
      </c>
      <c r="AT32" s="1" t="s">
        <v>154</v>
      </c>
      <c r="AU32" s="1" t="s">
        <v>154</v>
      </c>
      <c r="AV32" s="1" t="s">
        <v>154</v>
      </c>
      <c r="AW32" s="1" t="s">
        <v>154</v>
      </c>
      <c r="AX32" s="1" t="s">
        <v>154</v>
      </c>
      <c r="AY32" s="1" t="s">
        <v>154</v>
      </c>
      <c r="AZ32" s="1" t="s">
        <v>154</v>
      </c>
      <c r="BA32" s="1" t="s">
        <v>154</v>
      </c>
      <c r="BB32" s="1" t="s">
        <v>154</v>
      </c>
      <c r="BC32" s="1" t="s">
        <v>155</v>
      </c>
      <c r="BD32" s="1" t="s">
        <v>155</v>
      </c>
      <c r="BE32" s="1" t="s">
        <v>155</v>
      </c>
      <c r="BF32" s="1" t="s">
        <v>155</v>
      </c>
      <c r="BG32" s="1" t="s">
        <v>155</v>
      </c>
      <c r="BH32" s="1" t="s">
        <v>155</v>
      </c>
      <c r="BI32" s="1" t="s">
        <v>154</v>
      </c>
      <c r="BJ32" s="1" t="s">
        <v>154</v>
      </c>
      <c r="BK32" s="1" t="s">
        <v>155</v>
      </c>
      <c r="BL32" s="1" t="s">
        <v>155</v>
      </c>
      <c r="BM32" s="1" t="s">
        <v>155</v>
      </c>
      <c r="BN32" s="1" t="s">
        <v>155</v>
      </c>
      <c r="BO32" s="1" t="s">
        <v>154</v>
      </c>
      <c r="BP32" s="1" t="s">
        <v>154</v>
      </c>
      <c r="BQ32" s="1" t="s">
        <v>155</v>
      </c>
      <c r="BR32" s="1" t="s">
        <v>154</v>
      </c>
      <c r="BS32" s="1" t="s">
        <v>155</v>
      </c>
      <c r="BT32" s="1" t="s">
        <v>155</v>
      </c>
      <c r="BU32" s="1" t="s">
        <v>155</v>
      </c>
      <c r="BV32" s="1" t="s">
        <v>154</v>
      </c>
      <c r="BW32" s="1" t="s">
        <v>154</v>
      </c>
      <c r="BX32" s="1" t="s">
        <v>154</v>
      </c>
      <c r="BY32" s="1" t="s">
        <v>154</v>
      </c>
      <c r="BZ32" s="1" t="s">
        <v>155</v>
      </c>
      <c r="CA32" s="1" t="s">
        <v>154</v>
      </c>
      <c r="CB32" s="1" t="s">
        <v>155</v>
      </c>
      <c r="CC32" s="1" t="s">
        <v>154</v>
      </c>
      <c r="CD32" s="1" t="s">
        <v>155</v>
      </c>
      <c r="CE32" s="1" t="s">
        <v>155</v>
      </c>
      <c r="CF32" s="1" t="s">
        <v>154</v>
      </c>
      <c r="CG32" s="1" t="s">
        <v>154</v>
      </c>
      <c r="CH32" s="1" t="s">
        <v>154</v>
      </c>
      <c r="CI32" s="1" t="s">
        <v>154</v>
      </c>
      <c r="CJ32" s="1" t="s">
        <v>154</v>
      </c>
      <c r="CK32" s="1" t="s">
        <v>155</v>
      </c>
      <c r="CL32" s="1" t="s">
        <v>155</v>
      </c>
      <c r="CM32" s="1" t="s">
        <v>155</v>
      </c>
      <c r="CN32" s="1" t="s">
        <v>155</v>
      </c>
      <c r="CO32" s="1" t="s">
        <v>155</v>
      </c>
      <c r="CP32" s="1" t="s">
        <v>155</v>
      </c>
      <c r="CQ32" s="1" t="s">
        <v>155</v>
      </c>
      <c r="CR32" s="1" t="s">
        <v>155</v>
      </c>
      <c r="CS32" s="1" t="s">
        <v>155</v>
      </c>
      <c r="CT32" s="1" t="s">
        <v>154</v>
      </c>
      <c r="CU32" s="1" t="s">
        <v>154</v>
      </c>
      <c r="CV32" s="1" t="s">
        <v>154</v>
      </c>
      <c r="CW32" s="9" t="s">
        <v>154</v>
      </c>
      <c r="CX32" s="1" t="s">
        <v>154</v>
      </c>
      <c r="CY32" s="1" t="s">
        <v>154</v>
      </c>
      <c r="CZ32" s="11" t="s">
        <v>154</v>
      </c>
      <c r="DA32" s="1" t="s">
        <v>154</v>
      </c>
      <c r="DB32" s="1" t="s">
        <v>154</v>
      </c>
      <c r="DC32" s="1" t="s">
        <v>155</v>
      </c>
      <c r="DD32" s="1" t="s">
        <v>155</v>
      </c>
      <c r="DE32" s="1" t="s">
        <v>155</v>
      </c>
      <c r="DF32" s="1" t="s">
        <v>154</v>
      </c>
      <c r="DG32" s="1" t="s">
        <v>154</v>
      </c>
      <c r="DH32" s="1" t="s">
        <v>154</v>
      </c>
      <c r="DI32" s="1" t="s">
        <v>154</v>
      </c>
      <c r="DJ32" s="1" t="s">
        <v>154</v>
      </c>
      <c r="DK32" s="1" t="s">
        <v>154</v>
      </c>
      <c r="DL32" s="1" t="s">
        <v>154</v>
      </c>
      <c r="DM32" s="1" t="s">
        <v>154</v>
      </c>
      <c r="DN32" s="1" t="s">
        <v>154</v>
      </c>
      <c r="DO32" s="1" t="s">
        <v>154</v>
      </c>
      <c r="DP32" s="1" t="s">
        <v>154</v>
      </c>
      <c r="DQ32" s="1" t="s">
        <v>155</v>
      </c>
      <c r="DR32" s="1" t="s">
        <v>155</v>
      </c>
      <c r="DS32" s="1" t="s">
        <v>155</v>
      </c>
      <c r="DT32" s="1" t="s">
        <v>155</v>
      </c>
      <c r="DU32" s="1" t="s">
        <v>155</v>
      </c>
      <c r="DV32" s="1" t="s">
        <v>155</v>
      </c>
      <c r="DW32" s="1" t="s">
        <v>154</v>
      </c>
      <c r="DX32" s="1" t="s">
        <v>155</v>
      </c>
      <c r="DY32" s="1" t="s">
        <v>155</v>
      </c>
      <c r="DZ32" s="1" t="s">
        <v>154</v>
      </c>
      <c r="EA32" s="1" t="s">
        <v>154</v>
      </c>
      <c r="EB32" s="1" t="s">
        <v>154</v>
      </c>
      <c r="EC32" s="1" t="s">
        <v>155</v>
      </c>
      <c r="ED32" s="1" t="s">
        <v>155</v>
      </c>
      <c r="EE32" s="1" t="s">
        <v>155</v>
      </c>
      <c r="EF32" s="1" t="s">
        <v>155</v>
      </c>
      <c r="EG32" s="1" t="s">
        <v>155</v>
      </c>
      <c r="EH32" s="1" t="s">
        <v>155</v>
      </c>
      <c r="EI32" s="1" t="s">
        <v>155</v>
      </c>
      <c r="EJ32" s="1" t="s">
        <v>155</v>
      </c>
      <c r="EK32" s="1" t="s">
        <v>154</v>
      </c>
      <c r="EL32" s="1" t="s">
        <v>154</v>
      </c>
      <c r="EM32" s="1" t="s">
        <v>154</v>
      </c>
      <c r="EN32" s="1" t="s">
        <v>154</v>
      </c>
      <c r="EO32" s="1" t="s">
        <v>155</v>
      </c>
      <c r="EP32" s="1" t="s">
        <v>155</v>
      </c>
      <c r="EQ32" s="1" t="s">
        <v>155</v>
      </c>
      <c r="ER32" s="1" t="s">
        <v>155</v>
      </c>
      <c r="ES32" s="1" t="s">
        <v>155</v>
      </c>
      <c r="ET32" s="1" t="s">
        <v>155</v>
      </c>
      <c r="EU32" s="1" t="s">
        <v>155</v>
      </c>
      <c r="EV32" s="1" t="s">
        <v>154</v>
      </c>
    </row>
    <row r="33" spans="1:152" x14ac:dyDescent="0.25">
      <c r="A33" s="1">
        <v>30</v>
      </c>
      <c r="B33" s="1" t="s">
        <v>63</v>
      </c>
      <c r="C33" s="1" t="s">
        <v>337</v>
      </c>
      <c r="D33" s="22">
        <v>127844475</v>
      </c>
      <c r="E33" s="22">
        <v>259871893</v>
      </c>
      <c r="F33" s="33">
        <v>1231</v>
      </c>
      <c r="G33" s="1" t="s">
        <v>160</v>
      </c>
      <c r="H33" s="1" t="s">
        <v>160</v>
      </c>
      <c r="I33" s="1" t="s">
        <v>213</v>
      </c>
      <c r="J33" s="1" t="s">
        <v>162</v>
      </c>
      <c r="K33" s="1" t="s">
        <v>153</v>
      </c>
      <c r="L33" s="1">
        <v>1</v>
      </c>
      <c r="M33" s="9">
        <v>43851</v>
      </c>
      <c r="N33" s="1" t="s">
        <v>338</v>
      </c>
      <c r="O33" s="1">
        <v>2018</v>
      </c>
      <c r="P33" s="10" t="s">
        <v>339</v>
      </c>
      <c r="Q33" s="6" t="s">
        <v>164</v>
      </c>
      <c r="R33" s="1" t="s">
        <v>154</v>
      </c>
      <c r="S33" s="1" t="s">
        <v>230</v>
      </c>
      <c r="T33" s="1" t="s">
        <v>155</v>
      </c>
      <c r="U33" s="1" t="s">
        <v>251</v>
      </c>
      <c r="V33" s="1" t="s">
        <v>155</v>
      </c>
      <c r="W33" s="1" t="s">
        <v>333</v>
      </c>
      <c r="X33" s="1" t="s">
        <v>155</v>
      </c>
      <c r="Y33" s="1" t="s">
        <v>155</v>
      </c>
      <c r="Z33" s="1" t="s">
        <v>333</v>
      </c>
      <c r="AA33" s="1" t="s">
        <v>155</v>
      </c>
      <c r="AB33" s="1" t="s">
        <v>251</v>
      </c>
      <c r="AC33" s="1" t="s">
        <v>155</v>
      </c>
      <c r="AD33" s="1" t="s">
        <v>155</v>
      </c>
      <c r="AE33" s="1" t="s">
        <v>155</v>
      </c>
      <c r="AF33" s="1" t="s">
        <v>155</v>
      </c>
      <c r="AG33" s="1" t="s">
        <v>154</v>
      </c>
      <c r="AH33" s="1" t="s">
        <v>340</v>
      </c>
      <c r="AI33" s="1" t="s">
        <v>154</v>
      </c>
      <c r="AJ33" s="1" t="s">
        <v>155</v>
      </c>
      <c r="AK33" s="1" t="s">
        <v>155</v>
      </c>
      <c r="AL33" s="1" t="s">
        <v>154</v>
      </c>
      <c r="AM33" s="1" t="s">
        <v>154</v>
      </c>
      <c r="AN33" s="1" t="s">
        <v>154</v>
      </c>
      <c r="AO33" s="1" t="s">
        <v>154</v>
      </c>
      <c r="AP33" s="1" t="s">
        <v>154</v>
      </c>
      <c r="AQ33" s="1" t="s">
        <v>155</v>
      </c>
      <c r="AR33" s="1" t="s">
        <v>155</v>
      </c>
      <c r="AS33" s="1" t="s">
        <v>154</v>
      </c>
      <c r="AT33" s="1" t="s">
        <v>154</v>
      </c>
      <c r="AU33" s="1" t="s">
        <v>154</v>
      </c>
      <c r="AV33" s="1" t="s">
        <v>155</v>
      </c>
      <c r="AW33" s="1" t="s">
        <v>154</v>
      </c>
      <c r="AX33" s="1" t="s">
        <v>155</v>
      </c>
      <c r="AY33" s="1" t="s">
        <v>155</v>
      </c>
      <c r="AZ33" s="1" t="s">
        <v>155</v>
      </c>
      <c r="BA33" s="1" t="s">
        <v>155</v>
      </c>
      <c r="BB33" s="1" t="s">
        <v>155</v>
      </c>
      <c r="BC33" s="1" t="s">
        <v>155</v>
      </c>
      <c r="BD33" s="1" t="s">
        <v>155</v>
      </c>
      <c r="BE33" s="1" t="s">
        <v>155</v>
      </c>
      <c r="BF33" s="1" t="s">
        <v>155</v>
      </c>
      <c r="BG33" s="1" t="s">
        <v>155</v>
      </c>
      <c r="BH33" s="1" t="s">
        <v>155</v>
      </c>
      <c r="BI33" s="1" t="s">
        <v>155</v>
      </c>
      <c r="BJ33" s="1" t="s">
        <v>155</v>
      </c>
      <c r="BK33" s="1" t="s">
        <v>155</v>
      </c>
      <c r="BL33" s="1" t="s">
        <v>155</v>
      </c>
      <c r="BM33" s="1" t="s">
        <v>155</v>
      </c>
      <c r="BN33" s="1" t="s">
        <v>155</v>
      </c>
      <c r="BO33" s="1" t="s">
        <v>155</v>
      </c>
      <c r="BP33" s="1" t="s">
        <v>154</v>
      </c>
      <c r="BQ33" s="1" t="s">
        <v>155</v>
      </c>
      <c r="BR33" s="1" t="s">
        <v>155</v>
      </c>
      <c r="BS33" s="1" t="s">
        <v>155</v>
      </c>
      <c r="BT33" s="1" t="s">
        <v>155</v>
      </c>
      <c r="BU33" s="1" t="s">
        <v>155</v>
      </c>
      <c r="BV33" s="1" t="s">
        <v>155</v>
      </c>
      <c r="BW33" s="1" t="s">
        <v>155</v>
      </c>
      <c r="BX33" s="1" t="s">
        <v>154</v>
      </c>
      <c r="BY33" s="1" t="s">
        <v>154</v>
      </c>
      <c r="BZ33" s="1" t="s">
        <v>154</v>
      </c>
      <c r="CA33" s="1" t="s">
        <v>154</v>
      </c>
      <c r="CB33" s="1" t="s">
        <v>154</v>
      </c>
      <c r="CC33" s="1" t="s">
        <v>154</v>
      </c>
      <c r="CD33" s="1" t="s">
        <v>155</v>
      </c>
      <c r="CE33" s="1" t="s">
        <v>155</v>
      </c>
      <c r="CF33" s="1" t="s">
        <v>154</v>
      </c>
      <c r="CG33" s="1" t="s">
        <v>155</v>
      </c>
      <c r="CH33" s="1" t="s">
        <v>154</v>
      </c>
      <c r="CI33" s="1" t="s">
        <v>155</v>
      </c>
      <c r="CJ33" s="1" t="s">
        <v>155</v>
      </c>
      <c r="CK33" s="1" t="s">
        <v>155</v>
      </c>
      <c r="CL33" s="1" t="s">
        <v>155</v>
      </c>
      <c r="CM33" s="1" t="s">
        <v>155</v>
      </c>
      <c r="CN33" s="1" t="s">
        <v>155</v>
      </c>
      <c r="CO33" s="1" t="s">
        <v>155</v>
      </c>
      <c r="CP33" s="1" t="s">
        <v>155</v>
      </c>
      <c r="CQ33" s="1" t="s">
        <v>155</v>
      </c>
      <c r="CR33" s="1" t="s">
        <v>155</v>
      </c>
      <c r="CS33" s="1" t="s">
        <v>155</v>
      </c>
      <c r="CT33" s="1" t="s">
        <v>154</v>
      </c>
      <c r="CU33" s="1" t="s">
        <v>154</v>
      </c>
      <c r="CV33" s="1" t="s">
        <v>155</v>
      </c>
      <c r="CW33" s="9" t="s">
        <v>154</v>
      </c>
      <c r="CX33" s="1" t="s">
        <v>155</v>
      </c>
      <c r="CY33" s="1" t="s">
        <v>155</v>
      </c>
      <c r="CZ33" s="11" t="s">
        <v>155</v>
      </c>
      <c r="DA33" s="1" t="s">
        <v>155</v>
      </c>
      <c r="DB33" s="1" t="s">
        <v>154</v>
      </c>
      <c r="DC33" s="1" t="s">
        <v>155</v>
      </c>
      <c r="DD33" s="1" t="s">
        <v>155</v>
      </c>
      <c r="DE33" s="1" t="s">
        <v>155</v>
      </c>
      <c r="DF33" s="1" t="s">
        <v>154</v>
      </c>
      <c r="DG33" s="1" t="s">
        <v>155</v>
      </c>
      <c r="DH33" s="1" t="s">
        <v>155</v>
      </c>
      <c r="DI33" s="1" t="s">
        <v>154</v>
      </c>
      <c r="DJ33" s="1" t="s">
        <v>155</v>
      </c>
      <c r="DK33" s="1" t="s">
        <v>155</v>
      </c>
      <c r="DL33" s="1" t="s">
        <v>155</v>
      </c>
      <c r="DM33" s="1" t="s">
        <v>155</v>
      </c>
      <c r="DN33" s="1" t="s">
        <v>155</v>
      </c>
      <c r="DO33" s="1" t="s">
        <v>155</v>
      </c>
      <c r="DP33" s="1" t="s">
        <v>155</v>
      </c>
      <c r="DQ33" s="1" t="s">
        <v>155</v>
      </c>
      <c r="DR33" s="1" t="s">
        <v>155</v>
      </c>
      <c r="DS33" s="1" t="s">
        <v>155</v>
      </c>
      <c r="DT33" s="1" t="s">
        <v>155</v>
      </c>
      <c r="DU33" s="1" t="s">
        <v>155</v>
      </c>
      <c r="DV33" s="1" t="s">
        <v>155</v>
      </c>
      <c r="DW33" s="1" t="s">
        <v>155</v>
      </c>
      <c r="DX33" s="1" t="s">
        <v>155</v>
      </c>
      <c r="DY33" s="1" t="s">
        <v>155</v>
      </c>
      <c r="DZ33" s="1" t="s">
        <v>155</v>
      </c>
      <c r="EA33" s="1" t="s">
        <v>155</v>
      </c>
      <c r="EB33" s="1" t="s">
        <v>155</v>
      </c>
      <c r="EC33" s="1" t="s">
        <v>155</v>
      </c>
      <c r="ED33" s="1" t="s">
        <v>155</v>
      </c>
      <c r="EE33" s="1" t="s">
        <v>155</v>
      </c>
      <c r="EF33" s="1" t="s">
        <v>155</v>
      </c>
      <c r="EG33" s="1" t="s">
        <v>155</v>
      </c>
      <c r="EH33" s="1" t="s">
        <v>155</v>
      </c>
      <c r="EI33" s="1" t="s">
        <v>155</v>
      </c>
      <c r="EJ33" s="1" t="s">
        <v>155</v>
      </c>
      <c r="EK33" s="1" t="s">
        <v>155</v>
      </c>
      <c r="EL33" s="1" t="s">
        <v>155</v>
      </c>
      <c r="EM33" s="1" t="s">
        <v>155</v>
      </c>
      <c r="EN33" s="1" t="s">
        <v>155</v>
      </c>
      <c r="EO33" s="1" t="s">
        <v>155</v>
      </c>
      <c r="EP33" s="1" t="s">
        <v>155</v>
      </c>
      <c r="EQ33" s="1" t="s">
        <v>155</v>
      </c>
      <c r="ER33" s="1" t="s">
        <v>155</v>
      </c>
      <c r="ES33" s="1" t="s">
        <v>155</v>
      </c>
      <c r="ET33" s="1" t="s">
        <v>155</v>
      </c>
      <c r="EU33" s="1" t="s">
        <v>155</v>
      </c>
      <c r="EV33" s="1" t="s">
        <v>155</v>
      </c>
    </row>
    <row r="34" spans="1:152" x14ac:dyDescent="0.25">
      <c r="A34" s="1">
        <v>31</v>
      </c>
      <c r="B34" s="1" t="s">
        <v>63</v>
      </c>
      <c r="C34" s="1" t="s">
        <v>341</v>
      </c>
      <c r="D34" s="22">
        <v>10083000000</v>
      </c>
      <c r="E34" s="22">
        <v>10320000000</v>
      </c>
      <c r="F34" s="33">
        <v>5144</v>
      </c>
      <c r="G34" s="1" t="s">
        <v>160</v>
      </c>
      <c r="H34" s="1" t="s">
        <v>160</v>
      </c>
      <c r="I34" s="1" t="s">
        <v>342</v>
      </c>
      <c r="J34" s="1" t="s">
        <v>162</v>
      </c>
      <c r="K34" s="1" t="s">
        <v>153</v>
      </c>
      <c r="L34" s="1">
        <v>1</v>
      </c>
      <c r="M34" s="9">
        <v>43851</v>
      </c>
      <c r="N34" s="1" t="s">
        <v>219</v>
      </c>
      <c r="O34" s="1">
        <v>2018</v>
      </c>
      <c r="P34" s="10" t="s">
        <v>343</v>
      </c>
      <c r="Q34" s="6" t="s">
        <v>164</v>
      </c>
      <c r="R34" s="3" t="s">
        <v>155</v>
      </c>
      <c r="S34" s="1" t="s">
        <v>230</v>
      </c>
      <c r="T34" s="1" t="s">
        <v>154</v>
      </c>
      <c r="U34" s="1" t="s">
        <v>154</v>
      </c>
      <c r="V34" s="1" t="s">
        <v>155</v>
      </c>
      <c r="W34" s="1" t="s">
        <v>154</v>
      </c>
      <c r="X34" s="1" t="s">
        <v>155</v>
      </c>
      <c r="Y34" s="1" t="s">
        <v>155</v>
      </c>
      <c r="Z34" s="1" t="s">
        <v>155</v>
      </c>
      <c r="AA34" s="1" t="s">
        <v>155</v>
      </c>
      <c r="AB34" s="1" t="s">
        <v>154</v>
      </c>
      <c r="AC34" s="1" t="s">
        <v>155</v>
      </c>
      <c r="AD34" s="1" t="s">
        <v>155</v>
      </c>
      <c r="AE34" s="1" t="s">
        <v>155</v>
      </c>
      <c r="AF34" s="1" t="s">
        <v>155</v>
      </c>
      <c r="AG34" s="1" t="s">
        <v>155</v>
      </c>
      <c r="AH34" s="1" t="s">
        <v>344</v>
      </c>
      <c r="AI34" s="1" t="s">
        <v>155</v>
      </c>
      <c r="AJ34" s="1" t="s">
        <v>155</v>
      </c>
      <c r="AK34" s="1" t="s">
        <v>155</v>
      </c>
      <c r="AL34" s="1" t="s">
        <v>155</v>
      </c>
      <c r="AM34" s="1" t="s">
        <v>154</v>
      </c>
      <c r="AN34" s="1" t="s">
        <v>155</v>
      </c>
      <c r="AO34" s="1" t="s">
        <v>155</v>
      </c>
      <c r="AP34" s="1" t="s">
        <v>154</v>
      </c>
      <c r="AQ34" s="1" t="s">
        <v>154</v>
      </c>
      <c r="AR34" s="1" t="s">
        <v>154</v>
      </c>
      <c r="AS34" s="1" t="s">
        <v>154</v>
      </c>
      <c r="AT34" s="1" t="s">
        <v>154</v>
      </c>
      <c r="AU34" s="1" t="s">
        <v>155</v>
      </c>
      <c r="AV34" s="1" t="s">
        <v>155</v>
      </c>
      <c r="AW34" s="1" t="s">
        <v>154</v>
      </c>
      <c r="AX34" s="1" t="s">
        <v>155</v>
      </c>
      <c r="AY34" s="1" t="s">
        <v>154</v>
      </c>
      <c r="AZ34" s="1" t="s">
        <v>154</v>
      </c>
      <c r="BA34" s="1" t="s">
        <v>154</v>
      </c>
      <c r="BB34" s="1" t="s">
        <v>155</v>
      </c>
      <c r="BC34" s="1" t="s">
        <v>155</v>
      </c>
      <c r="BD34" s="1" t="s">
        <v>155</v>
      </c>
      <c r="BE34" s="1" t="s">
        <v>155</v>
      </c>
      <c r="BF34" s="1" t="s">
        <v>155</v>
      </c>
      <c r="BG34" s="1" t="s">
        <v>155</v>
      </c>
      <c r="BH34" s="1" t="s">
        <v>155</v>
      </c>
      <c r="BI34" s="1" t="s">
        <v>154</v>
      </c>
      <c r="BJ34" s="1" t="s">
        <v>155</v>
      </c>
      <c r="BK34" s="1" t="s">
        <v>155</v>
      </c>
      <c r="BL34" s="1" t="s">
        <v>155</v>
      </c>
      <c r="BM34" s="1" t="s">
        <v>154</v>
      </c>
      <c r="BN34" s="1" t="s">
        <v>155</v>
      </c>
      <c r="BO34" s="1" t="s">
        <v>155</v>
      </c>
      <c r="BP34" s="1" t="s">
        <v>155</v>
      </c>
      <c r="BQ34" s="1" t="s">
        <v>155</v>
      </c>
      <c r="BR34" s="1" t="s">
        <v>155</v>
      </c>
      <c r="BS34" s="1" t="s">
        <v>155</v>
      </c>
      <c r="BT34" s="1" t="s">
        <v>155</v>
      </c>
      <c r="BU34" s="1" t="s">
        <v>155</v>
      </c>
      <c r="BV34" s="1" t="s">
        <v>155</v>
      </c>
      <c r="BW34" s="1" t="s">
        <v>155</v>
      </c>
      <c r="BX34" s="1" t="s">
        <v>155</v>
      </c>
      <c r="BY34" s="1" t="s">
        <v>155</v>
      </c>
      <c r="BZ34" s="1" t="s">
        <v>154</v>
      </c>
      <c r="CA34" s="1" t="s">
        <v>154</v>
      </c>
      <c r="CB34" s="1" t="s">
        <v>155</v>
      </c>
      <c r="CC34" s="1" t="s">
        <v>155</v>
      </c>
      <c r="CD34" s="1" t="s">
        <v>155</v>
      </c>
      <c r="CE34" s="1" t="s">
        <v>155</v>
      </c>
      <c r="CF34" s="1" t="s">
        <v>154</v>
      </c>
      <c r="CG34" s="1" t="s">
        <v>154</v>
      </c>
      <c r="CH34" s="1" t="s">
        <v>155</v>
      </c>
      <c r="CI34" s="1" t="s">
        <v>155</v>
      </c>
      <c r="CJ34" s="1" t="s">
        <v>154</v>
      </c>
      <c r="CK34" s="1" t="s">
        <v>154</v>
      </c>
      <c r="CL34" s="1" t="s">
        <v>155</v>
      </c>
      <c r="CM34" s="1" t="s">
        <v>154</v>
      </c>
      <c r="CN34" s="1" t="s">
        <v>155</v>
      </c>
      <c r="CO34" s="1" t="s">
        <v>155</v>
      </c>
      <c r="CP34" s="1" t="s">
        <v>155</v>
      </c>
      <c r="CQ34" s="4" t="s">
        <v>154</v>
      </c>
      <c r="CR34" s="1" t="s">
        <v>155</v>
      </c>
      <c r="CS34" s="1" t="s">
        <v>155</v>
      </c>
      <c r="CT34" s="1" t="s">
        <v>154</v>
      </c>
      <c r="CU34" s="1" t="s">
        <v>154</v>
      </c>
      <c r="CV34" s="1" t="s">
        <v>154</v>
      </c>
      <c r="CW34" s="9" t="s">
        <v>154</v>
      </c>
      <c r="CX34" s="1" t="s">
        <v>155</v>
      </c>
      <c r="CY34" s="1" t="s">
        <v>155</v>
      </c>
      <c r="CZ34" s="11" t="s">
        <v>154</v>
      </c>
      <c r="DA34" s="1" t="s">
        <v>154</v>
      </c>
      <c r="DB34" s="1" t="s">
        <v>155</v>
      </c>
      <c r="DC34" s="1" t="s">
        <v>155</v>
      </c>
      <c r="DD34" s="1" t="s">
        <v>155</v>
      </c>
      <c r="DE34" s="1" t="s">
        <v>155</v>
      </c>
      <c r="DF34" s="1" t="s">
        <v>155</v>
      </c>
      <c r="DG34" s="1" t="s">
        <v>155</v>
      </c>
      <c r="DH34" s="1" t="s">
        <v>155</v>
      </c>
      <c r="DI34" s="1" t="s">
        <v>155</v>
      </c>
      <c r="DJ34" s="1" t="s">
        <v>155</v>
      </c>
      <c r="DK34" s="1" t="s">
        <v>154</v>
      </c>
      <c r="DL34" s="1" t="s">
        <v>155</v>
      </c>
      <c r="DM34" s="1" t="s">
        <v>155</v>
      </c>
      <c r="DN34" s="1" t="s">
        <v>154</v>
      </c>
      <c r="DO34" s="1" t="s">
        <v>155</v>
      </c>
      <c r="DP34" s="1" t="s">
        <v>155</v>
      </c>
      <c r="DQ34" s="1" t="s">
        <v>155</v>
      </c>
      <c r="DR34" s="1" t="s">
        <v>155</v>
      </c>
      <c r="DS34" s="1" t="s">
        <v>155</v>
      </c>
      <c r="DT34" s="1" t="s">
        <v>155</v>
      </c>
      <c r="DU34" s="1" t="s">
        <v>155</v>
      </c>
      <c r="DV34" s="1" t="s">
        <v>155</v>
      </c>
      <c r="DW34" s="1" t="s">
        <v>154</v>
      </c>
      <c r="DX34" s="1" t="s">
        <v>155</v>
      </c>
      <c r="DY34" s="1" t="s">
        <v>154</v>
      </c>
      <c r="DZ34" s="1" t="s">
        <v>154</v>
      </c>
      <c r="EA34" s="1" t="s">
        <v>154</v>
      </c>
      <c r="EB34" s="1" t="s">
        <v>155</v>
      </c>
      <c r="EC34" s="1" t="s">
        <v>155</v>
      </c>
      <c r="ED34" s="1" t="s">
        <v>155</v>
      </c>
      <c r="EE34" s="1" t="s">
        <v>155</v>
      </c>
      <c r="EF34" s="1" t="s">
        <v>155</v>
      </c>
      <c r="EG34" s="1" t="s">
        <v>155</v>
      </c>
      <c r="EH34" s="1" t="s">
        <v>155</v>
      </c>
      <c r="EI34" s="1" t="s">
        <v>155</v>
      </c>
      <c r="EJ34" s="1" t="s">
        <v>155</v>
      </c>
      <c r="EK34" s="1" t="s">
        <v>154</v>
      </c>
      <c r="EL34" s="1" t="s">
        <v>154</v>
      </c>
      <c r="EM34" s="1" t="s">
        <v>155</v>
      </c>
      <c r="EN34" s="1" t="s">
        <v>155</v>
      </c>
      <c r="EO34" s="1" t="s">
        <v>155</v>
      </c>
      <c r="EP34" s="1" t="s">
        <v>155</v>
      </c>
      <c r="EQ34" s="1" t="s">
        <v>155</v>
      </c>
      <c r="ER34" s="1" t="s">
        <v>155</v>
      </c>
      <c r="ES34" s="1" t="s">
        <v>155</v>
      </c>
      <c r="ET34" s="1" t="s">
        <v>154</v>
      </c>
      <c r="EU34" s="1" t="s">
        <v>155</v>
      </c>
      <c r="EV34" s="1" t="s">
        <v>155</v>
      </c>
    </row>
    <row r="35" spans="1:152" x14ac:dyDescent="0.25">
      <c r="A35" s="1">
        <v>32</v>
      </c>
      <c r="B35" s="1" t="s">
        <v>63</v>
      </c>
      <c r="C35" s="1" t="s">
        <v>412</v>
      </c>
      <c r="D35" s="22">
        <v>272297000</v>
      </c>
      <c r="E35" s="22">
        <v>1005338000</v>
      </c>
      <c r="F35" s="33">
        <v>547</v>
      </c>
      <c r="G35" s="1" t="s">
        <v>160</v>
      </c>
      <c r="H35" s="1" t="s">
        <v>212</v>
      </c>
      <c r="I35" s="1" t="s">
        <v>345</v>
      </c>
      <c r="J35" s="1" t="s">
        <v>162</v>
      </c>
      <c r="K35" s="1" t="s">
        <v>153</v>
      </c>
      <c r="L35" s="1">
        <v>2</v>
      </c>
      <c r="M35" s="9">
        <v>43628</v>
      </c>
      <c r="N35" s="1" t="s">
        <v>346</v>
      </c>
      <c r="O35" s="1">
        <v>2019</v>
      </c>
      <c r="P35" s="10" t="s">
        <v>347</v>
      </c>
      <c r="Q35" s="6" t="s">
        <v>164</v>
      </c>
      <c r="R35" s="1" t="s">
        <v>154</v>
      </c>
      <c r="S35" s="1" t="s">
        <v>175</v>
      </c>
      <c r="T35" s="1" t="s">
        <v>237</v>
      </c>
      <c r="U35" s="1" t="s">
        <v>154</v>
      </c>
      <c r="V35" s="1" t="s">
        <v>154</v>
      </c>
      <c r="W35" s="1" t="s">
        <v>233</v>
      </c>
      <c r="X35" s="1" t="s">
        <v>243</v>
      </c>
      <c r="Y35" s="1" t="s">
        <v>155</v>
      </c>
      <c r="Z35" s="1" t="s">
        <v>240</v>
      </c>
      <c r="AA35" s="1" t="s">
        <v>243</v>
      </c>
      <c r="AB35" s="1" t="s">
        <v>233</v>
      </c>
      <c r="AC35" s="1" t="s">
        <v>155</v>
      </c>
      <c r="AD35" s="1" t="s">
        <v>155</v>
      </c>
      <c r="AE35" s="1" t="s">
        <v>154</v>
      </c>
      <c r="AF35" s="1" t="s">
        <v>243</v>
      </c>
      <c r="AG35" s="1" t="s">
        <v>155</v>
      </c>
      <c r="AH35" s="1" t="s">
        <v>348</v>
      </c>
      <c r="AI35" s="1" t="s">
        <v>154</v>
      </c>
      <c r="AJ35" s="1" t="s">
        <v>155</v>
      </c>
      <c r="AK35" s="1" t="s">
        <v>154</v>
      </c>
      <c r="AL35" s="1" t="s">
        <v>154</v>
      </c>
      <c r="AM35" s="1" t="s">
        <v>154</v>
      </c>
      <c r="AN35" s="1" t="s">
        <v>154</v>
      </c>
      <c r="AO35" s="1" t="s">
        <v>155</v>
      </c>
      <c r="AP35" s="1" t="s">
        <v>154</v>
      </c>
      <c r="AQ35" s="1" t="s">
        <v>155</v>
      </c>
      <c r="AR35" s="1" t="s">
        <v>154</v>
      </c>
      <c r="AS35" s="1" t="s">
        <v>154</v>
      </c>
      <c r="AT35" s="1" t="s">
        <v>154</v>
      </c>
      <c r="AU35" s="1" t="s">
        <v>154</v>
      </c>
      <c r="AV35" s="1" t="s">
        <v>155</v>
      </c>
      <c r="AW35" s="1" t="s">
        <v>154</v>
      </c>
      <c r="AX35" s="1" t="s">
        <v>155</v>
      </c>
      <c r="AY35" s="1" t="s">
        <v>154</v>
      </c>
      <c r="AZ35" s="1" t="s">
        <v>154</v>
      </c>
      <c r="BA35" s="1" t="s">
        <v>154</v>
      </c>
      <c r="BB35" s="1" t="s">
        <v>154</v>
      </c>
      <c r="BC35" s="1" t="s">
        <v>154</v>
      </c>
      <c r="BD35" s="1" t="s">
        <v>155</v>
      </c>
      <c r="BE35" s="1" t="s">
        <v>155</v>
      </c>
      <c r="BF35" s="1" t="s">
        <v>155</v>
      </c>
      <c r="BG35" s="1" t="s">
        <v>155</v>
      </c>
      <c r="BH35" s="1" t="s">
        <v>155</v>
      </c>
      <c r="BI35" s="1" t="s">
        <v>154</v>
      </c>
      <c r="BJ35" s="1" t="s">
        <v>154</v>
      </c>
      <c r="BK35" s="1" t="s">
        <v>155</v>
      </c>
      <c r="BL35" s="1" t="s">
        <v>154</v>
      </c>
      <c r="BM35" s="1" t="s">
        <v>155</v>
      </c>
      <c r="BN35" s="1" t="s">
        <v>154</v>
      </c>
      <c r="BO35" s="1" t="s">
        <v>154</v>
      </c>
      <c r="BP35" s="1" t="s">
        <v>154</v>
      </c>
      <c r="BQ35" s="1" t="s">
        <v>155</v>
      </c>
      <c r="BR35" s="1" t="s">
        <v>155</v>
      </c>
      <c r="BS35" s="1" t="s">
        <v>155</v>
      </c>
      <c r="BT35" s="1" t="s">
        <v>155</v>
      </c>
      <c r="BU35" s="1" t="s">
        <v>155</v>
      </c>
      <c r="BV35" s="1" t="s">
        <v>154</v>
      </c>
      <c r="BW35" s="1" t="s">
        <v>155</v>
      </c>
      <c r="BX35" s="1" t="s">
        <v>154</v>
      </c>
      <c r="BY35" s="1" t="s">
        <v>155</v>
      </c>
      <c r="BZ35" s="1" t="s">
        <v>155</v>
      </c>
      <c r="CA35" s="1" t="s">
        <v>154</v>
      </c>
      <c r="CB35" s="1" t="s">
        <v>154</v>
      </c>
      <c r="CC35" s="1" t="s">
        <v>155</v>
      </c>
      <c r="CD35" s="1" t="s">
        <v>155</v>
      </c>
      <c r="CE35" s="1" t="s">
        <v>155</v>
      </c>
      <c r="CF35" s="1" t="s">
        <v>154</v>
      </c>
      <c r="CG35" s="1" t="s">
        <v>155</v>
      </c>
      <c r="CH35" s="1" t="s">
        <v>155</v>
      </c>
      <c r="CI35" s="1" t="s">
        <v>155</v>
      </c>
      <c r="CJ35" s="1" t="s">
        <v>155</v>
      </c>
      <c r="CK35" s="1" t="s">
        <v>155</v>
      </c>
      <c r="CL35" s="1" t="s">
        <v>155</v>
      </c>
      <c r="CM35" s="1" t="s">
        <v>155</v>
      </c>
      <c r="CN35" s="1" t="s">
        <v>155</v>
      </c>
      <c r="CO35" s="1" t="s">
        <v>155</v>
      </c>
      <c r="CP35" s="1" t="s">
        <v>155</v>
      </c>
      <c r="CQ35" s="4" t="s">
        <v>154</v>
      </c>
      <c r="CR35" s="1" t="s">
        <v>155</v>
      </c>
      <c r="CS35" s="1" t="s">
        <v>155</v>
      </c>
      <c r="CT35" s="1" t="s">
        <v>154</v>
      </c>
      <c r="CU35" s="1" t="s">
        <v>154</v>
      </c>
      <c r="CV35" s="1" t="s">
        <v>155</v>
      </c>
      <c r="CW35" s="9" t="s">
        <v>155</v>
      </c>
      <c r="CX35" s="1" t="s">
        <v>155</v>
      </c>
      <c r="CY35" s="1" t="s">
        <v>155</v>
      </c>
      <c r="CZ35" s="11" t="s">
        <v>155</v>
      </c>
      <c r="DA35" s="1" t="s">
        <v>155</v>
      </c>
      <c r="DB35" s="1" t="s">
        <v>154</v>
      </c>
      <c r="DC35" s="1" t="s">
        <v>155</v>
      </c>
      <c r="DD35" s="1" t="s">
        <v>154</v>
      </c>
      <c r="DE35" s="1" t="s">
        <v>155</v>
      </c>
      <c r="DF35" s="1" t="s">
        <v>154</v>
      </c>
      <c r="DG35" s="1" t="s">
        <v>155</v>
      </c>
      <c r="DH35" s="1" t="s">
        <v>155</v>
      </c>
      <c r="DI35" s="1" t="s">
        <v>154</v>
      </c>
      <c r="DJ35" s="1" t="s">
        <v>154</v>
      </c>
      <c r="DK35" s="1" t="s">
        <v>155</v>
      </c>
      <c r="DL35" s="1" t="s">
        <v>155</v>
      </c>
      <c r="DM35" s="1" t="s">
        <v>154</v>
      </c>
      <c r="DN35" s="1" t="s">
        <v>154</v>
      </c>
      <c r="DO35" s="1" t="s">
        <v>154</v>
      </c>
      <c r="DP35" s="1" t="s">
        <v>154</v>
      </c>
      <c r="DQ35" s="1" t="s">
        <v>154</v>
      </c>
      <c r="DR35" s="1" t="s">
        <v>154</v>
      </c>
      <c r="DS35" s="1" t="s">
        <v>154</v>
      </c>
      <c r="DT35" s="1" t="s">
        <v>154</v>
      </c>
      <c r="DU35" s="1" t="s">
        <v>154</v>
      </c>
      <c r="DV35" s="1" t="s">
        <v>154</v>
      </c>
      <c r="DW35" s="1" t="s">
        <v>154</v>
      </c>
      <c r="DX35" s="1" t="s">
        <v>154</v>
      </c>
      <c r="DY35" s="1" t="s">
        <v>155</v>
      </c>
      <c r="DZ35" s="1" t="s">
        <v>154</v>
      </c>
      <c r="EA35" s="1" t="s">
        <v>155</v>
      </c>
      <c r="EB35" s="1" t="s">
        <v>154</v>
      </c>
      <c r="EC35" s="1" t="s">
        <v>154</v>
      </c>
      <c r="ED35" s="1" t="s">
        <v>155</v>
      </c>
      <c r="EE35" s="1" t="s">
        <v>155</v>
      </c>
      <c r="EF35" s="1" t="s">
        <v>155</v>
      </c>
      <c r="EG35" s="1" t="s">
        <v>155</v>
      </c>
      <c r="EH35" s="1" t="s">
        <v>155</v>
      </c>
      <c r="EI35" s="1" t="s">
        <v>155</v>
      </c>
      <c r="EJ35" s="1" t="s">
        <v>155</v>
      </c>
      <c r="EK35" s="1" t="s">
        <v>155</v>
      </c>
      <c r="EL35" s="1" t="s">
        <v>154</v>
      </c>
      <c r="EM35" s="1" t="s">
        <v>154</v>
      </c>
      <c r="EN35" s="1" t="s">
        <v>155</v>
      </c>
      <c r="EO35" s="1" t="s">
        <v>155</v>
      </c>
      <c r="EP35" s="1" t="s">
        <v>155</v>
      </c>
      <c r="EQ35" s="1" t="s">
        <v>154</v>
      </c>
      <c r="ER35" s="1" t="s">
        <v>155</v>
      </c>
      <c r="ES35" s="1" t="s">
        <v>155</v>
      </c>
      <c r="ET35" s="1" t="s">
        <v>155</v>
      </c>
      <c r="EU35" s="1" t="s">
        <v>154</v>
      </c>
      <c r="EV35" s="1" t="s">
        <v>154</v>
      </c>
    </row>
    <row r="36" spans="1:152" x14ac:dyDescent="0.25">
      <c r="A36" s="1">
        <v>33</v>
      </c>
      <c r="B36" s="1" t="s">
        <v>63</v>
      </c>
      <c r="C36" s="1" t="s">
        <v>411</v>
      </c>
      <c r="D36" s="22">
        <v>363511000</v>
      </c>
      <c r="E36" s="22">
        <v>359861000</v>
      </c>
      <c r="F36" s="33">
        <v>1368</v>
      </c>
      <c r="G36" s="1" t="s">
        <v>160</v>
      </c>
      <c r="H36" s="1" t="s">
        <v>197</v>
      </c>
      <c r="I36" s="1" t="s">
        <v>207</v>
      </c>
      <c r="J36" s="1" t="s">
        <v>162</v>
      </c>
      <c r="K36" s="1" t="s">
        <v>153</v>
      </c>
      <c r="L36" s="1">
        <v>1</v>
      </c>
      <c r="M36" s="9">
        <v>43653</v>
      </c>
      <c r="N36" s="1" t="s">
        <v>349</v>
      </c>
      <c r="O36" s="1">
        <v>2019</v>
      </c>
      <c r="P36" s="10" t="s">
        <v>350</v>
      </c>
      <c r="Q36" s="6" t="s">
        <v>181</v>
      </c>
      <c r="R36" s="1" t="s">
        <v>154</v>
      </c>
      <c r="S36" s="1" t="s">
        <v>175</v>
      </c>
      <c r="T36" s="1" t="s">
        <v>237</v>
      </c>
      <c r="U36" s="1" t="s">
        <v>237</v>
      </c>
      <c r="V36" s="1" t="s">
        <v>238</v>
      </c>
      <c r="W36" s="1" t="s">
        <v>237</v>
      </c>
      <c r="X36" s="1" t="s">
        <v>237</v>
      </c>
      <c r="Y36" s="1" t="s">
        <v>155</v>
      </c>
      <c r="Z36" s="1" t="s">
        <v>155</v>
      </c>
      <c r="AA36" s="1" t="s">
        <v>155</v>
      </c>
      <c r="AB36" s="1" t="s">
        <v>351</v>
      </c>
      <c r="AC36" s="1" t="s">
        <v>155</v>
      </c>
      <c r="AD36" s="1" t="s">
        <v>155</v>
      </c>
      <c r="AE36" s="1" t="s">
        <v>302</v>
      </c>
      <c r="AF36" s="1" t="s">
        <v>155</v>
      </c>
      <c r="AG36" s="1" t="s">
        <v>154</v>
      </c>
      <c r="AH36" s="1" t="s">
        <v>352</v>
      </c>
      <c r="AI36" s="1" t="s">
        <v>154</v>
      </c>
      <c r="AJ36" s="1" t="s">
        <v>155</v>
      </c>
      <c r="AK36" s="1" t="s">
        <v>155</v>
      </c>
      <c r="AL36" s="1" t="s">
        <v>155</v>
      </c>
      <c r="AM36" s="1" t="s">
        <v>154</v>
      </c>
      <c r="AN36" s="1" t="s">
        <v>155</v>
      </c>
      <c r="AO36" s="1" t="s">
        <v>155</v>
      </c>
      <c r="AP36" s="1" t="s">
        <v>154</v>
      </c>
      <c r="AQ36" s="1" t="s">
        <v>154</v>
      </c>
      <c r="AR36" s="1" t="s">
        <v>155</v>
      </c>
      <c r="AS36" s="1" t="s">
        <v>154</v>
      </c>
      <c r="AT36" s="1" t="s">
        <v>155</v>
      </c>
      <c r="AU36" s="1" t="s">
        <v>154</v>
      </c>
      <c r="AV36" s="1" t="s">
        <v>154</v>
      </c>
      <c r="AW36" s="1" t="s">
        <v>155</v>
      </c>
      <c r="AX36" s="1" t="s">
        <v>154</v>
      </c>
      <c r="AY36" s="1" t="s">
        <v>154</v>
      </c>
      <c r="AZ36" s="1" t="s">
        <v>154</v>
      </c>
      <c r="BA36" s="1" t="s">
        <v>154</v>
      </c>
      <c r="BB36" s="1" t="s">
        <v>154</v>
      </c>
      <c r="BC36" s="1" t="s">
        <v>154</v>
      </c>
      <c r="BD36" s="1" t="s">
        <v>154</v>
      </c>
      <c r="BE36" s="1" t="s">
        <v>154</v>
      </c>
      <c r="BF36" s="1" t="s">
        <v>155</v>
      </c>
      <c r="BG36" s="1" t="s">
        <v>155</v>
      </c>
      <c r="BH36" s="1" t="s">
        <v>154</v>
      </c>
      <c r="BI36" s="1" t="s">
        <v>155</v>
      </c>
      <c r="BJ36" s="1" t="s">
        <v>154</v>
      </c>
      <c r="BK36" s="1" t="s">
        <v>155</v>
      </c>
      <c r="BL36" s="1" t="s">
        <v>154</v>
      </c>
      <c r="BM36" s="1" t="s">
        <v>155</v>
      </c>
      <c r="BN36" s="1" t="s">
        <v>155</v>
      </c>
      <c r="BO36" s="1" t="s">
        <v>154</v>
      </c>
      <c r="BP36" s="1" t="s">
        <v>154</v>
      </c>
      <c r="BQ36" s="1" t="s">
        <v>155</v>
      </c>
      <c r="BR36" s="1" t="s">
        <v>155</v>
      </c>
      <c r="BS36" s="1" t="s">
        <v>155</v>
      </c>
      <c r="BT36" s="1" t="s">
        <v>155</v>
      </c>
      <c r="BU36" s="1" t="s">
        <v>155</v>
      </c>
      <c r="BV36" s="1" t="s">
        <v>155</v>
      </c>
      <c r="BW36" s="1" t="s">
        <v>155</v>
      </c>
      <c r="BX36" s="1" t="s">
        <v>155</v>
      </c>
      <c r="BY36" s="1" t="s">
        <v>155</v>
      </c>
      <c r="BZ36" s="1" t="s">
        <v>155</v>
      </c>
      <c r="CA36" s="1" t="s">
        <v>154</v>
      </c>
      <c r="CB36" s="1" t="s">
        <v>155</v>
      </c>
      <c r="CC36" s="1" t="s">
        <v>155</v>
      </c>
      <c r="CD36" s="1" t="s">
        <v>155</v>
      </c>
      <c r="CE36" s="1" t="s">
        <v>155</v>
      </c>
      <c r="CF36" s="1" t="s">
        <v>154</v>
      </c>
      <c r="CG36" s="1" t="s">
        <v>155</v>
      </c>
      <c r="CH36" s="1" t="s">
        <v>155</v>
      </c>
      <c r="CI36" s="1" t="s">
        <v>155</v>
      </c>
      <c r="CJ36" s="1" t="s">
        <v>155</v>
      </c>
      <c r="CK36" s="1" t="s">
        <v>154</v>
      </c>
      <c r="CL36" s="1" t="s">
        <v>155</v>
      </c>
      <c r="CM36" s="1" t="s">
        <v>155</v>
      </c>
      <c r="CN36" s="1" t="s">
        <v>155</v>
      </c>
      <c r="CO36" s="1" t="s">
        <v>155</v>
      </c>
      <c r="CP36" s="1" t="s">
        <v>155</v>
      </c>
      <c r="CQ36" s="4" t="s">
        <v>155</v>
      </c>
      <c r="CR36" s="1" t="s">
        <v>155</v>
      </c>
      <c r="CS36" s="1" t="s">
        <v>155</v>
      </c>
      <c r="CT36" s="1" t="s">
        <v>154</v>
      </c>
      <c r="CU36" s="1" t="s">
        <v>154</v>
      </c>
      <c r="CV36" s="1" t="s">
        <v>155</v>
      </c>
      <c r="CW36" s="9" t="s">
        <v>155</v>
      </c>
      <c r="CX36" s="1" t="s">
        <v>155</v>
      </c>
      <c r="CY36" s="1" t="s">
        <v>155</v>
      </c>
      <c r="CZ36" s="11" t="s">
        <v>155</v>
      </c>
      <c r="DA36" s="1" t="s">
        <v>155</v>
      </c>
      <c r="DB36" s="1" t="s">
        <v>155</v>
      </c>
      <c r="DC36" s="1" t="s">
        <v>155</v>
      </c>
      <c r="DD36" s="1" t="s">
        <v>155</v>
      </c>
      <c r="DE36" s="1" t="s">
        <v>155</v>
      </c>
      <c r="DF36" s="1" t="s">
        <v>154</v>
      </c>
      <c r="DG36" s="1" t="s">
        <v>154</v>
      </c>
      <c r="DH36" s="1" t="s">
        <v>155</v>
      </c>
      <c r="DI36" s="1" t="s">
        <v>155</v>
      </c>
      <c r="DJ36" s="1" t="s">
        <v>155</v>
      </c>
      <c r="DK36" s="1" t="s">
        <v>155</v>
      </c>
      <c r="DL36" s="1" t="s">
        <v>154</v>
      </c>
      <c r="DM36" s="1" t="s">
        <v>154</v>
      </c>
      <c r="DN36" s="1" t="s">
        <v>154</v>
      </c>
      <c r="DO36" s="1" t="s">
        <v>154</v>
      </c>
      <c r="DP36" s="1" t="s">
        <v>154</v>
      </c>
      <c r="DQ36" s="1" t="s">
        <v>154</v>
      </c>
      <c r="DR36" s="1" t="s">
        <v>154</v>
      </c>
      <c r="DS36" s="1" t="s">
        <v>154</v>
      </c>
      <c r="DT36" s="1" t="s">
        <v>155</v>
      </c>
      <c r="DU36" s="1" t="s">
        <v>154</v>
      </c>
      <c r="DV36" s="1" t="s">
        <v>155</v>
      </c>
      <c r="DW36" s="1" t="s">
        <v>154</v>
      </c>
      <c r="DX36" s="1" t="s">
        <v>155</v>
      </c>
      <c r="DY36" s="1" t="s">
        <v>155</v>
      </c>
      <c r="DZ36" s="1" t="s">
        <v>154</v>
      </c>
      <c r="EA36" s="1" t="s">
        <v>155</v>
      </c>
      <c r="EB36" s="1" t="s">
        <v>154</v>
      </c>
      <c r="EC36" s="1" t="s">
        <v>154</v>
      </c>
      <c r="ED36" s="1" t="s">
        <v>154</v>
      </c>
      <c r="EE36" s="1" t="s">
        <v>154</v>
      </c>
      <c r="EF36" s="1" t="s">
        <v>155</v>
      </c>
      <c r="EG36" s="1" t="s">
        <v>155</v>
      </c>
      <c r="EH36" s="1" t="s">
        <v>155</v>
      </c>
      <c r="EI36" s="1" t="s">
        <v>154</v>
      </c>
      <c r="EJ36" s="1" t="s">
        <v>155</v>
      </c>
      <c r="EK36" s="1" t="s">
        <v>155</v>
      </c>
      <c r="EL36" s="1" t="s">
        <v>155</v>
      </c>
      <c r="EM36" s="1" t="s">
        <v>154</v>
      </c>
      <c r="EN36" s="1" t="s">
        <v>155</v>
      </c>
      <c r="EO36" s="1" t="s">
        <v>155</v>
      </c>
      <c r="EP36" s="1" t="s">
        <v>155</v>
      </c>
      <c r="EQ36" s="1" t="s">
        <v>154</v>
      </c>
      <c r="ER36" s="1" t="s">
        <v>155</v>
      </c>
      <c r="ES36" s="1" t="s">
        <v>155</v>
      </c>
      <c r="ET36" s="1" t="s">
        <v>155</v>
      </c>
      <c r="EU36" s="1" t="s">
        <v>155</v>
      </c>
      <c r="EV36" s="1" t="s">
        <v>154</v>
      </c>
    </row>
    <row r="37" spans="1:152" x14ac:dyDescent="0.25">
      <c r="A37" s="1">
        <v>34</v>
      </c>
      <c r="B37" s="1" t="s">
        <v>63</v>
      </c>
      <c r="C37" s="1" t="s">
        <v>413</v>
      </c>
      <c r="D37" s="22">
        <v>268000000</v>
      </c>
      <c r="E37" s="22" t="s">
        <v>299</v>
      </c>
      <c r="F37" s="33">
        <v>753</v>
      </c>
      <c r="G37" s="1" t="s">
        <v>160</v>
      </c>
      <c r="H37" s="1" t="s">
        <v>160</v>
      </c>
      <c r="I37" s="1" t="s">
        <v>353</v>
      </c>
      <c r="J37" s="1" t="s">
        <v>162</v>
      </c>
      <c r="K37" s="1" t="s">
        <v>153</v>
      </c>
      <c r="L37" s="1">
        <v>1</v>
      </c>
      <c r="M37" s="9">
        <v>44119</v>
      </c>
      <c r="N37" s="1" t="s">
        <v>354</v>
      </c>
      <c r="O37" s="1">
        <v>2020</v>
      </c>
      <c r="P37" s="10" t="s">
        <v>355</v>
      </c>
      <c r="Q37" s="6" t="s">
        <v>181</v>
      </c>
      <c r="R37" s="1" t="s">
        <v>154</v>
      </c>
      <c r="S37" s="1" t="s">
        <v>175</v>
      </c>
      <c r="T37" s="1" t="s">
        <v>237</v>
      </c>
      <c r="U37" s="1" t="s">
        <v>237</v>
      </c>
      <c r="V37" s="1" t="s">
        <v>238</v>
      </c>
      <c r="W37" s="1" t="s">
        <v>269</v>
      </c>
      <c r="X37" s="1" t="s">
        <v>333</v>
      </c>
      <c r="Y37" s="1" t="s">
        <v>233</v>
      </c>
      <c r="Z37" s="1" t="s">
        <v>155</v>
      </c>
      <c r="AA37" s="1" t="s">
        <v>155</v>
      </c>
      <c r="AB37" s="1" t="s">
        <v>243</v>
      </c>
      <c r="AC37" s="1" t="s">
        <v>155</v>
      </c>
      <c r="AD37" s="1" t="s">
        <v>155</v>
      </c>
      <c r="AE37" s="1" t="s">
        <v>242</v>
      </c>
      <c r="AF37" s="1" t="s">
        <v>155</v>
      </c>
      <c r="AG37" s="1" t="s">
        <v>154</v>
      </c>
      <c r="AH37" s="1" t="s">
        <v>356</v>
      </c>
      <c r="AI37" s="1" t="s">
        <v>155</v>
      </c>
      <c r="AJ37" s="1" t="s">
        <v>155</v>
      </c>
      <c r="AK37" s="1" t="s">
        <v>155</v>
      </c>
      <c r="AL37" s="1" t="s">
        <v>155</v>
      </c>
      <c r="AM37" s="1" t="s">
        <v>155</v>
      </c>
      <c r="AN37" s="1" t="s">
        <v>155</v>
      </c>
      <c r="AO37" s="1" t="s">
        <v>155</v>
      </c>
      <c r="AP37" s="1" t="s">
        <v>155</v>
      </c>
      <c r="AQ37" s="1" t="s">
        <v>155</v>
      </c>
      <c r="AR37" s="1" t="s">
        <v>155</v>
      </c>
      <c r="AS37" s="1" t="s">
        <v>155</v>
      </c>
      <c r="AT37" s="1" t="s">
        <v>155</v>
      </c>
      <c r="AU37" s="1" t="s">
        <v>155</v>
      </c>
      <c r="AV37" s="1" t="s">
        <v>155</v>
      </c>
      <c r="AW37" s="1" t="s">
        <v>154</v>
      </c>
      <c r="AX37" s="1" t="s">
        <v>155</v>
      </c>
      <c r="AY37" s="1" t="s">
        <v>154</v>
      </c>
      <c r="AZ37" s="1" t="s">
        <v>154</v>
      </c>
      <c r="BA37" s="1" t="s">
        <v>155</v>
      </c>
      <c r="BB37" s="1" t="s">
        <v>155</v>
      </c>
      <c r="BC37" s="1" t="s">
        <v>155</v>
      </c>
      <c r="BD37" s="1" t="s">
        <v>155</v>
      </c>
      <c r="BE37" s="1" t="s">
        <v>155</v>
      </c>
      <c r="BF37" s="1" t="s">
        <v>155</v>
      </c>
      <c r="BG37" s="1" t="s">
        <v>155</v>
      </c>
      <c r="BH37" s="1" t="s">
        <v>155</v>
      </c>
      <c r="BI37" s="1" t="s">
        <v>155</v>
      </c>
      <c r="BJ37" s="1" t="s">
        <v>155</v>
      </c>
      <c r="BK37" s="1" t="s">
        <v>155</v>
      </c>
      <c r="BL37" s="1" t="s">
        <v>155</v>
      </c>
      <c r="BM37" s="1" t="s">
        <v>155</v>
      </c>
      <c r="BN37" s="1" t="s">
        <v>155</v>
      </c>
      <c r="BO37" s="1" t="s">
        <v>155</v>
      </c>
      <c r="BP37" s="1" t="s">
        <v>155</v>
      </c>
      <c r="BQ37" s="1" t="s">
        <v>155</v>
      </c>
      <c r="BR37" s="1" t="s">
        <v>155</v>
      </c>
      <c r="BS37" s="1" t="s">
        <v>155</v>
      </c>
      <c r="BT37" s="1" t="s">
        <v>155</v>
      </c>
      <c r="BU37" s="1" t="s">
        <v>155</v>
      </c>
      <c r="BV37" s="1" t="s">
        <v>155</v>
      </c>
      <c r="BW37" s="1" t="s">
        <v>155</v>
      </c>
      <c r="BX37" s="1" t="s">
        <v>155</v>
      </c>
      <c r="BY37" s="1" t="s">
        <v>155</v>
      </c>
      <c r="BZ37" s="1" t="s">
        <v>155</v>
      </c>
      <c r="CA37" s="1" t="s">
        <v>155</v>
      </c>
      <c r="CB37" s="1" t="s">
        <v>155</v>
      </c>
      <c r="CC37" s="1" t="s">
        <v>155</v>
      </c>
      <c r="CD37" s="1" t="s">
        <v>155</v>
      </c>
      <c r="CE37" s="1" t="s">
        <v>155</v>
      </c>
      <c r="CF37" s="1" t="s">
        <v>155</v>
      </c>
      <c r="CG37" s="1" t="s">
        <v>155</v>
      </c>
      <c r="CH37" s="1" t="s">
        <v>155</v>
      </c>
      <c r="CI37" s="1" t="s">
        <v>155</v>
      </c>
      <c r="CJ37" s="1" t="s">
        <v>155</v>
      </c>
      <c r="CK37" s="1" t="s">
        <v>155</v>
      </c>
      <c r="CL37" s="1" t="s">
        <v>155</v>
      </c>
      <c r="CM37" s="1" t="s">
        <v>155</v>
      </c>
      <c r="CN37" s="1" t="s">
        <v>155</v>
      </c>
      <c r="CO37" s="1" t="s">
        <v>155</v>
      </c>
      <c r="CP37" s="1" t="s">
        <v>155</v>
      </c>
      <c r="CQ37" s="1" t="s">
        <v>155</v>
      </c>
      <c r="CR37" s="1" t="s">
        <v>155</v>
      </c>
      <c r="CS37" s="1" t="s">
        <v>155</v>
      </c>
      <c r="CT37" s="1" t="s">
        <v>155</v>
      </c>
      <c r="CU37" s="1" t="s">
        <v>155</v>
      </c>
      <c r="CV37" s="1" t="s">
        <v>155</v>
      </c>
      <c r="CW37" s="1" t="s">
        <v>155</v>
      </c>
      <c r="CX37" s="1" t="s">
        <v>155</v>
      </c>
      <c r="CY37" s="1" t="s">
        <v>155</v>
      </c>
      <c r="CZ37" s="1" t="s">
        <v>155</v>
      </c>
      <c r="DA37" s="1" t="s">
        <v>155</v>
      </c>
      <c r="DB37" s="1" t="s">
        <v>155</v>
      </c>
      <c r="DC37" s="1" t="s">
        <v>155</v>
      </c>
      <c r="DD37" s="1" t="s">
        <v>155</v>
      </c>
      <c r="DE37" s="1" t="s">
        <v>155</v>
      </c>
      <c r="DF37" s="1" t="s">
        <v>155</v>
      </c>
      <c r="DG37" s="1" t="s">
        <v>155</v>
      </c>
      <c r="DH37" s="1" t="s">
        <v>155</v>
      </c>
      <c r="DI37" s="1" t="s">
        <v>154</v>
      </c>
      <c r="DJ37" s="1" t="s">
        <v>154</v>
      </c>
      <c r="DK37" s="1" t="s">
        <v>155</v>
      </c>
      <c r="DL37" s="1" t="s">
        <v>155</v>
      </c>
      <c r="DM37" s="1" t="s">
        <v>154</v>
      </c>
      <c r="DN37" s="1" t="s">
        <v>154</v>
      </c>
      <c r="DO37" s="1" t="s">
        <v>154</v>
      </c>
      <c r="DP37" s="1" t="s">
        <v>154</v>
      </c>
      <c r="DQ37" s="1" t="s">
        <v>154</v>
      </c>
      <c r="DR37" s="1" t="s">
        <v>154</v>
      </c>
      <c r="DS37" s="1" t="s">
        <v>154</v>
      </c>
      <c r="DT37" s="1" t="s">
        <v>154</v>
      </c>
      <c r="DU37" s="1" t="s">
        <v>154</v>
      </c>
      <c r="DV37" s="1" t="s">
        <v>154</v>
      </c>
      <c r="DW37" s="1" t="s">
        <v>154</v>
      </c>
      <c r="DX37" s="1" t="s">
        <v>154</v>
      </c>
      <c r="DY37" s="1" t="s">
        <v>155</v>
      </c>
      <c r="DZ37" s="1" t="s">
        <v>155</v>
      </c>
      <c r="EA37" s="1" t="s">
        <v>155</v>
      </c>
      <c r="EB37" s="1" t="s">
        <v>155</v>
      </c>
      <c r="EC37" s="1" t="s">
        <v>155</v>
      </c>
      <c r="ED37" s="1" t="s">
        <v>155</v>
      </c>
      <c r="EE37" s="1" t="s">
        <v>155</v>
      </c>
      <c r="EF37" s="1" t="s">
        <v>155</v>
      </c>
      <c r="EG37" s="1" t="s">
        <v>155</v>
      </c>
      <c r="EH37" s="1" t="s">
        <v>155</v>
      </c>
      <c r="EI37" s="1" t="s">
        <v>155</v>
      </c>
      <c r="EJ37" s="1" t="s">
        <v>155</v>
      </c>
      <c r="EK37" s="1" t="s">
        <v>155</v>
      </c>
      <c r="EL37" s="1" t="s">
        <v>155</v>
      </c>
      <c r="EM37" s="1" t="s">
        <v>155</v>
      </c>
      <c r="EN37" s="1" t="s">
        <v>155</v>
      </c>
      <c r="EO37" s="1" t="s">
        <v>155</v>
      </c>
      <c r="EP37" s="1" t="s">
        <v>155</v>
      </c>
      <c r="EQ37" s="1" t="s">
        <v>155</v>
      </c>
      <c r="ER37" s="1" t="s">
        <v>155</v>
      </c>
      <c r="ES37" s="1" t="s">
        <v>155</v>
      </c>
      <c r="ET37" s="1" t="s">
        <v>155</v>
      </c>
      <c r="EU37" s="1" t="s">
        <v>155</v>
      </c>
      <c r="EV37" s="1" t="s">
        <v>155</v>
      </c>
    </row>
    <row r="38" spans="1:152" x14ac:dyDescent="0.25">
      <c r="A38" s="1">
        <v>35</v>
      </c>
      <c r="B38" s="1" t="s">
        <v>63</v>
      </c>
      <c r="C38" s="1" t="s">
        <v>414</v>
      </c>
      <c r="D38" s="22">
        <v>422155000</v>
      </c>
      <c r="E38" s="22">
        <v>494023000</v>
      </c>
      <c r="F38" s="33">
        <v>2029</v>
      </c>
      <c r="G38" s="1" t="s">
        <v>160</v>
      </c>
      <c r="H38" s="1" t="s">
        <v>212</v>
      </c>
      <c r="I38" s="1" t="s">
        <v>342</v>
      </c>
      <c r="J38" s="1" t="s">
        <v>162</v>
      </c>
      <c r="K38" s="1" t="s">
        <v>153</v>
      </c>
      <c r="L38" s="1">
        <v>1</v>
      </c>
      <c r="M38" s="9">
        <v>43852</v>
      </c>
      <c r="N38" s="1" t="s">
        <v>357</v>
      </c>
      <c r="O38" s="1">
        <v>2018</v>
      </c>
      <c r="P38" s="10" t="s">
        <v>358</v>
      </c>
      <c r="Q38" s="6" t="s">
        <v>164</v>
      </c>
      <c r="R38" s="1" t="s">
        <v>154</v>
      </c>
      <c r="S38" s="1" t="s">
        <v>175</v>
      </c>
      <c r="T38" s="1" t="s">
        <v>237</v>
      </c>
      <c r="U38" s="1" t="s">
        <v>237</v>
      </c>
      <c r="V38" s="1" t="s">
        <v>234</v>
      </c>
      <c r="W38" s="1" t="s">
        <v>238</v>
      </c>
      <c r="X38" s="1" t="s">
        <v>237</v>
      </c>
      <c r="Y38" s="1" t="s">
        <v>155</v>
      </c>
      <c r="Z38" s="1" t="s">
        <v>155</v>
      </c>
      <c r="AA38" s="1" t="s">
        <v>155</v>
      </c>
      <c r="AB38" s="1" t="s">
        <v>360</v>
      </c>
      <c r="AC38" s="1" t="s">
        <v>155</v>
      </c>
      <c r="AD38" s="1" t="s">
        <v>155</v>
      </c>
      <c r="AE38" s="1" t="s">
        <v>359</v>
      </c>
      <c r="AF38" s="1" t="s">
        <v>155</v>
      </c>
      <c r="AG38" s="1" t="s">
        <v>155</v>
      </c>
      <c r="AH38" s="1" t="s">
        <v>361</v>
      </c>
      <c r="AI38" s="1" t="s">
        <v>154</v>
      </c>
      <c r="AJ38" s="1" t="s">
        <v>155</v>
      </c>
      <c r="AK38" s="1" t="s">
        <v>155</v>
      </c>
      <c r="AL38" s="1" t="s">
        <v>155</v>
      </c>
      <c r="AM38" s="1" t="s">
        <v>154</v>
      </c>
      <c r="AN38" s="1" t="s">
        <v>154</v>
      </c>
      <c r="AO38" s="1" t="s">
        <v>155</v>
      </c>
      <c r="AP38" s="1" t="s">
        <v>154</v>
      </c>
      <c r="AQ38" s="1" t="s">
        <v>154</v>
      </c>
      <c r="AR38" s="1" t="s">
        <v>155</v>
      </c>
      <c r="AS38" s="1" t="s">
        <v>154</v>
      </c>
      <c r="AT38" s="1" t="s">
        <v>155</v>
      </c>
      <c r="AU38" s="1" t="s">
        <v>154</v>
      </c>
      <c r="AV38" s="1" t="s">
        <v>155</v>
      </c>
      <c r="AW38" s="1" t="s">
        <v>154</v>
      </c>
      <c r="AX38" s="1" t="s">
        <v>154</v>
      </c>
      <c r="AY38" s="1" t="s">
        <v>154</v>
      </c>
      <c r="AZ38" s="1" t="s">
        <v>154</v>
      </c>
      <c r="BA38" s="1" t="s">
        <v>154</v>
      </c>
      <c r="BB38" s="1" t="s">
        <v>154</v>
      </c>
      <c r="BC38" s="1" t="s">
        <v>155</v>
      </c>
      <c r="BD38" s="1" t="s">
        <v>155</v>
      </c>
      <c r="BE38" s="1" t="s">
        <v>155</v>
      </c>
      <c r="BF38" s="1" t="s">
        <v>155</v>
      </c>
      <c r="BG38" s="1" t="s">
        <v>155</v>
      </c>
      <c r="BH38" s="1" t="s">
        <v>154</v>
      </c>
      <c r="BI38" s="1" t="s">
        <v>155</v>
      </c>
      <c r="BJ38" s="1" t="s">
        <v>154</v>
      </c>
      <c r="BK38" s="1" t="s">
        <v>155</v>
      </c>
      <c r="BL38" s="1" t="s">
        <v>154</v>
      </c>
      <c r="BM38" s="1" t="s">
        <v>155</v>
      </c>
      <c r="BN38" s="1" t="s">
        <v>155</v>
      </c>
      <c r="BO38" s="1" t="s">
        <v>154</v>
      </c>
      <c r="BP38" s="1" t="s">
        <v>154</v>
      </c>
      <c r="BQ38" s="1" t="s">
        <v>155</v>
      </c>
      <c r="BR38" s="1" t="s">
        <v>155</v>
      </c>
      <c r="BS38" s="1" t="s">
        <v>155</v>
      </c>
      <c r="BT38" s="1" t="s">
        <v>155</v>
      </c>
      <c r="BU38" s="1" t="s">
        <v>155</v>
      </c>
      <c r="BV38" s="1" t="s">
        <v>155</v>
      </c>
      <c r="BW38" s="1" t="s">
        <v>155</v>
      </c>
      <c r="BX38" s="1" t="s">
        <v>155</v>
      </c>
      <c r="BY38" s="1" t="s">
        <v>155</v>
      </c>
      <c r="BZ38" s="1" t="s">
        <v>154</v>
      </c>
      <c r="CA38" s="1" t="s">
        <v>154</v>
      </c>
      <c r="CB38" s="1" t="s">
        <v>154</v>
      </c>
      <c r="CC38" s="1" t="s">
        <v>155</v>
      </c>
      <c r="CD38" s="1" t="s">
        <v>155</v>
      </c>
      <c r="CE38" s="1" t="s">
        <v>155</v>
      </c>
      <c r="CF38" s="1" t="s">
        <v>154</v>
      </c>
      <c r="CG38" s="1" t="s">
        <v>155</v>
      </c>
      <c r="CH38" s="1" t="s">
        <v>155</v>
      </c>
      <c r="CI38" s="1" t="s">
        <v>155</v>
      </c>
      <c r="CJ38" s="1" t="s">
        <v>155</v>
      </c>
      <c r="CK38" s="1" t="s">
        <v>154</v>
      </c>
      <c r="CL38" s="1" t="s">
        <v>155</v>
      </c>
      <c r="CM38" s="1" t="s">
        <v>155</v>
      </c>
      <c r="CN38" s="1" t="s">
        <v>155</v>
      </c>
      <c r="CO38" s="1" t="s">
        <v>155</v>
      </c>
      <c r="CP38" s="1" t="s">
        <v>155</v>
      </c>
      <c r="CQ38" s="4" t="s">
        <v>155</v>
      </c>
      <c r="CR38" s="1" t="s">
        <v>155</v>
      </c>
      <c r="CS38" s="1" t="s">
        <v>155</v>
      </c>
      <c r="CT38" s="1" t="s">
        <v>154</v>
      </c>
      <c r="CU38" s="1" t="s">
        <v>154</v>
      </c>
      <c r="CV38" s="1" t="s">
        <v>155</v>
      </c>
      <c r="CW38" s="9" t="s">
        <v>155</v>
      </c>
      <c r="CX38" s="1" t="s">
        <v>155</v>
      </c>
      <c r="CY38" s="1" t="s">
        <v>155</v>
      </c>
      <c r="CZ38" s="11" t="s">
        <v>155</v>
      </c>
      <c r="DA38" s="1" t="s">
        <v>155</v>
      </c>
      <c r="DB38" s="1" t="s">
        <v>155</v>
      </c>
      <c r="DC38" s="1" t="s">
        <v>155</v>
      </c>
      <c r="DD38" s="1" t="s">
        <v>155</v>
      </c>
      <c r="DE38" s="1" t="s">
        <v>155</v>
      </c>
      <c r="DF38" s="1" t="s">
        <v>154</v>
      </c>
      <c r="DG38" s="1" t="s">
        <v>155</v>
      </c>
      <c r="DH38" s="1" t="s">
        <v>155</v>
      </c>
      <c r="DI38" s="1" t="s">
        <v>154</v>
      </c>
      <c r="DJ38" s="1" t="s">
        <v>155</v>
      </c>
      <c r="DK38" s="1" t="s">
        <v>155</v>
      </c>
      <c r="DL38" s="1" t="s">
        <v>154</v>
      </c>
      <c r="DM38" s="1" t="s">
        <v>155</v>
      </c>
      <c r="DN38" s="1" t="s">
        <v>154</v>
      </c>
      <c r="DO38" s="1" t="s">
        <v>155</v>
      </c>
      <c r="DP38" s="1" t="s">
        <v>155</v>
      </c>
      <c r="DQ38" s="1" t="s">
        <v>155</v>
      </c>
      <c r="DR38" s="1" t="s">
        <v>155</v>
      </c>
      <c r="DS38" s="1" t="s">
        <v>155</v>
      </c>
      <c r="DT38" s="1" t="s">
        <v>155</v>
      </c>
      <c r="DU38" s="1" t="s">
        <v>155</v>
      </c>
      <c r="DV38" s="1" t="s">
        <v>155</v>
      </c>
      <c r="DW38" s="1" t="s">
        <v>154</v>
      </c>
      <c r="DX38" s="1" t="s">
        <v>155</v>
      </c>
      <c r="DY38" s="1" t="s">
        <v>155</v>
      </c>
      <c r="DZ38" s="1" t="s">
        <v>154</v>
      </c>
      <c r="EA38" s="1" t="s">
        <v>155</v>
      </c>
      <c r="EB38" s="1" t="s">
        <v>154</v>
      </c>
      <c r="EC38" s="1" t="s">
        <v>155</v>
      </c>
      <c r="ED38" s="1" t="s">
        <v>155</v>
      </c>
      <c r="EE38" s="1" t="s">
        <v>155</v>
      </c>
      <c r="EF38" s="1" t="s">
        <v>155</v>
      </c>
      <c r="EG38" s="1" t="s">
        <v>155</v>
      </c>
      <c r="EH38" s="1" t="s">
        <v>154</v>
      </c>
      <c r="EI38" s="1" t="s">
        <v>155</v>
      </c>
      <c r="EJ38" s="1" t="s">
        <v>155</v>
      </c>
      <c r="EK38" s="1" t="s">
        <v>155</v>
      </c>
      <c r="EL38" s="1" t="s">
        <v>155</v>
      </c>
      <c r="EM38" s="1" t="s">
        <v>154</v>
      </c>
      <c r="EN38" s="1" t="s">
        <v>155</v>
      </c>
      <c r="EO38" s="1" t="s">
        <v>155</v>
      </c>
      <c r="EP38" s="1" t="s">
        <v>155</v>
      </c>
      <c r="EQ38" s="1" t="s">
        <v>154</v>
      </c>
      <c r="ER38" s="1" t="s">
        <v>155</v>
      </c>
      <c r="ES38" s="1" t="s">
        <v>155</v>
      </c>
      <c r="ET38" s="1" t="s">
        <v>155</v>
      </c>
      <c r="EU38" s="1" t="s">
        <v>155</v>
      </c>
      <c r="EV38" s="1" t="s">
        <v>154</v>
      </c>
    </row>
    <row r="39" spans="1:152" x14ac:dyDescent="0.25">
      <c r="A39" s="1">
        <v>36</v>
      </c>
      <c r="B39" s="1" t="s">
        <v>63</v>
      </c>
      <c r="C39" s="1" t="s">
        <v>362</v>
      </c>
      <c r="D39" s="22">
        <v>114093334</v>
      </c>
      <c r="E39" s="22">
        <v>57934953257</v>
      </c>
      <c r="F39" s="33">
        <v>751</v>
      </c>
      <c r="G39" s="1" t="s">
        <v>160</v>
      </c>
      <c r="H39" s="1" t="s">
        <v>197</v>
      </c>
      <c r="I39" s="1" t="s">
        <v>161</v>
      </c>
      <c r="J39" s="1" t="s">
        <v>162</v>
      </c>
      <c r="K39" s="1" t="s">
        <v>153</v>
      </c>
      <c r="L39" s="1">
        <v>3</v>
      </c>
      <c r="M39" s="9">
        <v>43992</v>
      </c>
      <c r="N39" s="1" t="s">
        <v>363</v>
      </c>
      <c r="O39" s="1">
        <v>2020</v>
      </c>
      <c r="P39" s="10" t="s">
        <v>364</v>
      </c>
      <c r="Q39" s="6" t="s">
        <v>181</v>
      </c>
      <c r="R39" s="1" t="s">
        <v>154</v>
      </c>
      <c r="S39" s="1" t="s">
        <v>175</v>
      </c>
      <c r="T39" s="1" t="s">
        <v>154</v>
      </c>
      <c r="U39" s="1" t="s">
        <v>366</v>
      </c>
      <c r="V39" s="1" t="s">
        <v>154</v>
      </c>
      <c r="W39" s="1" t="s">
        <v>252</v>
      </c>
      <c r="X39" s="1" t="s">
        <v>154</v>
      </c>
      <c r="Y39" s="1" t="s">
        <v>154</v>
      </c>
      <c r="Z39" s="1" t="s">
        <v>155</v>
      </c>
      <c r="AA39" s="1" t="s">
        <v>154</v>
      </c>
      <c r="AB39" s="1" t="s">
        <v>289</v>
      </c>
      <c r="AC39" s="1" t="s">
        <v>155</v>
      </c>
      <c r="AD39" s="1" t="s">
        <v>155</v>
      </c>
      <c r="AE39" s="1" t="s">
        <v>155</v>
      </c>
      <c r="AF39" s="1" t="s">
        <v>300</v>
      </c>
      <c r="AG39" s="1" t="s">
        <v>154</v>
      </c>
      <c r="AH39" s="1" t="s">
        <v>365</v>
      </c>
      <c r="AI39" s="1" t="s">
        <v>154</v>
      </c>
      <c r="AJ39" s="1" t="s">
        <v>155</v>
      </c>
      <c r="AK39" s="1" t="s">
        <v>155</v>
      </c>
      <c r="AL39" s="1" t="s">
        <v>154</v>
      </c>
      <c r="AM39" s="1" t="s">
        <v>154</v>
      </c>
      <c r="AN39" s="1" t="s">
        <v>154</v>
      </c>
      <c r="AO39" s="1" t="s">
        <v>154</v>
      </c>
      <c r="AP39" s="1" t="s">
        <v>154</v>
      </c>
      <c r="AQ39" s="1" t="s">
        <v>154</v>
      </c>
      <c r="AR39" s="1" t="s">
        <v>154</v>
      </c>
      <c r="AS39" s="1" t="s">
        <v>154</v>
      </c>
      <c r="AT39" s="1" t="s">
        <v>154</v>
      </c>
      <c r="AU39" s="1" t="s">
        <v>154</v>
      </c>
      <c r="AV39" s="1" t="s">
        <v>154</v>
      </c>
      <c r="AW39" s="1" t="s">
        <v>154</v>
      </c>
      <c r="AX39" s="1" t="s">
        <v>154</v>
      </c>
      <c r="AY39" s="1" t="s">
        <v>154</v>
      </c>
      <c r="AZ39" s="1" t="s">
        <v>154</v>
      </c>
      <c r="BA39" s="1" t="s">
        <v>154</v>
      </c>
      <c r="BB39" s="1" t="s">
        <v>154</v>
      </c>
      <c r="BC39" s="1" t="s">
        <v>154</v>
      </c>
      <c r="BD39" s="1" t="s">
        <v>154</v>
      </c>
      <c r="BE39" s="1" t="s">
        <v>154</v>
      </c>
      <c r="BF39" s="1" t="s">
        <v>154</v>
      </c>
      <c r="BG39" s="1" t="s">
        <v>154</v>
      </c>
      <c r="BH39" s="1" t="s">
        <v>154</v>
      </c>
      <c r="BI39" s="1" t="s">
        <v>154</v>
      </c>
      <c r="BJ39" s="1" t="s">
        <v>154</v>
      </c>
      <c r="BK39" s="1" t="s">
        <v>154</v>
      </c>
      <c r="BL39" s="1" t="s">
        <v>154</v>
      </c>
      <c r="BM39" s="1" t="s">
        <v>154</v>
      </c>
      <c r="BN39" s="1" t="s">
        <v>154</v>
      </c>
      <c r="BO39" s="1" t="s">
        <v>155</v>
      </c>
      <c r="BP39" s="1" t="s">
        <v>154</v>
      </c>
      <c r="BQ39" s="1" t="s">
        <v>154</v>
      </c>
      <c r="BR39" s="1" t="s">
        <v>155</v>
      </c>
      <c r="BS39" s="1" t="s">
        <v>154</v>
      </c>
      <c r="BT39" s="1" t="s">
        <v>155</v>
      </c>
      <c r="BU39" s="1" t="s">
        <v>155</v>
      </c>
      <c r="BV39" s="1" t="s">
        <v>155</v>
      </c>
      <c r="BW39" s="1" t="s">
        <v>155</v>
      </c>
      <c r="BX39" s="1" t="s">
        <v>154</v>
      </c>
      <c r="BY39" s="1" t="s">
        <v>155</v>
      </c>
      <c r="BZ39" s="1" t="s">
        <v>154</v>
      </c>
      <c r="CA39" s="1" t="s">
        <v>154</v>
      </c>
      <c r="CB39" s="1" t="s">
        <v>154</v>
      </c>
      <c r="CC39" s="1" t="s">
        <v>154</v>
      </c>
      <c r="CD39" s="1" t="s">
        <v>154</v>
      </c>
      <c r="CE39" s="1" t="s">
        <v>155</v>
      </c>
      <c r="CF39" s="1" t="s">
        <v>154</v>
      </c>
      <c r="CG39" s="1" t="s">
        <v>155</v>
      </c>
      <c r="CH39" s="1" t="s">
        <v>154</v>
      </c>
      <c r="CI39" s="1" t="s">
        <v>154</v>
      </c>
      <c r="CJ39" s="1" t="s">
        <v>155</v>
      </c>
      <c r="CK39" s="1" t="s">
        <v>154</v>
      </c>
      <c r="CL39" s="1" t="s">
        <v>154</v>
      </c>
      <c r="CM39" s="1" t="s">
        <v>154</v>
      </c>
      <c r="CN39" s="1" t="s">
        <v>155</v>
      </c>
      <c r="CO39" s="1" t="s">
        <v>155</v>
      </c>
      <c r="CP39" s="1" t="s">
        <v>155</v>
      </c>
      <c r="CQ39" s="4" t="s">
        <v>155</v>
      </c>
      <c r="CR39" s="1" t="s">
        <v>155</v>
      </c>
      <c r="CS39" s="1" t="s">
        <v>154</v>
      </c>
      <c r="CT39" s="1" t="s">
        <v>154</v>
      </c>
      <c r="CU39" s="1" t="s">
        <v>154</v>
      </c>
      <c r="CV39" s="1" t="s">
        <v>154</v>
      </c>
      <c r="CW39" s="9" t="s">
        <v>154</v>
      </c>
      <c r="CX39" s="1" t="s">
        <v>155</v>
      </c>
      <c r="CY39" s="1" t="s">
        <v>155</v>
      </c>
      <c r="CZ39" s="11" t="s">
        <v>154</v>
      </c>
      <c r="DA39" s="1" t="s">
        <v>155</v>
      </c>
      <c r="DB39" s="1" t="s">
        <v>154</v>
      </c>
      <c r="DC39" s="1" t="s">
        <v>155</v>
      </c>
      <c r="DD39" s="1" t="s">
        <v>155</v>
      </c>
      <c r="DE39" s="1" t="s">
        <v>155</v>
      </c>
      <c r="DF39" s="1" t="s">
        <v>154</v>
      </c>
      <c r="DG39" s="1" t="s">
        <v>154</v>
      </c>
      <c r="DH39" s="1" t="s">
        <v>155</v>
      </c>
      <c r="DI39" s="1" t="s">
        <v>154</v>
      </c>
      <c r="DJ39" s="1" t="s">
        <v>155</v>
      </c>
      <c r="DK39" s="1" t="s">
        <v>155</v>
      </c>
      <c r="DL39" s="1" t="s">
        <v>154</v>
      </c>
      <c r="DM39" s="1" t="s">
        <v>154</v>
      </c>
      <c r="DN39" s="1" t="s">
        <v>154</v>
      </c>
      <c r="DO39" s="1" t="s">
        <v>154</v>
      </c>
      <c r="DP39" s="1" t="s">
        <v>154</v>
      </c>
      <c r="DQ39" s="1" t="s">
        <v>154</v>
      </c>
      <c r="DR39" s="1" t="s">
        <v>154</v>
      </c>
      <c r="DS39" s="1" t="s">
        <v>154</v>
      </c>
      <c r="DT39" s="1" t="s">
        <v>155</v>
      </c>
      <c r="DU39" s="1" t="s">
        <v>154</v>
      </c>
      <c r="DV39" s="1" t="s">
        <v>155</v>
      </c>
      <c r="DW39" s="1" t="s">
        <v>154</v>
      </c>
      <c r="DX39" s="1" t="s">
        <v>155</v>
      </c>
      <c r="DY39" s="1" t="s">
        <v>154</v>
      </c>
      <c r="DZ39" s="1" t="s">
        <v>154</v>
      </c>
      <c r="EA39" s="1" t="s">
        <v>154</v>
      </c>
      <c r="EB39" s="1" t="s">
        <v>154</v>
      </c>
      <c r="EC39" s="1" t="s">
        <v>154</v>
      </c>
      <c r="ED39" s="1" t="s">
        <v>154</v>
      </c>
      <c r="EE39" s="1" t="s">
        <v>154</v>
      </c>
      <c r="EF39" s="1" t="s">
        <v>154</v>
      </c>
      <c r="EG39" s="1" t="s">
        <v>154</v>
      </c>
      <c r="EH39" s="1" t="s">
        <v>154</v>
      </c>
      <c r="EI39" s="1" t="s">
        <v>154</v>
      </c>
      <c r="EJ39" s="1" t="s">
        <v>155</v>
      </c>
      <c r="EK39" s="1" t="s">
        <v>154</v>
      </c>
      <c r="EL39" s="1" t="s">
        <v>155</v>
      </c>
      <c r="EM39" s="1" t="s">
        <v>154</v>
      </c>
      <c r="EN39" s="1" t="s">
        <v>155</v>
      </c>
      <c r="EO39" s="1" t="s">
        <v>154</v>
      </c>
      <c r="EP39" s="1" t="s">
        <v>154</v>
      </c>
      <c r="EQ39" s="1" t="s">
        <v>155</v>
      </c>
      <c r="ER39" s="1" t="s">
        <v>154</v>
      </c>
      <c r="ES39" s="1" t="s">
        <v>155</v>
      </c>
      <c r="ET39" s="1" t="s">
        <v>154</v>
      </c>
      <c r="EU39" s="1" t="s">
        <v>154</v>
      </c>
      <c r="EV39" s="1" t="s">
        <v>155</v>
      </c>
    </row>
    <row r="40" spans="1:152" x14ac:dyDescent="0.25">
      <c r="A40" s="1">
        <v>37</v>
      </c>
      <c r="B40" s="1" t="s">
        <v>63</v>
      </c>
      <c r="C40" s="1" t="s">
        <v>367</v>
      </c>
      <c r="D40" s="22">
        <v>71041000000</v>
      </c>
      <c r="E40" s="22">
        <v>123440000000</v>
      </c>
      <c r="F40" s="33">
        <v>32053</v>
      </c>
      <c r="G40" s="1" t="s">
        <v>160</v>
      </c>
      <c r="H40" s="1" t="s">
        <v>197</v>
      </c>
      <c r="I40" s="1" t="s">
        <v>342</v>
      </c>
      <c r="J40" s="1" t="s">
        <v>162</v>
      </c>
      <c r="K40" s="1" t="s">
        <v>153</v>
      </c>
      <c r="L40" s="1">
        <v>3</v>
      </c>
      <c r="M40" s="9">
        <v>43971</v>
      </c>
      <c r="N40" s="1" t="s">
        <v>368</v>
      </c>
      <c r="O40" s="1">
        <v>2020</v>
      </c>
      <c r="P40" s="10" t="s">
        <v>369</v>
      </c>
      <c r="Q40" s="6" t="s">
        <v>181</v>
      </c>
      <c r="R40" s="1" t="s">
        <v>154</v>
      </c>
      <c r="S40" s="1" t="s">
        <v>175</v>
      </c>
      <c r="T40" s="1" t="s">
        <v>237</v>
      </c>
      <c r="U40" s="1" t="s">
        <v>233</v>
      </c>
      <c r="V40" s="1" t="s">
        <v>371</v>
      </c>
      <c r="W40" s="1" t="s">
        <v>252</v>
      </c>
      <c r="X40" s="1" t="s">
        <v>372</v>
      </c>
      <c r="Y40" s="1" t="s">
        <v>155</v>
      </c>
      <c r="Z40" s="1" t="s">
        <v>252</v>
      </c>
      <c r="AA40" s="1" t="s">
        <v>245</v>
      </c>
      <c r="AB40" s="1" t="s">
        <v>370</v>
      </c>
      <c r="AC40" s="1" t="s">
        <v>155</v>
      </c>
      <c r="AD40" s="1" t="s">
        <v>155</v>
      </c>
      <c r="AE40" s="1" t="s">
        <v>270</v>
      </c>
      <c r="AF40" s="1" t="s">
        <v>372</v>
      </c>
      <c r="AG40" s="1" t="s">
        <v>154</v>
      </c>
      <c r="AH40" s="1" t="s">
        <v>373</v>
      </c>
      <c r="AI40" s="1" t="s">
        <v>154</v>
      </c>
      <c r="AJ40" s="1" t="s">
        <v>154</v>
      </c>
      <c r="AK40" s="1" t="s">
        <v>154</v>
      </c>
      <c r="AL40" s="1" t="s">
        <v>154</v>
      </c>
      <c r="AM40" s="1" t="s">
        <v>154</v>
      </c>
      <c r="AN40" s="1" t="s">
        <v>155</v>
      </c>
      <c r="AO40" s="1" t="s">
        <v>155</v>
      </c>
      <c r="AP40" s="1" t="s">
        <v>154</v>
      </c>
      <c r="AQ40" s="1" t="s">
        <v>154</v>
      </c>
      <c r="AR40" s="1" t="s">
        <v>154</v>
      </c>
      <c r="AS40" s="1" t="s">
        <v>154</v>
      </c>
      <c r="AT40" s="1" t="s">
        <v>154</v>
      </c>
      <c r="AU40" s="1" t="s">
        <v>154</v>
      </c>
      <c r="AV40" s="1" t="s">
        <v>155</v>
      </c>
      <c r="AW40" s="1" t="s">
        <v>154</v>
      </c>
      <c r="AX40" s="1" t="s">
        <v>155</v>
      </c>
      <c r="AY40" s="1" t="s">
        <v>154</v>
      </c>
      <c r="AZ40" s="1" t="s">
        <v>154</v>
      </c>
      <c r="BA40" s="1" t="s">
        <v>154</v>
      </c>
      <c r="BB40" s="1" t="s">
        <v>154</v>
      </c>
      <c r="BC40" s="1" t="s">
        <v>155</v>
      </c>
      <c r="BD40" s="1" t="s">
        <v>155</v>
      </c>
      <c r="BE40" s="1" t="s">
        <v>155</v>
      </c>
      <c r="BF40" s="1" t="s">
        <v>154</v>
      </c>
      <c r="BG40" s="1" t="s">
        <v>155</v>
      </c>
      <c r="BH40" s="1" t="s">
        <v>154</v>
      </c>
      <c r="BI40" s="1" t="s">
        <v>154</v>
      </c>
      <c r="BJ40" s="1" t="s">
        <v>154</v>
      </c>
      <c r="BK40" s="1" t="s">
        <v>155</v>
      </c>
      <c r="BL40" s="1" t="s">
        <v>155</v>
      </c>
      <c r="BM40" s="1" t="s">
        <v>155</v>
      </c>
      <c r="BN40" s="1" t="s">
        <v>155</v>
      </c>
      <c r="BO40" s="1" t="s">
        <v>155</v>
      </c>
      <c r="BP40" s="1" t="s">
        <v>155</v>
      </c>
      <c r="BQ40" s="1" t="s">
        <v>154</v>
      </c>
      <c r="BR40" s="1" t="s">
        <v>155</v>
      </c>
      <c r="BS40" s="1" t="s">
        <v>155</v>
      </c>
      <c r="BT40" s="1" t="s">
        <v>155</v>
      </c>
      <c r="BU40" s="1" t="s">
        <v>154</v>
      </c>
      <c r="BV40" s="1" t="s">
        <v>154</v>
      </c>
      <c r="BW40" s="1" t="s">
        <v>154</v>
      </c>
      <c r="BX40" s="1" t="s">
        <v>154</v>
      </c>
      <c r="BY40" s="1" t="s">
        <v>155</v>
      </c>
      <c r="BZ40" s="1" t="s">
        <v>154</v>
      </c>
      <c r="CA40" s="1" t="s">
        <v>155</v>
      </c>
      <c r="CB40" s="1" t="s">
        <v>155</v>
      </c>
      <c r="CC40" s="1" t="s">
        <v>155</v>
      </c>
      <c r="CD40" s="1" t="s">
        <v>155</v>
      </c>
      <c r="CE40" s="1" t="s">
        <v>155</v>
      </c>
      <c r="CF40" s="1" t="s">
        <v>154</v>
      </c>
      <c r="CG40" s="1" t="s">
        <v>155</v>
      </c>
      <c r="CH40" s="1" t="s">
        <v>154</v>
      </c>
      <c r="CI40" s="1" t="s">
        <v>154</v>
      </c>
      <c r="CJ40" s="1" t="s">
        <v>155</v>
      </c>
      <c r="CK40" s="1" t="s">
        <v>154</v>
      </c>
      <c r="CL40" s="1" t="s">
        <v>155</v>
      </c>
      <c r="CM40" s="1" t="s">
        <v>154</v>
      </c>
      <c r="CN40" s="1" t="s">
        <v>155</v>
      </c>
      <c r="CO40" s="1" t="s">
        <v>155</v>
      </c>
      <c r="CP40" s="1" t="s">
        <v>154</v>
      </c>
      <c r="CQ40" s="4" t="s">
        <v>155</v>
      </c>
      <c r="CR40" s="1" t="s">
        <v>155</v>
      </c>
      <c r="CS40" s="1" t="s">
        <v>155</v>
      </c>
      <c r="CT40" s="1" t="s">
        <v>154</v>
      </c>
      <c r="CU40" s="1" t="s">
        <v>154</v>
      </c>
      <c r="CV40" s="1" t="s">
        <v>154</v>
      </c>
      <c r="CW40" s="9" t="s">
        <v>154</v>
      </c>
      <c r="CX40" s="1" t="s">
        <v>154</v>
      </c>
      <c r="CY40" s="1" t="s">
        <v>155</v>
      </c>
      <c r="CZ40" s="11" t="s">
        <v>154</v>
      </c>
      <c r="DA40" s="1" t="s">
        <v>154</v>
      </c>
      <c r="DB40" s="1" t="s">
        <v>154</v>
      </c>
      <c r="DC40" s="1" t="s">
        <v>154</v>
      </c>
      <c r="DD40" s="1" t="s">
        <v>155</v>
      </c>
      <c r="DE40" s="1" t="s">
        <v>155</v>
      </c>
      <c r="DF40" s="1" t="s">
        <v>154</v>
      </c>
      <c r="DG40" s="1" t="s">
        <v>155</v>
      </c>
      <c r="DH40" s="1" t="s">
        <v>155</v>
      </c>
      <c r="DI40" s="1" t="s">
        <v>154</v>
      </c>
      <c r="DJ40" s="1" t="s">
        <v>155</v>
      </c>
      <c r="DK40" s="1" t="s">
        <v>155</v>
      </c>
      <c r="DL40" s="1" t="s">
        <v>155</v>
      </c>
      <c r="DM40" s="1" t="s">
        <v>155</v>
      </c>
      <c r="DN40" s="1" t="s">
        <v>155</v>
      </c>
      <c r="DO40" s="1" t="s">
        <v>155</v>
      </c>
      <c r="DP40" s="1" t="s">
        <v>155</v>
      </c>
      <c r="DQ40" s="1" t="s">
        <v>155</v>
      </c>
      <c r="DR40" s="1" t="s">
        <v>155</v>
      </c>
      <c r="DS40" s="1" t="s">
        <v>155</v>
      </c>
      <c r="DT40" s="1" t="s">
        <v>155</v>
      </c>
      <c r="DU40" s="1" t="s">
        <v>154</v>
      </c>
      <c r="DV40" s="1" t="s">
        <v>154</v>
      </c>
      <c r="DW40" s="1" t="s">
        <v>154</v>
      </c>
      <c r="DX40" s="1" t="s">
        <v>155</v>
      </c>
      <c r="DY40" s="1" t="s">
        <v>154</v>
      </c>
      <c r="DZ40" s="1" t="s">
        <v>154</v>
      </c>
      <c r="EA40" s="1" t="s">
        <v>154</v>
      </c>
      <c r="EB40" s="1" t="s">
        <v>154</v>
      </c>
      <c r="EC40" s="1" t="s">
        <v>155</v>
      </c>
      <c r="ED40" s="1" t="s">
        <v>155</v>
      </c>
      <c r="EE40" s="1" t="s">
        <v>155</v>
      </c>
      <c r="EF40" s="1" t="s">
        <v>154</v>
      </c>
      <c r="EG40" s="1" t="s">
        <v>155</v>
      </c>
      <c r="EH40" s="1" t="s">
        <v>155</v>
      </c>
      <c r="EI40" s="1" t="s">
        <v>154</v>
      </c>
      <c r="EJ40" s="1" t="s">
        <v>155</v>
      </c>
      <c r="EK40" s="1" t="s">
        <v>154</v>
      </c>
      <c r="EL40" s="1" t="s">
        <v>155</v>
      </c>
      <c r="EM40" s="1" t="s">
        <v>154</v>
      </c>
      <c r="EN40" s="1" t="s">
        <v>155</v>
      </c>
      <c r="EO40" s="1" t="s">
        <v>155</v>
      </c>
      <c r="EP40" s="1" t="s">
        <v>155</v>
      </c>
      <c r="EQ40" s="1" t="s">
        <v>155</v>
      </c>
      <c r="ER40" s="1" t="s">
        <v>155</v>
      </c>
      <c r="ES40" s="1" t="s">
        <v>155</v>
      </c>
      <c r="ET40" s="1" t="s">
        <v>155</v>
      </c>
      <c r="EU40" s="1" t="s">
        <v>155</v>
      </c>
      <c r="EV40" s="1" t="s">
        <v>155</v>
      </c>
    </row>
    <row r="41" spans="1:152" x14ac:dyDescent="0.25">
      <c r="A41" s="1">
        <v>38</v>
      </c>
      <c r="B41" s="1" t="s">
        <v>63</v>
      </c>
      <c r="C41" s="1" t="s">
        <v>374</v>
      </c>
      <c r="D41" s="22">
        <v>3945371000</v>
      </c>
      <c r="E41" s="22">
        <v>1701442000</v>
      </c>
      <c r="F41" s="33">
        <v>1317</v>
      </c>
      <c r="G41" s="1" t="s">
        <v>160</v>
      </c>
      <c r="H41" s="1" t="s">
        <v>160</v>
      </c>
      <c r="I41" s="1" t="s">
        <v>207</v>
      </c>
      <c r="J41" s="1" t="s">
        <v>162</v>
      </c>
      <c r="K41" s="1" t="s">
        <v>153</v>
      </c>
      <c r="L41" s="1">
        <v>1</v>
      </c>
      <c r="M41" s="9">
        <v>44104</v>
      </c>
      <c r="N41" s="1" t="s">
        <v>258</v>
      </c>
      <c r="O41" s="1">
        <v>2020</v>
      </c>
      <c r="P41" s="1" t="s">
        <v>375</v>
      </c>
      <c r="Q41" s="6" t="s">
        <v>164</v>
      </c>
      <c r="R41" s="1" t="s">
        <v>154</v>
      </c>
      <c r="S41" s="1" t="s">
        <v>175</v>
      </c>
      <c r="T41" s="1" t="s">
        <v>154</v>
      </c>
      <c r="U41" s="1" t="s">
        <v>252</v>
      </c>
      <c r="V41" s="1" t="s">
        <v>251</v>
      </c>
      <c r="W41" s="1" t="s">
        <v>234</v>
      </c>
      <c r="X41" s="1" t="s">
        <v>155</v>
      </c>
      <c r="Y41" s="1" t="s">
        <v>155</v>
      </c>
      <c r="Z41" s="1" t="s">
        <v>155</v>
      </c>
      <c r="AA41" s="1" t="s">
        <v>155</v>
      </c>
      <c r="AB41" s="1" t="s">
        <v>265</v>
      </c>
      <c r="AC41" s="1" t="s">
        <v>155</v>
      </c>
      <c r="AD41" s="1" t="s">
        <v>155</v>
      </c>
      <c r="AE41" s="1" t="s">
        <v>155</v>
      </c>
      <c r="AF41" s="1" t="s">
        <v>155</v>
      </c>
      <c r="AG41" s="1" t="s">
        <v>155</v>
      </c>
      <c r="AH41" s="1" t="s">
        <v>376</v>
      </c>
      <c r="AI41" s="1" t="s">
        <v>154</v>
      </c>
      <c r="AJ41" s="1" t="s">
        <v>155</v>
      </c>
      <c r="AK41" s="1" t="s">
        <v>155</v>
      </c>
      <c r="AL41" s="1" t="s">
        <v>155</v>
      </c>
      <c r="AM41" s="1" t="s">
        <v>154</v>
      </c>
      <c r="AN41" s="1" t="s">
        <v>155</v>
      </c>
      <c r="AO41" s="1" t="s">
        <v>154</v>
      </c>
      <c r="AP41" s="1" t="s">
        <v>154</v>
      </c>
      <c r="AQ41" s="1" t="s">
        <v>155</v>
      </c>
      <c r="AR41" s="1" t="s">
        <v>155</v>
      </c>
      <c r="AS41" s="1" t="s">
        <v>154</v>
      </c>
      <c r="AT41" s="1" t="s">
        <v>154</v>
      </c>
      <c r="AU41" s="1" t="s">
        <v>154</v>
      </c>
      <c r="AV41" s="1" t="s">
        <v>154</v>
      </c>
      <c r="AW41" s="1" t="s">
        <v>154</v>
      </c>
      <c r="AX41" s="1" t="s">
        <v>155</v>
      </c>
      <c r="AY41" s="1" t="s">
        <v>154</v>
      </c>
      <c r="AZ41" s="1" t="s">
        <v>154</v>
      </c>
      <c r="BA41" s="1" t="s">
        <v>154</v>
      </c>
      <c r="BB41" s="1" t="s">
        <v>154</v>
      </c>
      <c r="BC41" s="1" t="s">
        <v>155</v>
      </c>
      <c r="BD41" s="1" t="s">
        <v>155</v>
      </c>
      <c r="BE41" s="1" t="s">
        <v>155</v>
      </c>
      <c r="BF41" s="1" t="s">
        <v>155</v>
      </c>
      <c r="BG41" s="1" t="s">
        <v>155</v>
      </c>
      <c r="BH41" s="1" t="s">
        <v>155</v>
      </c>
      <c r="BI41" s="1" t="s">
        <v>155</v>
      </c>
      <c r="BJ41" s="1" t="s">
        <v>155</v>
      </c>
      <c r="BK41" s="1" t="s">
        <v>155</v>
      </c>
      <c r="BL41" s="1" t="s">
        <v>155</v>
      </c>
      <c r="BM41" s="1" t="s">
        <v>155</v>
      </c>
      <c r="BN41" s="1" t="s">
        <v>154</v>
      </c>
      <c r="BO41" s="1" t="s">
        <v>154</v>
      </c>
      <c r="BP41" s="1" t="s">
        <v>154</v>
      </c>
      <c r="BQ41" s="1" t="s">
        <v>155</v>
      </c>
      <c r="BR41" s="1" t="s">
        <v>155</v>
      </c>
      <c r="BS41" s="1" t="s">
        <v>155</v>
      </c>
      <c r="BT41" s="1" t="s">
        <v>155</v>
      </c>
      <c r="BU41" s="1" t="s">
        <v>155</v>
      </c>
      <c r="BV41" s="1" t="s">
        <v>155</v>
      </c>
      <c r="BW41" s="1" t="s">
        <v>155</v>
      </c>
      <c r="BX41" s="1" t="s">
        <v>155</v>
      </c>
      <c r="BY41" s="1" t="s">
        <v>154</v>
      </c>
      <c r="BZ41" s="1" t="s">
        <v>154</v>
      </c>
      <c r="CA41" s="1" t="s">
        <v>154</v>
      </c>
      <c r="CB41" s="1" t="s">
        <v>155</v>
      </c>
      <c r="CC41" s="1" t="s">
        <v>154</v>
      </c>
      <c r="CD41" s="1" t="s">
        <v>155</v>
      </c>
      <c r="CE41" s="1" t="s">
        <v>155</v>
      </c>
      <c r="CF41" s="1" t="s">
        <v>154</v>
      </c>
      <c r="CG41" s="1" t="s">
        <v>155</v>
      </c>
      <c r="CH41" s="1" t="s">
        <v>155</v>
      </c>
      <c r="CI41" s="1" t="s">
        <v>155</v>
      </c>
      <c r="CJ41" s="1" t="s">
        <v>155</v>
      </c>
      <c r="CK41" s="1" t="s">
        <v>155</v>
      </c>
      <c r="CL41" s="1" t="s">
        <v>155</v>
      </c>
      <c r="CM41" s="1" t="s">
        <v>155</v>
      </c>
      <c r="CN41" s="1" t="s">
        <v>155</v>
      </c>
      <c r="CO41" s="1" t="s">
        <v>155</v>
      </c>
      <c r="CP41" s="1" t="s">
        <v>155</v>
      </c>
      <c r="CQ41" s="1" t="s">
        <v>155</v>
      </c>
      <c r="CR41" s="1" t="s">
        <v>155</v>
      </c>
      <c r="CS41" s="1" t="s">
        <v>155</v>
      </c>
      <c r="CT41" s="1" t="s">
        <v>154</v>
      </c>
      <c r="CU41" s="1" t="s">
        <v>154</v>
      </c>
      <c r="CV41" s="1" t="s">
        <v>154</v>
      </c>
      <c r="CW41" s="9" t="s">
        <v>155</v>
      </c>
      <c r="CX41" s="1" t="s">
        <v>155</v>
      </c>
      <c r="CY41" s="1" t="s">
        <v>155</v>
      </c>
      <c r="CZ41" s="6" t="s">
        <v>154</v>
      </c>
      <c r="DA41" s="1" t="s">
        <v>155</v>
      </c>
      <c r="DB41" s="1" t="s">
        <v>154</v>
      </c>
      <c r="DC41" s="1" t="s">
        <v>155</v>
      </c>
      <c r="DD41" s="1" t="s">
        <v>155</v>
      </c>
      <c r="DE41" s="1" t="s">
        <v>155</v>
      </c>
      <c r="DF41" s="1" t="s">
        <v>154</v>
      </c>
      <c r="DG41" s="1" t="s">
        <v>154</v>
      </c>
      <c r="DH41" s="1" t="s">
        <v>155</v>
      </c>
      <c r="DI41" s="1" t="s">
        <v>154</v>
      </c>
      <c r="DJ41" s="1" t="s">
        <v>155</v>
      </c>
      <c r="DK41" s="1" t="s">
        <v>154</v>
      </c>
      <c r="DL41" s="1" t="s">
        <v>155</v>
      </c>
      <c r="DM41" s="1" t="s">
        <v>154</v>
      </c>
      <c r="DN41" s="1" t="s">
        <v>154</v>
      </c>
      <c r="DO41" s="1" t="s">
        <v>154</v>
      </c>
      <c r="DP41" s="1" t="s">
        <v>154</v>
      </c>
      <c r="DQ41" s="1" t="s">
        <v>154</v>
      </c>
      <c r="DR41" s="1" t="s">
        <v>154</v>
      </c>
      <c r="DS41" s="1" t="s">
        <v>154</v>
      </c>
      <c r="DT41" s="1" t="s">
        <v>155</v>
      </c>
      <c r="DU41" s="1" t="s">
        <v>154</v>
      </c>
      <c r="DV41" s="1" t="s">
        <v>155</v>
      </c>
      <c r="DW41" s="1" t="s">
        <v>154</v>
      </c>
      <c r="DX41" s="1" t="s">
        <v>155</v>
      </c>
      <c r="DY41" s="1" t="s">
        <v>154</v>
      </c>
      <c r="DZ41" s="1" t="s">
        <v>154</v>
      </c>
      <c r="EA41" s="1" t="s">
        <v>155</v>
      </c>
      <c r="EB41" s="1" t="s">
        <v>154</v>
      </c>
      <c r="EC41" s="1" t="s">
        <v>155</v>
      </c>
      <c r="ED41" s="1" t="s">
        <v>155</v>
      </c>
      <c r="EE41" s="1" t="s">
        <v>155</v>
      </c>
      <c r="EF41" s="1" t="s">
        <v>155</v>
      </c>
      <c r="EG41" s="1" t="s">
        <v>155</v>
      </c>
      <c r="EH41" s="1" t="s">
        <v>155</v>
      </c>
      <c r="EI41" s="1" t="s">
        <v>155</v>
      </c>
      <c r="EJ41" s="1" t="s">
        <v>155</v>
      </c>
      <c r="EK41" s="1" t="s">
        <v>155</v>
      </c>
      <c r="EL41" s="1" t="s">
        <v>155</v>
      </c>
      <c r="EM41" s="1" t="s">
        <v>155</v>
      </c>
      <c r="EN41" s="1" t="s">
        <v>155</v>
      </c>
      <c r="EO41" s="1" t="s">
        <v>155</v>
      </c>
      <c r="EP41" s="1" t="s">
        <v>155</v>
      </c>
      <c r="EQ41" s="1" t="s">
        <v>155</v>
      </c>
      <c r="ER41" s="1" t="s">
        <v>155</v>
      </c>
      <c r="ES41" s="1" t="s">
        <v>155</v>
      </c>
      <c r="ET41" s="1" t="s">
        <v>155</v>
      </c>
      <c r="EU41" s="1" t="s">
        <v>154</v>
      </c>
      <c r="EV41" s="1" t="s">
        <v>154</v>
      </c>
    </row>
    <row r="42" spans="1:152" x14ac:dyDescent="0.25">
      <c r="A42" s="1">
        <v>39</v>
      </c>
      <c r="B42" s="1" t="s">
        <v>63</v>
      </c>
      <c r="C42" s="1" t="s">
        <v>377</v>
      </c>
      <c r="D42" s="22">
        <v>45736700</v>
      </c>
      <c r="E42" s="22">
        <v>54832006</v>
      </c>
      <c r="F42" s="33">
        <v>248</v>
      </c>
      <c r="G42" s="1" t="s">
        <v>310</v>
      </c>
      <c r="H42" s="1" t="s">
        <v>212</v>
      </c>
      <c r="I42" s="1" t="s">
        <v>378</v>
      </c>
      <c r="J42" s="1" t="s">
        <v>162</v>
      </c>
      <c r="K42" s="1" t="s">
        <v>153</v>
      </c>
      <c r="L42" s="1">
        <v>2</v>
      </c>
      <c r="M42" s="9">
        <v>43774</v>
      </c>
      <c r="N42" s="1" t="s">
        <v>346</v>
      </c>
      <c r="O42" s="1">
        <v>2019</v>
      </c>
      <c r="P42" s="10" t="s">
        <v>379</v>
      </c>
      <c r="Q42" s="6" t="s">
        <v>181</v>
      </c>
      <c r="R42" s="1" t="s">
        <v>154</v>
      </c>
      <c r="S42" s="1" t="s">
        <v>175</v>
      </c>
      <c r="T42" s="1" t="s">
        <v>154</v>
      </c>
      <c r="U42" s="1" t="s">
        <v>154</v>
      </c>
      <c r="V42" s="1" t="s">
        <v>154</v>
      </c>
      <c r="W42" s="1" t="s">
        <v>154</v>
      </c>
      <c r="X42" s="1" t="s">
        <v>154</v>
      </c>
      <c r="Y42" s="1" t="s">
        <v>155</v>
      </c>
      <c r="Z42" s="1" t="s">
        <v>154</v>
      </c>
      <c r="AA42" s="1" t="s">
        <v>154</v>
      </c>
      <c r="AB42" s="1" t="s">
        <v>154</v>
      </c>
      <c r="AC42" s="1" t="s">
        <v>155</v>
      </c>
      <c r="AD42" s="1" t="s">
        <v>155</v>
      </c>
      <c r="AE42" s="1" t="s">
        <v>155</v>
      </c>
      <c r="AF42" s="1" t="s">
        <v>155</v>
      </c>
      <c r="AG42" s="1" t="s">
        <v>154</v>
      </c>
      <c r="AH42" s="1" t="s">
        <v>380</v>
      </c>
      <c r="AI42" s="1" t="s">
        <v>154</v>
      </c>
      <c r="AJ42" s="1" t="s">
        <v>154</v>
      </c>
      <c r="AK42" s="1" t="s">
        <v>154</v>
      </c>
      <c r="AL42" s="1" t="s">
        <v>154</v>
      </c>
      <c r="AM42" s="1" t="s">
        <v>154</v>
      </c>
      <c r="AN42" s="1" t="s">
        <v>154</v>
      </c>
      <c r="AO42" s="1" t="s">
        <v>154</v>
      </c>
      <c r="AP42" s="1" t="s">
        <v>154</v>
      </c>
      <c r="AQ42" s="1" t="s">
        <v>154</v>
      </c>
      <c r="AR42" s="1" t="s">
        <v>155</v>
      </c>
      <c r="AS42" s="1" t="s">
        <v>154</v>
      </c>
      <c r="AT42" s="1" t="s">
        <v>154</v>
      </c>
      <c r="AU42" s="1" t="s">
        <v>154</v>
      </c>
      <c r="AV42" s="1" t="s">
        <v>154</v>
      </c>
      <c r="AW42" s="1" t="s">
        <v>154</v>
      </c>
      <c r="AX42" s="1" t="s">
        <v>155</v>
      </c>
      <c r="AY42" s="1" t="s">
        <v>154</v>
      </c>
      <c r="AZ42" s="1" t="s">
        <v>154</v>
      </c>
      <c r="BA42" s="1" t="s">
        <v>154</v>
      </c>
      <c r="BB42" s="1" t="s">
        <v>154</v>
      </c>
      <c r="BC42" s="1" t="s">
        <v>155</v>
      </c>
      <c r="BD42" s="1" t="s">
        <v>155</v>
      </c>
      <c r="BE42" s="1" t="s">
        <v>155</v>
      </c>
      <c r="BF42" s="1" t="s">
        <v>155</v>
      </c>
      <c r="BG42" s="1" t="s">
        <v>155</v>
      </c>
      <c r="BH42" s="1" t="s">
        <v>154</v>
      </c>
      <c r="BI42" s="1" t="s">
        <v>154</v>
      </c>
      <c r="BJ42" s="1" t="s">
        <v>154</v>
      </c>
      <c r="BK42" s="1" t="s">
        <v>155</v>
      </c>
      <c r="BL42" s="1" t="s">
        <v>154</v>
      </c>
      <c r="BM42" s="1" t="s">
        <v>154</v>
      </c>
      <c r="BN42" s="1" t="s">
        <v>155</v>
      </c>
      <c r="BO42" s="1" t="s">
        <v>155</v>
      </c>
      <c r="BP42" s="1" t="s">
        <v>154</v>
      </c>
      <c r="BQ42" s="1" t="s">
        <v>155</v>
      </c>
      <c r="BR42" s="1" t="s">
        <v>155</v>
      </c>
      <c r="BS42" s="1" t="s">
        <v>154</v>
      </c>
      <c r="BT42" s="1" t="s">
        <v>154</v>
      </c>
      <c r="BU42" s="1" t="s">
        <v>154</v>
      </c>
      <c r="BV42" s="1" t="s">
        <v>154</v>
      </c>
      <c r="BW42" s="1" t="s">
        <v>155</v>
      </c>
      <c r="BX42" s="1" t="s">
        <v>154</v>
      </c>
      <c r="BY42" s="1" t="s">
        <v>154</v>
      </c>
      <c r="BZ42" s="1" t="s">
        <v>155</v>
      </c>
      <c r="CA42" s="1" t="s">
        <v>155</v>
      </c>
      <c r="CB42" s="1" t="s">
        <v>154</v>
      </c>
      <c r="CC42" s="1" t="s">
        <v>154</v>
      </c>
      <c r="CD42" s="1" t="s">
        <v>155</v>
      </c>
      <c r="CE42" s="1" t="s">
        <v>155</v>
      </c>
      <c r="CF42" s="1" t="s">
        <v>154</v>
      </c>
      <c r="CG42" s="1" t="s">
        <v>154</v>
      </c>
      <c r="CH42" s="1" t="s">
        <v>154</v>
      </c>
      <c r="CI42" s="1" t="s">
        <v>154</v>
      </c>
      <c r="CJ42" s="1" t="s">
        <v>154</v>
      </c>
      <c r="CK42" s="1" t="s">
        <v>154</v>
      </c>
      <c r="CL42" s="1" t="s">
        <v>154</v>
      </c>
      <c r="CM42" s="1" t="s">
        <v>154</v>
      </c>
      <c r="CN42" s="1" t="s">
        <v>154</v>
      </c>
      <c r="CO42" s="1" t="s">
        <v>155</v>
      </c>
      <c r="CP42" s="1" t="s">
        <v>155</v>
      </c>
      <c r="CQ42" s="4" t="s">
        <v>155</v>
      </c>
      <c r="CR42" s="1" t="s">
        <v>155</v>
      </c>
      <c r="CS42" s="1" t="s">
        <v>155</v>
      </c>
      <c r="CT42" s="1" t="s">
        <v>155</v>
      </c>
      <c r="CU42" s="1" t="s">
        <v>155</v>
      </c>
      <c r="CV42" s="1" t="s">
        <v>155</v>
      </c>
      <c r="CW42" s="9" t="s">
        <v>155</v>
      </c>
      <c r="CX42" s="1" t="s">
        <v>155</v>
      </c>
      <c r="CY42" s="1" t="s">
        <v>155</v>
      </c>
      <c r="CZ42" s="11" t="s">
        <v>154</v>
      </c>
      <c r="DA42" s="1" t="s">
        <v>154</v>
      </c>
      <c r="DB42" s="1" t="s">
        <v>154</v>
      </c>
      <c r="DC42" s="1" t="s">
        <v>155</v>
      </c>
      <c r="DD42" s="1" t="s">
        <v>154</v>
      </c>
      <c r="DE42" s="1" t="s">
        <v>154</v>
      </c>
      <c r="DF42" s="1" t="s">
        <v>154</v>
      </c>
      <c r="DG42" s="1" t="s">
        <v>154</v>
      </c>
      <c r="DH42" s="1" t="s">
        <v>155</v>
      </c>
      <c r="DI42" s="1" t="s">
        <v>154</v>
      </c>
      <c r="DJ42" s="1" t="s">
        <v>154</v>
      </c>
      <c r="DK42" s="1" t="s">
        <v>154</v>
      </c>
      <c r="DL42" s="1" t="s">
        <v>155</v>
      </c>
      <c r="DM42" s="1" t="s">
        <v>154</v>
      </c>
      <c r="DN42" s="1" t="s">
        <v>154</v>
      </c>
      <c r="DO42" s="1" t="s">
        <v>154</v>
      </c>
      <c r="DP42" s="1" t="s">
        <v>154</v>
      </c>
      <c r="DQ42" s="1" t="s">
        <v>154</v>
      </c>
      <c r="DR42" s="1" t="s">
        <v>154</v>
      </c>
      <c r="DS42" s="1" t="s">
        <v>154</v>
      </c>
      <c r="DT42" s="1" t="s">
        <v>154</v>
      </c>
      <c r="DU42" s="1" t="s">
        <v>154</v>
      </c>
      <c r="DV42" s="1" t="s">
        <v>154</v>
      </c>
      <c r="DW42" s="1" t="s">
        <v>154</v>
      </c>
      <c r="DX42" s="1" t="s">
        <v>154</v>
      </c>
      <c r="DY42" s="1" t="s">
        <v>155</v>
      </c>
      <c r="DZ42" s="1" t="s">
        <v>154</v>
      </c>
      <c r="EA42" s="1" t="s">
        <v>154</v>
      </c>
      <c r="EB42" s="1" t="s">
        <v>154</v>
      </c>
      <c r="EC42" s="1" t="s">
        <v>155</v>
      </c>
      <c r="ED42" s="1" t="s">
        <v>155</v>
      </c>
      <c r="EE42" s="1" t="s">
        <v>155</v>
      </c>
      <c r="EF42" s="1" t="s">
        <v>155</v>
      </c>
      <c r="EG42" s="1" t="s">
        <v>155</v>
      </c>
      <c r="EH42" s="1" t="s">
        <v>155</v>
      </c>
      <c r="EI42" s="1" t="s">
        <v>155</v>
      </c>
      <c r="EJ42" s="1" t="s">
        <v>154</v>
      </c>
      <c r="EK42" s="1" t="s">
        <v>154</v>
      </c>
      <c r="EL42" s="1" t="s">
        <v>155</v>
      </c>
      <c r="EM42" s="1" t="s">
        <v>154</v>
      </c>
      <c r="EN42" s="1" t="s">
        <v>154</v>
      </c>
      <c r="EO42" s="1" t="s">
        <v>155</v>
      </c>
      <c r="EP42" s="1" t="s">
        <v>154</v>
      </c>
      <c r="EQ42" s="1" t="s">
        <v>155</v>
      </c>
      <c r="ER42" s="1" t="s">
        <v>154</v>
      </c>
      <c r="ES42" s="1" t="s">
        <v>155</v>
      </c>
      <c r="ET42" s="1" t="s">
        <v>155</v>
      </c>
      <c r="EU42" s="1" t="s">
        <v>155</v>
      </c>
      <c r="EV42" s="1" t="s">
        <v>155</v>
      </c>
    </row>
    <row r="43" spans="1:152" x14ac:dyDescent="0.25">
      <c r="A43" s="1">
        <v>40</v>
      </c>
      <c r="B43" s="1" t="s">
        <v>63</v>
      </c>
      <c r="C43" s="1" t="s">
        <v>381</v>
      </c>
      <c r="D43" s="22">
        <v>2218000000</v>
      </c>
      <c r="E43" s="22" t="s">
        <v>299</v>
      </c>
      <c r="F43" s="33">
        <v>2602</v>
      </c>
      <c r="G43" s="1" t="s">
        <v>160</v>
      </c>
      <c r="H43" s="1" t="s">
        <v>160</v>
      </c>
      <c r="I43" s="1" t="s">
        <v>345</v>
      </c>
      <c r="J43" s="1" t="s">
        <v>162</v>
      </c>
      <c r="K43" s="1" t="s">
        <v>153</v>
      </c>
      <c r="L43" s="1">
        <v>1</v>
      </c>
      <c r="M43" s="9">
        <v>43867</v>
      </c>
      <c r="N43" s="1" t="s">
        <v>346</v>
      </c>
      <c r="O43" s="1">
        <v>2019</v>
      </c>
      <c r="P43" s="10" t="s">
        <v>382</v>
      </c>
      <c r="Q43" s="6" t="s">
        <v>181</v>
      </c>
      <c r="R43" s="1" t="s">
        <v>154</v>
      </c>
      <c r="S43" s="1" t="s">
        <v>169</v>
      </c>
      <c r="T43" s="1" t="s">
        <v>237</v>
      </c>
      <c r="U43" s="1" t="s">
        <v>237</v>
      </c>
      <c r="V43" s="1" t="s">
        <v>383</v>
      </c>
      <c r="W43" s="1" t="s">
        <v>237</v>
      </c>
      <c r="X43" s="1" t="s">
        <v>244</v>
      </c>
      <c r="Y43" s="1" t="s">
        <v>240</v>
      </c>
      <c r="Z43" s="1" t="s">
        <v>155</v>
      </c>
      <c r="AA43" s="1" t="s">
        <v>155</v>
      </c>
      <c r="AB43" s="1" t="s">
        <v>252</v>
      </c>
      <c r="AC43" s="1" t="s">
        <v>155</v>
      </c>
      <c r="AD43" s="1" t="s">
        <v>155</v>
      </c>
      <c r="AE43" s="1" t="s">
        <v>155</v>
      </c>
      <c r="AF43" s="1" t="s">
        <v>155</v>
      </c>
      <c r="AG43" s="1" t="s">
        <v>155</v>
      </c>
      <c r="AH43" s="1" t="s">
        <v>384</v>
      </c>
      <c r="AI43" s="1" t="s">
        <v>154</v>
      </c>
      <c r="AJ43" s="1" t="s">
        <v>154</v>
      </c>
      <c r="AK43" s="1" t="s">
        <v>154</v>
      </c>
      <c r="AL43" s="1" t="s">
        <v>155</v>
      </c>
      <c r="AM43" s="1" t="s">
        <v>154</v>
      </c>
      <c r="AN43" s="1" t="s">
        <v>154</v>
      </c>
      <c r="AO43" s="1" t="s">
        <v>155</v>
      </c>
      <c r="AP43" s="1" t="s">
        <v>154</v>
      </c>
      <c r="AQ43" s="1" t="s">
        <v>155</v>
      </c>
      <c r="AR43" s="1" t="s">
        <v>155</v>
      </c>
      <c r="AS43" s="1" t="s">
        <v>154</v>
      </c>
      <c r="AT43" s="1" t="s">
        <v>155</v>
      </c>
      <c r="AU43" s="1" t="s">
        <v>155</v>
      </c>
      <c r="AV43" s="1" t="s">
        <v>155</v>
      </c>
      <c r="AW43" s="1" t="s">
        <v>154</v>
      </c>
      <c r="AX43" s="1" t="s">
        <v>155</v>
      </c>
      <c r="AY43" s="1" t="s">
        <v>154</v>
      </c>
      <c r="AZ43" s="1" t="s">
        <v>154</v>
      </c>
      <c r="BA43" s="1" t="s">
        <v>154</v>
      </c>
      <c r="BB43" s="1" t="s">
        <v>154</v>
      </c>
      <c r="BC43" s="1" t="s">
        <v>155</v>
      </c>
      <c r="BD43" s="1" t="s">
        <v>155</v>
      </c>
      <c r="BE43" s="1" t="s">
        <v>155</v>
      </c>
      <c r="BF43" s="1" t="s">
        <v>155</v>
      </c>
      <c r="BG43" s="1" t="s">
        <v>155</v>
      </c>
      <c r="BH43" s="1" t="s">
        <v>155</v>
      </c>
      <c r="BI43" s="1" t="s">
        <v>154</v>
      </c>
      <c r="BJ43" s="1" t="s">
        <v>155</v>
      </c>
      <c r="BK43" s="1" t="s">
        <v>155</v>
      </c>
      <c r="BL43" s="1" t="s">
        <v>155</v>
      </c>
      <c r="BM43" s="1" t="s">
        <v>155</v>
      </c>
      <c r="BN43" s="1" t="s">
        <v>155</v>
      </c>
      <c r="BO43" s="1" t="s">
        <v>155</v>
      </c>
      <c r="BP43" s="1" t="s">
        <v>154</v>
      </c>
      <c r="BQ43" s="1" t="s">
        <v>155</v>
      </c>
      <c r="BR43" s="1" t="s">
        <v>154</v>
      </c>
      <c r="BS43" s="1" t="s">
        <v>155</v>
      </c>
      <c r="BT43" s="1" t="s">
        <v>154</v>
      </c>
      <c r="BU43" s="1" t="s">
        <v>155</v>
      </c>
      <c r="BV43" s="1" t="s">
        <v>154</v>
      </c>
      <c r="BW43" s="1" t="s">
        <v>154</v>
      </c>
      <c r="BX43" s="1" t="s">
        <v>155</v>
      </c>
      <c r="BY43" s="1" t="s">
        <v>154</v>
      </c>
      <c r="BZ43" s="1" t="s">
        <v>154</v>
      </c>
      <c r="CA43" s="1" t="s">
        <v>155</v>
      </c>
      <c r="CB43" s="1" t="s">
        <v>154</v>
      </c>
      <c r="CC43" s="1" t="s">
        <v>155</v>
      </c>
      <c r="CD43" s="1" t="s">
        <v>155</v>
      </c>
      <c r="CE43" s="1" t="s">
        <v>155</v>
      </c>
      <c r="CF43" s="1" t="s">
        <v>154</v>
      </c>
      <c r="CG43" s="1" t="s">
        <v>154</v>
      </c>
      <c r="CH43" s="1" t="s">
        <v>154</v>
      </c>
      <c r="CI43" s="1" t="s">
        <v>154</v>
      </c>
      <c r="CJ43" s="1" t="s">
        <v>154</v>
      </c>
      <c r="CK43" s="1" t="s">
        <v>155</v>
      </c>
      <c r="CL43" s="1" t="s">
        <v>155</v>
      </c>
      <c r="CM43" s="1" t="s">
        <v>155</v>
      </c>
      <c r="CN43" s="1" t="s">
        <v>155</v>
      </c>
      <c r="CO43" s="1" t="s">
        <v>155</v>
      </c>
      <c r="CP43" s="1" t="s">
        <v>155</v>
      </c>
      <c r="CQ43" s="4" t="s">
        <v>155</v>
      </c>
      <c r="CR43" s="1" t="s">
        <v>155</v>
      </c>
      <c r="CS43" s="1" t="s">
        <v>155</v>
      </c>
      <c r="CT43" s="1" t="s">
        <v>154</v>
      </c>
      <c r="CU43" s="1" t="s">
        <v>154</v>
      </c>
      <c r="CV43" s="1" t="s">
        <v>154</v>
      </c>
      <c r="CW43" s="9" t="s">
        <v>154</v>
      </c>
      <c r="CX43" s="1" t="s">
        <v>154</v>
      </c>
      <c r="CY43" s="1" t="s">
        <v>155</v>
      </c>
      <c r="CZ43" s="11" t="s">
        <v>155</v>
      </c>
      <c r="DA43" s="1" t="s">
        <v>155</v>
      </c>
      <c r="DB43" s="1" t="s">
        <v>155</v>
      </c>
      <c r="DC43" s="1" t="s">
        <v>155</v>
      </c>
      <c r="DD43" s="1" t="s">
        <v>155</v>
      </c>
      <c r="DE43" s="1" t="s">
        <v>155</v>
      </c>
      <c r="DF43" s="1" t="s">
        <v>155</v>
      </c>
      <c r="DG43" s="1" t="s">
        <v>155</v>
      </c>
      <c r="DH43" s="1" t="s">
        <v>155</v>
      </c>
      <c r="DI43" s="1" t="s">
        <v>154</v>
      </c>
      <c r="DJ43" s="1" t="s">
        <v>155</v>
      </c>
      <c r="DK43" s="1" t="s">
        <v>154</v>
      </c>
      <c r="DL43" s="1" t="s">
        <v>155</v>
      </c>
      <c r="DM43" s="1" t="s">
        <v>154</v>
      </c>
      <c r="DN43" s="1" t="s">
        <v>154</v>
      </c>
      <c r="DO43" s="1" t="s">
        <v>154</v>
      </c>
      <c r="DP43" s="1" t="s">
        <v>154</v>
      </c>
      <c r="DQ43" s="1" t="s">
        <v>154</v>
      </c>
      <c r="DR43" s="1" t="s">
        <v>154</v>
      </c>
      <c r="DS43" s="1" t="s">
        <v>154</v>
      </c>
      <c r="DT43" s="1" t="s">
        <v>154</v>
      </c>
      <c r="DU43" s="1" t="s">
        <v>154</v>
      </c>
      <c r="DV43" s="1" t="s">
        <v>154</v>
      </c>
      <c r="DW43" s="1" t="s">
        <v>154</v>
      </c>
      <c r="DX43" s="1" t="s">
        <v>154</v>
      </c>
      <c r="DY43" s="1" t="s">
        <v>154</v>
      </c>
      <c r="DZ43" s="1" t="s">
        <v>154</v>
      </c>
      <c r="EA43" s="1" t="s">
        <v>154</v>
      </c>
      <c r="EB43" s="1" t="s">
        <v>154</v>
      </c>
      <c r="EC43" s="1" t="s">
        <v>155</v>
      </c>
      <c r="ED43" s="1" t="s">
        <v>155</v>
      </c>
      <c r="EE43" s="1" t="s">
        <v>155</v>
      </c>
      <c r="EF43" s="1" t="s">
        <v>155</v>
      </c>
      <c r="EG43" s="1" t="s">
        <v>155</v>
      </c>
      <c r="EH43" s="1" t="s">
        <v>155</v>
      </c>
      <c r="EI43" s="1" t="s">
        <v>155</v>
      </c>
      <c r="EJ43" s="1" t="s">
        <v>155</v>
      </c>
      <c r="EK43" s="1" t="s">
        <v>154</v>
      </c>
      <c r="EL43" s="1" t="s">
        <v>155</v>
      </c>
      <c r="EM43" s="1" t="s">
        <v>155</v>
      </c>
      <c r="EN43" s="1" t="s">
        <v>155</v>
      </c>
      <c r="EO43" s="1" t="s">
        <v>155</v>
      </c>
      <c r="EP43" s="1" t="s">
        <v>155</v>
      </c>
      <c r="EQ43" s="1" t="s">
        <v>155</v>
      </c>
      <c r="ER43" s="1" t="s">
        <v>155</v>
      </c>
      <c r="ES43" s="1" t="s">
        <v>155</v>
      </c>
      <c r="ET43" s="1" t="s">
        <v>155</v>
      </c>
      <c r="EU43" s="1" t="s">
        <v>155</v>
      </c>
      <c r="EV43" s="1" t="s">
        <v>155</v>
      </c>
    </row>
    <row r="44" spans="1:152" x14ac:dyDescent="0.25">
      <c r="A44" s="1">
        <v>41</v>
      </c>
      <c r="B44" s="1" t="s">
        <v>63</v>
      </c>
      <c r="C44" s="1" t="s">
        <v>385</v>
      </c>
      <c r="D44" s="22">
        <v>3766615000</v>
      </c>
      <c r="E44" s="22">
        <v>5466372000</v>
      </c>
      <c r="F44" s="33">
        <v>4285</v>
      </c>
      <c r="G44" s="1" t="s">
        <v>160</v>
      </c>
      <c r="H44" s="1" t="s">
        <v>197</v>
      </c>
      <c r="I44" s="1" t="s">
        <v>386</v>
      </c>
      <c r="J44" s="1" t="s">
        <v>162</v>
      </c>
      <c r="K44" s="1" t="s">
        <v>153</v>
      </c>
      <c r="L44" s="1">
        <v>3</v>
      </c>
      <c r="M44" s="9">
        <v>44020</v>
      </c>
      <c r="N44" s="1" t="s">
        <v>189</v>
      </c>
      <c r="O44" s="1">
        <v>2020</v>
      </c>
      <c r="P44" s="10" t="s">
        <v>387</v>
      </c>
      <c r="Q44" s="6" t="s">
        <v>181</v>
      </c>
      <c r="R44" s="1" t="s">
        <v>154</v>
      </c>
      <c r="S44" s="1" t="s">
        <v>175</v>
      </c>
      <c r="T44" s="1" t="s">
        <v>234</v>
      </c>
      <c r="U44" s="1" t="s">
        <v>237</v>
      </c>
      <c r="V44" s="1" t="s">
        <v>238</v>
      </c>
      <c r="W44" s="1" t="s">
        <v>271</v>
      </c>
      <c r="X44" s="1" t="s">
        <v>237</v>
      </c>
      <c r="Y44" s="1" t="s">
        <v>240</v>
      </c>
      <c r="Z44" s="1" t="s">
        <v>271</v>
      </c>
      <c r="AA44" s="1" t="s">
        <v>155</v>
      </c>
      <c r="AB44" s="1" t="s">
        <v>155</v>
      </c>
      <c r="AC44" s="1" t="s">
        <v>155</v>
      </c>
      <c r="AD44" s="1" t="s">
        <v>155</v>
      </c>
      <c r="AE44" s="1" t="s">
        <v>245</v>
      </c>
      <c r="AF44" s="1" t="s">
        <v>155</v>
      </c>
      <c r="AG44" s="1" t="s">
        <v>154</v>
      </c>
      <c r="AH44" s="1" t="s">
        <v>388</v>
      </c>
      <c r="AI44" s="1" t="s">
        <v>154</v>
      </c>
      <c r="AJ44" s="1" t="s">
        <v>154</v>
      </c>
      <c r="AK44" s="1" t="s">
        <v>155</v>
      </c>
      <c r="AL44" s="1" t="s">
        <v>155</v>
      </c>
      <c r="AM44" s="1" t="s">
        <v>154</v>
      </c>
      <c r="AN44" s="1" t="s">
        <v>154</v>
      </c>
      <c r="AO44" s="1" t="s">
        <v>155</v>
      </c>
      <c r="AP44" s="1" t="s">
        <v>154</v>
      </c>
      <c r="AQ44" s="1" t="s">
        <v>155</v>
      </c>
      <c r="AR44" s="1" t="s">
        <v>155</v>
      </c>
      <c r="AS44" s="1" t="s">
        <v>154</v>
      </c>
      <c r="AT44" s="1" t="s">
        <v>154</v>
      </c>
      <c r="AU44" s="1" t="s">
        <v>154</v>
      </c>
      <c r="AV44" s="1" t="s">
        <v>155</v>
      </c>
      <c r="AW44" s="1" t="s">
        <v>154</v>
      </c>
      <c r="AX44" s="1" t="s">
        <v>154</v>
      </c>
      <c r="AY44" s="1" t="s">
        <v>154</v>
      </c>
      <c r="AZ44" s="1" t="s">
        <v>154</v>
      </c>
      <c r="BA44" s="1" t="s">
        <v>154</v>
      </c>
      <c r="BB44" s="1" t="s">
        <v>154</v>
      </c>
      <c r="BC44" s="1" t="s">
        <v>155</v>
      </c>
      <c r="BD44" s="1" t="s">
        <v>155</v>
      </c>
      <c r="BE44" s="1" t="s">
        <v>155</v>
      </c>
      <c r="BF44" s="1" t="s">
        <v>155</v>
      </c>
      <c r="BG44" s="1" t="s">
        <v>155</v>
      </c>
      <c r="BH44" s="1" t="s">
        <v>155</v>
      </c>
      <c r="BI44" s="1" t="s">
        <v>154</v>
      </c>
      <c r="BJ44" s="1" t="s">
        <v>154</v>
      </c>
      <c r="BK44" s="1" t="s">
        <v>155</v>
      </c>
      <c r="BL44" s="1" t="s">
        <v>154</v>
      </c>
      <c r="BM44" s="1" t="s">
        <v>154</v>
      </c>
      <c r="BN44" s="1" t="s">
        <v>154</v>
      </c>
      <c r="BO44" s="1" t="s">
        <v>154</v>
      </c>
      <c r="BP44" s="1" t="s">
        <v>154</v>
      </c>
      <c r="BQ44" s="1" t="s">
        <v>155</v>
      </c>
      <c r="BR44" s="1" t="s">
        <v>155</v>
      </c>
      <c r="BS44" s="1" t="s">
        <v>155</v>
      </c>
      <c r="BT44" s="1" t="s">
        <v>154</v>
      </c>
      <c r="BU44" s="1" t="s">
        <v>155</v>
      </c>
      <c r="BV44" s="1" t="s">
        <v>155</v>
      </c>
      <c r="BW44" s="1" t="s">
        <v>155</v>
      </c>
      <c r="BX44" s="1" t="s">
        <v>155</v>
      </c>
      <c r="BY44" s="1" t="s">
        <v>154</v>
      </c>
      <c r="BZ44" s="1" t="s">
        <v>155</v>
      </c>
      <c r="CA44" s="1" t="s">
        <v>154</v>
      </c>
      <c r="CB44" s="1" t="s">
        <v>154</v>
      </c>
      <c r="CC44" s="1" t="s">
        <v>155</v>
      </c>
      <c r="CD44" s="1" t="s">
        <v>155</v>
      </c>
      <c r="CE44" s="1" t="s">
        <v>155</v>
      </c>
      <c r="CF44" s="1" t="s">
        <v>154</v>
      </c>
      <c r="CG44" s="1" t="s">
        <v>155</v>
      </c>
      <c r="CH44" s="1" t="s">
        <v>155</v>
      </c>
      <c r="CI44" s="1" t="s">
        <v>155</v>
      </c>
      <c r="CJ44" s="1" t="s">
        <v>155</v>
      </c>
      <c r="CK44" s="1" t="s">
        <v>155</v>
      </c>
      <c r="CL44" s="1" t="s">
        <v>155</v>
      </c>
      <c r="CM44" s="1" t="s">
        <v>155</v>
      </c>
      <c r="CN44" s="1" t="s">
        <v>155</v>
      </c>
      <c r="CO44" s="1" t="s">
        <v>155</v>
      </c>
      <c r="CP44" s="1" t="s">
        <v>155</v>
      </c>
      <c r="CQ44" s="4" t="s">
        <v>155</v>
      </c>
      <c r="CR44" s="1" t="s">
        <v>155</v>
      </c>
      <c r="CS44" s="1" t="s">
        <v>155</v>
      </c>
      <c r="CT44" s="1" t="s">
        <v>154</v>
      </c>
      <c r="CU44" s="1" t="s">
        <v>154</v>
      </c>
      <c r="CV44" s="1" t="s">
        <v>155</v>
      </c>
      <c r="CW44" s="9" t="s">
        <v>155</v>
      </c>
      <c r="CX44" s="1" t="s">
        <v>155</v>
      </c>
      <c r="CY44" s="1" t="s">
        <v>154</v>
      </c>
      <c r="CZ44" s="11" t="s">
        <v>154</v>
      </c>
      <c r="DA44" s="1" t="s">
        <v>154</v>
      </c>
      <c r="DB44" s="1" t="s">
        <v>154</v>
      </c>
      <c r="DC44" s="1" t="s">
        <v>154</v>
      </c>
      <c r="DD44" s="1" t="s">
        <v>155</v>
      </c>
      <c r="DE44" s="1" t="s">
        <v>154</v>
      </c>
      <c r="DF44" s="1" t="s">
        <v>154</v>
      </c>
      <c r="DG44" s="1" t="s">
        <v>155</v>
      </c>
      <c r="DH44" s="1" t="s">
        <v>155</v>
      </c>
      <c r="DI44" s="1" t="s">
        <v>154</v>
      </c>
      <c r="DJ44" s="1" t="s">
        <v>154</v>
      </c>
      <c r="DK44" s="1" t="s">
        <v>155</v>
      </c>
      <c r="DL44" s="1" t="s">
        <v>154</v>
      </c>
      <c r="DM44" s="1" t="s">
        <v>154</v>
      </c>
      <c r="DN44" s="1" t="s">
        <v>154</v>
      </c>
      <c r="DO44" s="1" t="s">
        <v>154</v>
      </c>
      <c r="DP44" s="1" t="s">
        <v>154</v>
      </c>
      <c r="DQ44" s="1" t="s">
        <v>154</v>
      </c>
      <c r="DR44" s="1" t="s">
        <v>154</v>
      </c>
      <c r="DS44" s="1" t="s">
        <v>154</v>
      </c>
      <c r="DT44" s="1" t="s">
        <v>155</v>
      </c>
      <c r="DU44" s="1" t="s">
        <v>154</v>
      </c>
      <c r="DV44" s="1" t="s">
        <v>155</v>
      </c>
      <c r="DW44" s="1" t="s">
        <v>154</v>
      </c>
      <c r="DX44" s="1" t="s">
        <v>154</v>
      </c>
      <c r="DY44" s="1" t="s">
        <v>154</v>
      </c>
      <c r="DZ44" s="1" t="s">
        <v>154</v>
      </c>
      <c r="EA44" s="1" t="s">
        <v>155</v>
      </c>
      <c r="EB44" s="1" t="s">
        <v>154</v>
      </c>
      <c r="EC44" s="1" t="s">
        <v>155</v>
      </c>
      <c r="ED44" s="1" t="s">
        <v>155</v>
      </c>
      <c r="EE44" s="1" t="s">
        <v>155</v>
      </c>
      <c r="EF44" s="1" t="s">
        <v>155</v>
      </c>
      <c r="EG44" s="1" t="s">
        <v>155</v>
      </c>
      <c r="EH44" s="1" t="s">
        <v>155</v>
      </c>
      <c r="EI44" s="1" t="s">
        <v>155</v>
      </c>
      <c r="EJ44" s="1" t="s">
        <v>155</v>
      </c>
      <c r="EK44" s="1" t="s">
        <v>154</v>
      </c>
      <c r="EL44" s="1" t="s">
        <v>155</v>
      </c>
      <c r="EM44" s="1" t="s">
        <v>154</v>
      </c>
      <c r="EN44" s="1" t="s">
        <v>155</v>
      </c>
      <c r="EO44" s="1" t="s">
        <v>155</v>
      </c>
      <c r="EP44" s="1" t="s">
        <v>154</v>
      </c>
      <c r="EQ44" s="1" t="s">
        <v>155</v>
      </c>
      <c r="ER44" s="1" t="s">
        <v>154</v>
      </c>
      <c r="ES44" s="1" t="s">
        <v>155</v>
      </c>
      <c r="ET44" s="1" t="s">
        <v>155</v>
      </c>
      <c r="EU44" s="1" t="s">
        <v>154</v>
      </c>
      <c r="EV44" s="1" t="s">
        <v>154</v>
      </c>
    </row>
    <row r="45" spans="1:152" x14ac:dyDescent="0.25">
      <c r="A45" s="1">
        <v>42</v>
      </c>
      <c r="B45" s="1" t="s">
        <v>63</v>
      </c>
      <c r="C45" s="1" t="s">
        <v>389</v>
      </c>
      <c r="D45" s="22">
        <v>110412000000</v>
      </c>
      <c r="E45" s="22">
        <v>96873000000</v>
      </c>
      <c r="F45" s="33">
        <v>198500</v>
      </c>
      <c r="G45" s="1" t="s">
        <v>160</v>
      </c>
      <c r="H45" s="1" t="s">
        <v>197</v>
      </c>
      <c r="I45" s="1" t="s">
        <v>386</v>
      </c>
      <c r="J45" s="1" t="s">
        <v>162</v>
      </c>
      <c r="K45" s="1" t="s">
        <v>153</v>
      </c>
      <c r="L45" s="1">
        <v>1</v>
      </c>
      <c r="M45" s="9">
        <v>43601</v>
      </c>
      <c r="N45" s="1" t="s">
        <v>390</v>
      </c>
      <c r="O45" s="1">
        <v>2019</v>
      </c>
      <c r="P45" s="10" t="s">
        <v>391</v>
      </c>
      <c r="Q45" s="6" t="s">
        <v>181</v>
      </c>
      <c r="R45" s="1" t="s">
        <v>154</v>
      </c>
      <c r="S45" s="1" t="s">
        <v>169</v>
      </c>
      <c r="T45" s="1" t="s">
        <v>240</v>
      </c>
      <c r="U45" s="1" t="s">
        <v>155</v>
      </c>
      <c r="V45" s="1" t="s">
        <v>231</v>
      </c>
      <c r="W45" s="1" t="s">
        <v>237</v>
      </c>
      <c r="X45" s="1" t="s">
        <v>154</v>
      </c>
      <c r="Y45" s="1" t="s">
        <v>155</v>
      </c>
      <c r="Z45" s="1" t="s">
        <v>155</v>
      </c>
      <c r="AA45" s="1" t="s">
        <v>300</v>
      </c>
      <c r="AB45" s="1" t="s">
        <v>155</v>
      </c>
      <c r="AC45" s="1" t="s">
        <v>155</v>
      </c>
      <c r="AD45" s="1" t="s">
        <v>155</v>
      </c>
      <c r="AE45" s="1" t="s">
        <v>155</v>
      </c>
      <c r="AF45" s="1" t="s">
        <v>155</v>
      </c>
      <c r="AG45" s="1" t="s">
        <v>154</v>
      </c>
      <c r="AH45" s="1" t="s">
        <v>392</v>
      </c>
      <c r="AI45" s="1" t="s">
        <v>155</v>
      </c>
      <c r="AJ45" s="1" t="s">
        <v>155</v>
      </c>
      <c r="AK45" s="1" t="s">
        <v>155</v>
      </c>
      <c r="AL45" s="1" t="s">
        <v>154</v>
      </c>
      <c r="AM45" s="1" t="s">
        <v>154</v>
      </c>
      <c r="AN45" s="1" t="s">
        <v>154</v>
      </c>
      <c r="AO45" s="1" t="s">
        <v>154</v>
      </c>
      <c r="AP45" s="1" t="s">
        <v>154</v>
      </c>
      <c r="AQ45" s="1" t="s">
        <v>154</v>
      </c>
      <c r="AR45" s="1" t="s">
        <v>154</v>
      </c>
      <c r="AS45" s="1" t="s">
        <v>154</v>
      </c>
      <c r="AT45" s="1" t="s">
        <v>154</v>
      </c>
      <c r="AU45" s="1" t="s">
        <v>154</v>
      </c>
      <c r="AV45" s="1" t="s">
        <v>154</v>
      </c>
      <c r="AW45" s="1" t="s">
        <v>154</v>
      </c>
      <c r="AX45" s="1" t="s">
        <v>154</v>
      </c>
      <c r="AY45" s="1" t="s">
        <v>154</v>
      </c>
      <c r="AZ45" s="1" t="s">
        <v>154</v>
      </c>
      <c r="BA45" s="1" t="s">
        <v>154</v>
      </c>
      <c r="BB45" s="1" t="s">
        <v>154</v>
      </c>
      <c r="BC45" s="1" t="s">
        <v>154</v>
      </c>
      <c r="BD45" s="1" t="s">
        <v>154</v>
      </c>
      <c r="BE45" s="1" t="s">
        <v>154</v>
      </c>
      <c r="BF45" s="1" t="s">
        <v>155</v>
      </c>
      <c r="BG45" s="1" t="s">
        <v>155</v>
      </c>
      <c r="BH45" s="1" t="s">
        <v>154</v>
      </c>
      <c r="BI45" s="1" t="s">
        <v>154</v>
      </c>
      <c r="BJ45" s="1" t="s">
        <v>154</v>
      </c>
      <c r="BK45" s="1" t="s">
        <v>154</v>
      </c>
      <c r="BL45" s="1" t="s">
        <v>154</v>
      </c>
      <c r="BM45" s="1" t="s">
        <v>154</v>
      </c>
      <c r="BN45" s="1" t="s">
        <v>154</v>
      </c>
      <c r="BO45" s="1" t="s">
        <v>154</v>
      </c>
      <c r="BP45" s="1" t="s">
        <v>155</v>
      </c>
      <c r="BQ45" s="1" t="s">
        <v>155</v>
      </c>
      <c r="BR45" s="1" t="s">
        <v>155</v>
      </c>
      <c r="BS45" s="1" t="s">
        <v>155</v>
      </c>
      <c r="BT45" s="1" t="s">
        <v>155</v>
      </c>
      <c r="BU45" s="1" t="s">
        <v>155</v>
      </c>
      <c r="BV45" s="1" t="s">
        <v>155</v>
      </c>
      <c r="BW45" s="1" t="s">
        <v>155</v>
      </c>
      <c r="BX45" s="1" t="s">
        <v>154</v>
      </c>
      <c r="BY45" s="1" t="s">
        <v>154</v>
      </c>
      <c r="BZ45" s="1" t="s">
        <v>154</v>
      </c>
      <c r="CA45" s="1" t="s">
        <v>154</v>
      </c>
      <c r="CB45" s="1" t="s">
        <v>154</v>
      </c>
      <c r="CC45" s="1" t="s">
        <v>154</v>
      </c>
      <c r="CD45" s="1" t="s">
        <v>154</v>
      </c>
      <c r="CE45" s="1" t="s">
        <v>154</v>
      </c>
      <c r="CF45" s="1" t="s">
        <v>154</v>
      </c>
      <c r="CG45" s="1" t="s">
        <v>154</v>
      </c>
      <c r="CH45" s="1" t="s">
        <v>154</v>
      </c>
      <c r="CI45" s="1" t="s">
        <v>154</v>
      </c>
      <c r="CJ45" s="1" t="s">
        <v>154</v>
      </c>
      <c r="CK45" s="1" t="s">
        <v>154</v>
      </c>
      <c r="CL45" s="1" t="s">
        <v>154</v>
      </c>
      <c r="CM45" s="1" t="s">
        <v>154</v>
      </c>
      <c r="CN45" s="1" t="s">
        <v>154</v>
      </c>
      <c r="CO45" s="1" t="s">
        <v>154</v>
      </c>
      <c r="CP45" s="1" t="s">
        <v>154</v>
      </c>
      <c r="CQ45" s="1" t="s">
        <v>154</v>
      </c>
      <c r="CR45" s="1" t="s">
        <v>154</v>
      </c>
      <c r="CS45" s="1" t="s">
        <v>154</v>
      </c>
      <c r="CT45" s="1" t="s">
        <v>154</v>
      </c>
      <c r="CU45" s="1" t="s">
        <v>154</v>
      </c>
      <c r="CV45" s="1" t="s">
        <v>154</v>
      </c>
      <c r="CW45" s="1" t="s">
        <v>154</v>
      </c>
      <c r="CX45" s="1" t="s">
        <v>154</v>
      </c>
      <c r="CY45" s="1" t="s">
        <v>154</v>
      </c>
      <c r="CZ45" s="1" t="s">
        <v>154</v>
      </c>
      <c r="DA45" s="1" t="s">
        <v>154</v>
      </c>
      <c r="DB45" s="1" t="s">
        <v>154</v>
      </c>
      <c r="DC45" s="1" t="s">
        <v>154</v>
      </c>
      <c r="DD45" s="1" t="s">
        <v>154</v>
      </c>
      <c r="DE45" s="1" t="s">
        <v>154</v>
      </c>
      <c r="DF45" s="1" t="s">
        <v>154</v>
      </c>
      <c r="DG45" s="1" t="s">
        <v>154</v>
      </c>
      <c r="DH45" s="1" t="s">
        <v>154</v>
      </c>
      <c r="DI45" s="1" t="s">
        <v>154</v>
      </c>
      <c r="DJ45" s="1" t="s">
        <v>154</v>
      </c>
      <c r="DK45" s="1" t="s">
        <v>154</v>
      </c>
      <c r="DL45" s="1" t="s">
        <v>154</v>
      </c>
      <c r="DM45" s="1" t="s">
        <v>154</v>
      </c>
      <c r="DN45" s="1" t="s">
        <v>154</v>
      </c>
      <c r="DO45" s="1" t="s">
        <v>154</v>
      </c>
      <c r="DP45" s="1" t="s">
        <v>154</v>
      </c>
      <c r="DQ45" s="1" t="s">
        <v>154</v>
      </c>
      <c r="DR45" s="1" t="s">
        <v>154</v>
      </c>
      <c r="DS45" s="1" t="s">
        <v>154</v>
      </c>
      <c r="DT45" s="1" t="s">
        <v>154</v>
      </c>
      <c r="DU45" s="1" t="s">
        <v>154</v>
      </c>
      <c r="DV45" s="1" t="s">
        <v>154</v>
      </c>
      <c r="DW45" s="1" t="s">
        <v>154</v>
      </c>
      <c r="DX45" s="1" t="s">
        <v>154</v>
      </c>
      <c r="DY45" s="1" t="s">
        <v>154</v>
      </c>
      <c r="DZ45" s="1" t="s">
        <v>154</v>
      </c>
      <c r="EA45" s="1" t="s">
        <v>154</v>
      </c>
      <c r="EB45" s="1" t="s">
        <v>154</v>
      </c>
      <c r="EC45" s="1" t="s">
        <v>154</v>
      </c>
      <c r="ED45" s="1" t="s">
        <v>154</v>
      </c>
      <c r="EE45" s="1" t="s">
        <v>154</v>
      </c>
      <c r="EF45" s="1" t="s">
        <v>155</v>
      </c>
      <c r="EG45" s="1" t="s">
        <v>155</v>
      </c>
      <c r="EH45" s="1" t="s">
        <v>154</v>
      </c>
      <c r="EI45" s="1" t="s">
        <v>154</v>
      </c>
      <c r="EJ45" s="1" t="s">
        <v>154</v>
      </c>
      <c r="EK45" s="1" t="s">
        <v>154</v>
      </c>
      <c r="EL45" s="1" t="s">
        <v>154</v>
      </c>
      <c r="EM45" s="1" t="s">
        <v>154</v>
      </c>
      <c r="EN45" s="1" t="s">
        <v>154</v>
      </c>
      <c r="EO45" s="1" t="s">
        <v>154</v>
      </c>
      <c r="EP45" s="1" t="s">
        <v>154</v>
      </c>
      <c r="EQ45" s="1" t="s">
        <v>154</v>
      </c>
      <c r="ER45" s="1" t="s">
        <v>154</v>
      </c>
      <c r="ES45" s="1" t="s">
        <v>154</v>
      </c>
      <c r="ET45" s="1" t="s">
        <v>154</v>
      </c>
      <c r="EU45" s="1" t="s">
        <v>154</v>
      </c>
      <c r="EV45" s="1" t="s">
        <v>154</v>
      </c>
    </row>
    <row r="46" spans="1:152" x14ac:dyDescent="0.25">
      <c r="A46" s="1">
        <v>43</v>
      </c>
      <c r="B46" s="1" t="s">
        <v>63</v>
      </c>
      <c r="C46" s="1" t="s">
        <v>393</v>
      </c>
      <c r="D46" s="22">
        <v>1989000000</v>
      </c>
      <c r="E46" s="22">
        <v>47767000000</v>
      </c>
      <c r="F46" s="33">
        <v>3179</v>
      </c>
      <c r="G46" s="1" t="s">
        <v>160</v>
      </c>
      <c r="H46" s="1" t="s">
        <v>299</v>
      </c>
      <c r="I46" s="1" t="s">
        <v>394</v>
      </c>
      <c r="J46" s="1" t="s">
        <v>162</v>
      </c>
      <c r="K46" s="1" t="s">
        <v>153</v>
      </c>
      <c r="L46" s="1">
        <v>1</v>
      </c>
      <c r="M46" s="9">
        <v>44103</v>
      </c>
      <c r="N46" s="1" t="s">
        <v>395</v>
      </c>
      <c r="O46" s="1">
        <v>2020</v>
      </c>
      <c r="P46" s="10" t="s">
        <v>396</v>
      </c>
      <c r="Q46" s="6" t="s">
        <v>164</v>
      </c>
      <c r="R46" s="1" t="s">
        <v>154</v>
      </c>
      <c r="S46" s="1" t="s">
        <v>175</v>
      </c>
      <c r="T46" s="1" t="s">
        <v>154</v>
      </c>
      <c r="U46" s="1" t="s">
        <v>154</v>
      </c>
      <c r="V46" s="1" t="s">
        <v>154</v>
      </c>
      <c r="W46" s="1" t="s">
        <v>154</v>
      </c>
      <c r="X46" s="1" t="s">
        <v>154</v>
      </c>
      <c r="Y46" s="1" t="s">
        <v>154</v>
      </c>
      <c r="Z46" s="1" t="s">
        <v>155</v>
      </c>
      <c r="AA46" s="1" t="s">
        <v>154</v>
      </c>
      <c r="AB46" s="1" t="s">
        <v>154</v>
      </c>
      <c r="AC46" s="1" t="s">
        <v>155</v>
      </c>
      <c r="AD46" s="1" t="s">
        <v>155</v>
      </c>
      <c r="AE46" s="1" t="s">
        <v>155</v>
      </c>
      <c r="AF46" s="1" t="s">
        <v>155</v>
      </c>
      <c r="AG46" s="1" t="s">
        <v>154</v>
      </c>
      <c r="AH46" s="1" t="s">
        <v>397</v>
      </c>
      <c r="AI46" s="1" t="s">
        <v>154</v>
      </c>
      <c r="AJ46" s="1" t="s">
        <v>154</v>
      </c>
      <c r="AK46" s="1" t="s">
        <v>155</v>
      </c>
      <c r="AL46" s="1" t="s">
        <v>154</v>
      </c>
      <c r="AM46" s="1" t="s">
        <v>154</v>
      </c>
      <c r="AN46" s="1" t="s">
        <v>154</v>
      </c>
      <c r="AO46" s="1" t="s">
        <v>155</v>
      </c>
      <c r="AP46" s="1" t="s">
        <v>155</v>
      </c>
      <c r="AQ46" s="1" t="s">
        <v>155</v>
      </c>
      <c r="AR46" s="1" t="s">
        <v>155</v>
      </c>
      <c r="AS46" s="1" t="s">
        <v>155</v>
      </c>
      <c r="AT46" s="1" t="s">
        <v>155</v>
      </c>
      <c r="AU46" s="1" t="s">
        <v>155</v>
      </c>
      <c r="AV46" s="1" t="s">
        <v>155</v>
      </c>
      <c r="AW46" s="1" t="s">
        <v>154</v>
      </c>
      <c r="AX46" s="1" t="s">
        <v>154</v>
      </c>
      <c r="AY46" s="1" t="s">
        <v>154</v>
      </c>
      <c r="AZ46" s="1" t="s">
        <v>154</v>
      </c>
      <c r="BA46" s="1" t="s">
        <v>154</v>
      </c>
      <c r="BB46" s="1" t="s">
        <v>155</v>
      </c>
      <c r="BC46" s="1" t="s">
        <v>155</v>
      </c>
      <c r="BD46" s="1" t="s">
        <v>155</v>
      </c>
      <c r="BE46" s="1" t="s">
        <v>155</v>
      </c>
      <c r="BF46" s="1" t="s">
        <v>155</v>
      </c>
      <c r="BG46" s="1" t="s">
        <v>155</v>
      </c>
      <c r="BH46" s="1" t="s">
        <v>155</v>
      </c>
      <c r="BI46" s="1" t="s">
        <v>155</v>
      </c>
      <c r="BJ46" s="1" t="s">
        <v>155</v>
      </c>
      <c r="BK46" s="1" t="s">
        <v>154</v>
      </c>
      <c r="BL46" s="1" t="s">
        <v>155</v>
      </c>
      <c r="BM46" s="1" t="s">
        <v>154</v>
      </c>
      <c r="BN46" s="1" t="s">
        <v>154</v>
      </c>
      <c r="BO46" s="1" t="s">
        <v>154</v>
      </c>
      <c r="BP46" s="1" t="s">
        <v>154</v>
      </c>
      <c r="BQ46" s="1" t="s">
        <v>155</v>
      </c>
      <c r="BR46" s="1" t="s">
        <v>155</v>
      </c>
      <c r="BS46" s="1" t="s">
        <v>154</v>
      </c>
      <c r="BT46" s="1" t="s">
        <v>154</v>
      </c>
      <c r="BU46" s="1" t="s">
        <v>155</v>
      </c>
      <c r="BV46" s="1" t="s">
        <v>155</v>
      </c>
      <c r="BW46" s="1" t="s">
        <v>155</v>
      </c>
      <c r="BX46" s="1" t="s">
        <v>154</v>
      </c>
      <c r="BY46" s="1" t="s">
        <v>155</v>
      </c>
      <c r="BZ46" s="1" t="s">
        <v>154</v>
      </c>
      <c r="CA46" s="1" t="s">
        <v>154</v>
      </c>
      <c r="CB46" s="1" t="s">
        <v>154</v>
      </c>
      <c r="CC46" s="1" t="s">
        <v>155</v>
      </c>
      <c r="CD46" s="1" t="s">
        <v>155</v>
      </c>
      <c r="CE46" s="1" t="s">
        <v>155</v>
      </c>
      <c r="CF46" s="1" t="s">
        <v>155</v>
      </c>
      <c r="CG46" s="1" t="s">
        <v>155</v>
      </c>
      <c r="CH46" s="1" t="s">
        <v>155</v>
      </c>
      <c r="CI46" s="1" t="s">
        <v>155</v>
      </c>
      <c r="CJ46" s="1" t="s">
        <v>155</v>
      </c>
      <c r="CK46" s="1" t="s">
        <v>155</v>
      </c>
      <c r="CL46" s="1" t="s">
        <v>155</v>
      </c>
      <c r="CM46" s="1" t="s">
        <v>155</v>
      </c>
      <c r="CN46" s="1" t="s">
        <v>155</v>
      </c>
      <c r="CO46" s="1" t="s">
        <v>155</v>
      </c>
      <c r="CP46" s="1" t="s">
        <v>155</v>
      </c>
      <c r="CQ46" s="1" t="s">
        <v>155</v>
      </c>
      <c r="CR46" s="1" t="s">
        <v>155</v>
      </c>
      <c r="CS46" s="1" t="s">
        <v>155</v>
      </c>
      <c r="CT46" s="1" t="s">
        <v>155</v>
      </c>
      <c r="CU46" s="1" t="s">
        <v>155</v>
      </c>
      <c r="CV46" s="1" t="s">
        <v>155</v>
      </c>
      <c r="CW46" s="1" t="s">
        <v>155</v>
      </c>
      <c r="CX46" s="1" t="s">
        <v>155</v>
      </c>
      <c r="CY46" s="1" t="s">
        <v>155</v>
      </c>
      <c r="CZ46" s="1" t="s">
        <v>155</v>
      </c>
      <c r="DA46" s="1" t="s">
        <v>155</v>
      </c>
      <c r="DB46" s="1" t="s">
        <v>155</v>
      </c>
      <c r="DC46" s="1" t="s">
        <v>155</v>
      </c>
      <c r="DD46" s="1" t="s">
        <v>155</v>
      </c>
      <c r="DE46" s="1" t="s">
        <v>155</v>
      </c>
      <c r="DF46" s="1" t="s">
        <v>155</v>
      </c>
      <c r="DG46" s="1" t="s">
        <v>155</v>
      </c>
      <c r="DH46" s="1" t="s">
        <v>155</v>
      </c>
      <c r="DI46" s="1" t="s">
        <v>154</v>
      </c>
      <c r="DJ46" s="1" t="s">
        <v>154</v>
      </c>
      <c r="DK46" s="1" t="s">
        <v>154</v>
      </c>
      <c r="DL46" s="1" t="s">
        <v>154</v>
      </c>
      <c r="DM46" s="1" t="s">
        <v>155</v>
      </c>
      <c r="DN46" s="1" t="s">
        <v>154</v>
      </c>
      <c r="DO46" s="1" t="s">
        <v>155</v>
      </c>
      <c r="DP46" s="1" t="s">
        <v>155</v>
      </c>
      <c r="DQ46" s="1" t="s">
        <v>155</v>
      </c>
      <c r="DR46" s="1" t="s">
        <v>155</v>
      </c>
      <c r="DS46" s="1" t="s">
        <v>155</v>
      </c>
      <c r="DT46" s="1" t="s">
        <v>155</v>
      </c>
      <c r="DU46" s="1" t="s">
        <v>155</v>
      </c>
      <c r="DV46" s="1" t="s">
        <v>155</v>
      </c>
      <c r="DW46" s="1" t="s">
        <v>154</v>
      </c>
      <c r="DX46" s="1" t="s">
        <v>154</v>
      </c>
      <c r="DY46" s="1" t="s">
        <v>154</v>
      </c>
      <c r="DZ46" s="1" t="s">
        <v>154</v>
      </c>
      <c r="EA46" s="1" t="s">
        <v>155</v>
      </c>
      <c r="EB46" s="1" t="s">
        <v>155</v>
      </c>
      <c r="EC46" s="1" t="s">
        <v>155</v>
      </c>
      <c r="ED46" s="1" t="s">
        <v>155</v>
      </c>
      <c r="EE46" s="1" t="s">
        <v>155</v>
      </c>
      <c r="EF46" s="1" t="s">
        <v>155</v>
      </c>
      <c r="EG46" s="1" t="s">
        <v>155</v>
      </c>
      <c r="EH46" s="1" t="s">
        <v>155</v>
      </c>
      <c r="EI46" s="1" t="s">
        <v>155</v>
      </c>
      <c r="EJ46" s="1" t="s">
        <v>155</v>
      </c>
      <c r="EK46" s="1" t="s">
        <v>155</v>
      </c>
      <c r="EL46" s="1" t="s">
        <v>155</v>
      </c>
      <c r="EM46" s="1" t="s">
        <v>155</v>
      </c>
      <c r="EN46" s="1" t="s">
        <v>155</v>
      </c>
      <c r="EO46" s="1" t="s">
        <v>154</v>
      </c>
      <c r="EP46" s="1" t="s">
        <v>155</v>
      </c>
      <c r="EQ46" s="1" t="s">
        <v>155</v>
      </c>
      <c r="ER46" s="1" t="s">
        <v>155</v>
      </c>
      <c r="ES46" s="1" t="s">
        <v>155</v>
      </c>
      <c r="ET46" s="1" t="s">
        <v>154</v>
      </c>
      <c r="EU46" s="1" t="s">
        <v>154</v>
      </c>
      <c r="EV46" s="1" t="s">
        <v>154</v>
      </c>
    </row>
    <row r="47" spans="1:152" x14ac:dyDescent="0.25">
      <c r="A47" s="1">
        <v>44</v>
      </c>
      <c r="B47" s="1" t="s">
        <v>63</v>
      </c>
      <c r="C47" s="1" t="s">
        <v>399</v>
      </c>
      <c r="D47" s="22">
        <v>528654000</v>
      </c>
      <c r="E47" s="22">
        <v>675970000</v>
      </c>
      <c r="F47" s="33">
        <v>8439</v>
      </c>
      <c r="G47" s="1" t="s">
        <v>160</v>
      </c>
      <c r="H47" s="1" t="s">
        <v>197</v>
      </c>
      <c r="I47" s="1" t="s">
        <v>378</v>
      </c>
      <c r="J47" s="1" t="s">
        <v>162</v>
      </c>
      <c r="K47" s="1" t="s">
        <v>153</v>
      </c>
      <c r="L47" s="1">
        <v>1</v>
      </c>
      <c r="M47" s="9">
        <v>43851</v>
      </c>
      <c r="N47" s="1" t="s">
        <v>219</v>
      </c>
      <c r="O47" s="1">
        <v>2018</v>
      </c>
      <c r="P47" s="10" t="s">
        <v>400</v>
      </c>
      <c r="Q47" s="6" t="s">
        <v>164</v>
      </c>
      <c r="R47" s="1" t="s">
        <v>154</v>
      </c>
      <c r="S47" s="1" t="s">
        <v>175</v>
      </c>
      <c r="T47" s="1" t="s">
        <v>233</v>
      </c>
      <c r="U47" s="1" t="s">
        <v>233</v>
      </c>
      <c r="V47" s="1" t="s">
        <v>154</v>
      </c>
      <c r="W47" s="1" t="s">
        <v>154</v>
      </c>
      <c r="X47" s="1" t="s">
        <v>154</v>
      </c>
      <c r="Y47" s="1" t="s">
        <v>154</v>
      </c>
      <c r="Z47" s="1" t="s">
        <v>233</v>
      </c>
      <c r="AA47" s="1" t="s">
        <v>155</v>
      </c>
      <c r="AB47" s="1" t="s">
        <v>154</v>
      </c>
      <c r="AC47" s="1" t="s">
        <v>154</v>
      </c>
      <c r="AD47" s="1" t="s">
        <v>155</v>
      </c>
      <c r="AE47" s="1" t="s">
        <v>154</v>
      </c>
      <c r="AF47" s="1" t="s">
        <v>154</v>
      </c>
      <c r="AG47" s="1" t="s">
        <v>154</v>
      </c>
      <c r="AH47" s="1" t="s">
        <v>401</v>
      </c>
      <c r="AI47" s="1" t="s">
        <v>155</v>
      </c>
      <c r="AJ47" s="1" t="s">
        <v>155</v>
      </c>
      <c r="AK47" s="1" t="s">
        <v>155</v>
      </c>
      <c r="AL47" s="1" t="s">
        <v>155</v>
      </c>
      <c r="AM47" s="1" t="s">
        <v>154</v>
      </c>
      <c r="AN47" s="1" t="s">
        <v>155</v>
      </c>
      <c r="AO47" s="1" t="s">
        <v>154</v>
      </c>
      <c r="AP47" s="1" t="s">
        <v>154</v>
      </c>
      <c r="AQ47" s="1" t="s">
        <v>154</v>
      </c>
      <c r="AR47" s="1" t="s">
        <v>154</v>
      </c>
      <c r="AS47" s="1" t="s">
        <v>154</v>
      </c>
      <c r="AT47" s="1" t="s">
        <v>154</v>
      </c>
      <c r="AU47" s="1" t="s">
        <v>154</v>
      </c>
      <c r="AV47" s="1" t="s">
        <v>154</v>
      </c>
      <c r="AW47" s="1" t="s">
        <v>154</v>
      </c>
      <c r="AX47" s="1" t="s">
        <v>155</v>
      </c>
      <c r="AY47" s="1" t="s">
        <v>154</v>
      </c>
      <c r="AZ47" s="1" t="s">
        <v>154</v>
      </c>
      <c r="BA47" s="1" t="s">
        <v>154</v>
      </c>
      <c r="BB47" s="1" t="s">
        <v>154</v>
      </c>
      <c r="BC47" s="1" t="s">
        <v>154</v>
      </c>
      <c r="BD47" s="1" t="s">
        <v>154</v>
      </c>
      <c r="BE47" s="1" t="s">
        <v>154</v>
      </c>
      <c r="BF47" s="1" t="s">
        <v>155</v>
      </c>
      <c r="BG47" s="1" t="s">
        <v>155</v>
      </c>
      <c r="BH47" s="1" t="s">
        <v>154</v>
      </c>
      <c r="BI47" s="1" t="s">
        <v>154</v>
      </c>
      <c r="BJ47" s="1" t="s">
        <v>154</v>
      </c>
      <c r="BK47" s="1" t="s">
        <v>155</v>
      </c>
      <c r="BL47" s="1" t="s">
        <v>154</v>
      </c>
      <c r="BM47" s="1" t="s">
        <v>154</v>
      </c>
      <c r="BN47" s="1" t="s">
        <v>155</v>
      </c>
      <c r="BO47" s="1" t="s">
        <v>155</v>
      </c>
      <c r="BP47" s="1" t="s">
        <v>155</v>
      </c>
      <c r="BQ47" s="1" t="s">
        <v>155</v>
      </c>
      <c r="BR47" s="1" t="s">
        <v>155</v>
      </c>
      <c r="BS47" s="1" t="s">
        <v>155</v>
      </c>
      <c r="BT47" s="1" t="s">
        <v>155</v>
      </c>
      <c r="BU47" s="1" t="s">
        <v>155</v>
      </c>
      <c r="BV47" s="1" t="s">
        <v>155</v>
      </c>
      <c r="BW47" s="1" t="s">
        <v>155</v>
      </c>
      <c r="BX47" s="1" t="s">
        <v>155</v>
      </c>
      <c r="BY47" s="1" t="s">
        <v>154</v>
      </c>
      <c r="BZ47" s="1" t="s">
        <v>154</v>
      </c>
      <c r="CA47" s="1" t="s">
        <v>154</v>
      </c>
      <c r="CB47" s="1" t="s">
        <v>155</v>
      </c>
      <c r="CC47" s="1" t="s">
        <v>154</v>
      </c>
      <c r="CD47" s="1" t="s">
        <v>155</v>
      </c>
      <c r="CE47" s="1" t="s">
        <v>155</v>
      </c>
      <c r="CF47" s="1" t="s">
        <v>154</v>
      </c>
      <c r="CG47" s="1" t="s">
        <v>155</v>
      </c>
      <c r="CH47" s="1" t="s">
        <v>155</v>
      </c>
      <c r="CI47" s="1" t="s">
        <v>154</v>
      </c>
      <c r="CJ47" s="1" t="s">
        <v>155</v>
      </c>
      <c r="CK47" s="1" t="s">
        <v>154</v>
      </c>
      <c r="CL47" s="1" t="s">
        <v>155</v>
      </c>
      <c r="CM47" s="1" t="s">
        <v>154</v>
      </c>
      <c r="CN47" s="1" t="s">
        <v>155</v>
      </c>
      <c r="CO47" s="1" t="s">
        <v>155</v>
      </c>
      <c r="CP47" s="1" t="s">
        <v>154</v>
      </c>
      <c r="CQ47" s="4" t="s">
        <v>154</v>
      </c>
      <c r="CR47" s="1" t="s">
        <v>155</v>
      </c>
      <c r="CS47" s="1" t="s">
        <v>155</v>
      </c>
      <c r="CT47" s="1" t="s">
        <v>154</v>
      </c>
      <c r="CU47" s="1" t="s">
        <v>154</v>
      </c>
      <c r="CV47" s="1" t="s">
        <v>155</v>
      </c>
      <c r="CW47" s="9" t="s">
        <v>155</v>
      </c>
      <c r="CX47" s="1" t="s">
        <v>155</v>
      </c>
      <c r="CY47" s="1" t="s">
        <v>155</v>
      </c>
      <c r="CZ47" s="11" t="s">
        <v>155</v>
      </c>
      <c r="DA47" s="1" t="s">
        <v>154</v>
      </c>
      <c r="DB47" s="1" t="s">
        <v>155</v>
      </c>
      <c r="DC47" s="1" t="s">
        <v>154</v>
      </c>
      <c r="DD47" s="1" t="s">
        <v>155</v>
      </c>
      <c r="DE47" s="1" t="s">
        <v>155</v>
      </c>
      <c r="DF47" s="1" t="s">
        <v>154</v>
      </c>
      <c r="DG47" s="1" t="s">
        <v>154</v>
      </c>
      <c r="DH47" s="1" t="s">
        <v>155</v>
      </c>
      <c r="DI47" s="1" t="s">
        <v>154</v>
      </c>
      <c r="DJ47" s="1" t="s">
        <v>155</v>
      </c>
      <c r="DK47" s="1" t="s">
        <v>155</v>
      </c>
      <c r="DL47" s="1" t="s">
        <v>155</v>
      </c>
      <c r="DM47" s="1" t="s">
        <v>155</v>
      </c>
      <c r="DN47" s="1" t="s">
        <v>154</v>
      </c>
      <c r="DO47" s="1" t="s">
        <v>155</v>
      </c>
      <c r="DP47" s="1" t="s">
        <v>155</v>
      </c>
      <c r="DQ47" s="1" t="s">
        <v>155</v>
      </c>
      <c r="DR47" s="1" t="s">
        <v>155</v>
      </c>
      <c r="DS47" s="1" t="s">
        <v>155</v>
      </c>
      <c r="DT47" s="1" t="s">
        <v>155</v>
      </c>
      <c r="DU47" s="1" t="s">
        <v>155</v>
      </c>
      <c r="DV47" s="1" t="s">
        <v>155</v>
      </c>
      <c r="DW47" s="1" t="s">
        <v>154</v>
      </c>
      <c r="DX47" s="1" t="s">
        <v>155</v>
      </c>
      <c r="DY47" s="1" t="s">
        <v>155</v>
      </c>
      <c r="DZ47" s="1" t="s">
        <v>154</v>
      </c>
      <c r="EA47" s="1" t="s">
        <v>155</v>
      </c>
      <c r="EB47" s="1" t="s">
        <v>154</v>
      </c>
      <c r="EC47" s="1" t="s">
        <v>154</v>
      </c>
      <c r="ED47" s="1" t="s">
        <v>154</v>
      </c>
      <c r="EE47" s="1" t="s">
        <v>154</v>
      </c>
      <c r="EF47" s="1" t="s">
        <v>155</v>
      </c>
      <c r="EG47" s="1" t="s">
        <v>155</v>
      </c>
      <c r="EH47" s="1" t="s">
        <v>155</v>
      </c>
      <c r="EI47" s="1" t="s">
        <v>155</v>
      </c>
      <c r="EJ47" s="1" t="s">
        <v>154</v>
      </c>
      <c r="EK47" s="1" t="s">
        <v>155</v>
      </c>
      <c r="EL47" s="1" t="s">
        <v>154</v>
      </c>
      <c r="EM47" s="1" t="s">
        <v>154</v>
      </c>
      <c r="EN47" s="1" t="s">
        <v>155</v>
      </c>
      <c r="EO47" s="1" t="s">
        <v>155</v>
      </c>
      <c r="EP47" s="1" t="s">
        <v>154</v>
      </c>
      <c r="EQ47" s="1" t="s">
        <v>154</v>
      </c>
      <c r="ER47" s="1" t="s">
        <v>154</v>
      </c>
      <c r="ES47" s="1" t="s">
        <v>154</v>
      </c>
      <c r="ET47" s="1" t="s">
        <v>154</v>
      </c>
      <c r="EU47" s="1" t="s">
        <v>155</v>
      </c>
      <c r="EV47" s="1" t="s">
        <v>155</v>
      </c>
    </row>
    <row r="48" spans="1:152" x14ac:dyDescent="0.25">
      <c r="A48" s="1">
        <v>45</v>
      </c>
      <c r="B48" s="1" t="s">
        <v>63</v>
      </c>
      <c r="C48" s="1" t="s">
        <v>402</v>
      </c>
      <c r="D48" s="22">
        <v>5774851000</v>
      </c>
      <c r="E48" s="22">
        <v>4693423000</v>
      </c>
      <c r="F48" s="33">
        <v>19823</v>
      </c>
      <c r="G48" s="1" t="s">
        <v>160</v>
      </c>
      <c r="H48" s="1" t="s">
        <v>197</v>
      </c>
      <c r="I48" s="1" t="s">
        <v>207</v>
      </c>
      <c r="J48" s="1" t="s">
        <v>162</v>
      </c>
      <c r="K48" s="1" t="s">
        <v>153</v>
      </c>
      <c r="L48" s="1">
        <v>2</v>
      </c>
      <c r="M48" s="9">
        <v>43952</v>
      </c>
      <c r="N48" s="1" t="s">
        <v>189</v>
      </c>
      <c r="O48" s="1">
        <v>2020</v>
      </c>
      <c r="P48" s="10" t="s">
        <v>403</v>
      </c>
      <c r="Q48" s="6" t="s">
        <v>181</v>
      </c>
      <c r="R48" s="1" t="s">
        <v>154</v>
      </c>
      <c r="S48" s="1" t="s">
        <v>175</v>
      </c>
      <c r="T48" s="1" t="s">
        <v>237</v>
      </c>
      <c r="U48" s="1" t="s">
        <v>233</v>
      </c>
      <c r="V48" s="1" t="s">
        <v>233</v>
      </c>
      <c r="W48" s="1" t="s">
        <v>237</v>
      </c>
      <c r="X48" s="1" t="s">
        <v>371</v>
      </c>
      <c r="Y48" s="1" t="s">
        <v>240</v>
      </c>
      <c r="Z48" s="1" t="s">
        <v>237</v>
      </c>
      <c r="AA48" s="1" t="s">
        <v>240</v>
      </c>
      <c r="AB48" s="1" t="s">
        <v>240</v>
      </c>
      <c r="AC48" s="1" t="s">
        <v>155</v>
      </c>
      <c r="AD48" s="1" t="s">
        <v>155</v>
      </c>
      <c r="AE48" s="1" t="s">
        <v>300</v>
      </c>
      <c r="AF48" s="1" t="s">
        <v>155</v>
      </c>
      <c r="AG48" s="1" t="s">
        <v>154</v>
      </c>
      <c r="AH48" s="1" t="s">
        <v>415</v>
      </c>
      <c r="AI48" s="1" t="s">
        <v>154</v>
      </c>
      <c r="AJ48" s="1" t="s">
        <v>154</v>
      </c>
      <c r="AK48" s="1" t="s">
        <v>154</v>
      </c>
      <c r="AL48" s="1" t="s">
        <v>154</v>
      </c>
      <c r="AM48" s="1" t="s">
        <v>154</v>
      </c>
      <c r="AN48" s="1" t="s">
        <v>154</v>
      </c>
      <c r="AO48" s="1" t="s">
        <v>154</v>
      </c>
      <c r="AP48" s="1" t="s">
        <v>154</v>
      </c>
      <c r="AQ48" s="1" t="s">
        <v>154</v>
      </c>
      <c r="AR48" s="1" t="s">
        <v>154</v>
      </c>
      <c r="AS48" s="1" t="s">
        <v>154</v>
      </c>
      <c r="AT48" s="1" t="s">
        <v>154</v>
      </c>
      <c r="AU48" s="1" t="s">
        <v>154</v>
      </c>
      <c r="AV48" s="1" t="s">
        <v>154</v>
      </c>
      <c r="AW48" s="1" t="s">
        <v>154</v>
      </c>
      <c r="AX48" s="1" t="s">
        <v>154</v>
      </c>
      <c r="AY48" s="1" t="s">
        <v>154</v>
      </c>
      <c r="AZ48" s="1" t="s">
        <v>154</v>
      </c>
      <c r="BA48" s="1" t="s">
        <v>154</v>
      </c>
      <c r="BB48" s="1" t="s">
        <v>155</v>
      </c>
      <c r="BC48" s="1" t="s">
        <v>154</v>
      </c>
      <c r="BD48" s="1" t="s">
        <v>155</v>
      </c>
      <c r="BE48" s="1" t="s">
        <v>155</v>
      </c>
      <c r="BF48" s="1" t="s">
        <v>155</v>
      </c>
      <c r="BG48" s="1" t="s">
        <v>155</v>
      </c>
      <c r="BH48" s="1" t="s">
        <v>155</v>
      </c>
      <c r="BI48" s="1" t="s">
        <v>154</v>
      </c>
      <c r="BJ48" s="1" t="s">
        <v>154</v>
      </c>
      <c r="BK48" s="1" t="s">
        <v>154</v>
      </c>
      <c r="BL48" s="1" t="s">
        <v>154</v>
      </c>
      <c r="BM48" s="1" t="s">
        <v>155</v>
      </c>
      <c r="BN48" s="1" t="s">
        <v>154</v>
      </c>
      <c r="BO48" s="1" t="s">
        <v>154</v>
      </c>
      <c r="BP48" s="1" t="s">
        <v>154</v>
      </c>
      <c r="BQ48" s="1" t="s">
        <v>155</v>
      </c>
      <c r="BR48" s="1" t="s">
        <v>155</v>
      </c>
      <c r="BS48" s="1" t="s">
        <v>155</v>
      </c>
      <c r="BT48" s="1" t="s">
        <v>155</v>
      </c>
      <c r="BU48" s="1" t="s">
        <v>154</v>
      </c>
      <c r="BV48" s="1" t="s">
        <v>155</v>
      </c>
      <c r="BW48" s="1" t="s">
        <v>154</v>
      </c>
      <c r="BX48" s="1" t="s">
        <v>154</v>
      </c>
      <c r="BY48" s="1" t="s">
        <v>155</v>
      </c>
      <c r="BZ48" s="1" t="s">
        <v>154</v>
      </c>
      <c r="CA48" s="1" t="s">
        <v>154</v>
      </c>
      <c r="CB48" s="1" t="s">
        <v>154</v>
      </c>
      <c r="CC48" s="1" t="s">
        <v>154</v>
      </c>
      <c r="CD48" s="1" t="s">
        <v>155</v>
      </c>
      <c r="CE48" s="1" t="s">
        <v>155</v>
      </c>
      <c r="CF48" s="1" t="s">
        <v>154</v>
      </c>
      <c r="CG48" s="1" t="s">
        <v>155</v>
      </c>
      <c r="CH48" s="1" t="s">
        <v>155</v>
      </c>
      <c r="CI48" s="1" t="s">
        <v>154</v>
      </c>
      <c r="CJ48" s="1" t="s">
        <v>155</v>
      </c>
      <c r="CK48" s="1" t="s">
        <v>154</v>
      </c>
      <c r="CL48" s="1" t="s">
        <v>154</v>
      </c>
      <c r="CM48" s="1" t="s">
        <v>154</v>
      </c>
      <c r="CN48" s="1" t="s">
        <v>155</v>
      </c>
      <c r="CO48" s="1" t="s">
        <v>155</v>
      </c>
      <c r="CP48" s="1" t="s">
        <v>154</v>
      </c>
      <c r="CQ48" s="4" t="s">
        <v>155</v>
      </c>
      <c r="CR48" s="1" t="s">
        <v>155</v>
      </c>
      <c r="CS48" s="1" t="s">
        <v>155</v>
      </c>
      <c r="CT48" s="1" t="s">
        <v>154</v>
      </c>
      <c r="CU48" s="1" t="s">
        <v>154</v>
      </c>
      <c r="CV48" s="1" t="s">
        <v>154</v>
      </c>
      <c r="CW48" s="9" t="s">
        <v>154</v>
      </c>
      <c r="CX48" s="1" t="s">
        <v>155</v>
      </c>
      <c r="CY48" s="1" t="s">
        <v>155</v>
      </c>
      <c r="CZ48" s="11" t="s">
        <v>154</v>
      </c>
      <c r="DA48" s="1" t="s">
        <v>155</v>
      </c>
      <c r="DB48" s="1" t="s">
        <v>154</v>
      </c>
      <c r="DC48" s="1" t="s">
        <v>155</v>
      </c>
      <c r="DD48" s="1" t="s">
        <v>155</v>
      </c>
      <c r="DE48" s="1" t="s">
        <v>155</v>
      </c>
      <c r="DF48" s="1" t="s">
        <v>154</v>
      </c>
      <c r="DG48" s="1" t="s">
        <v>154</v>
      </c>
      <c r="DH48" s="1" t="s">
        <v>154</v>
      </c>
      <c r="DI48" s="1" t="s">
        <v>154</v>
      </c>
      <c r="DJ48" s="1" t="s">
        <v>154</v>
      </c>
      <c r="DK48" s="1" t="s">
        <v>155</v>
      </c>
      <c r="DL48" s="1" t="s">
        <v>154</v>
      </c>
      <c r="DM48" s="1" t="s">
        <v>154</v>
      </c>
      <c r="DN48" s="1" t="s">
        <v>154</v>
      </c>
      <c r="DO48" s="1" t="s">
        <v>154</v>
      </c>
      <c r="DP48" s="1" t="s">
        <v>154</v>
      </c>
      <c r="DQ48" s="1" t="s">
        <v>154</v>
      </c>
      <c r="DR48" s="1" t="s">
        <v>154</v>
      </c>
      <c r="DS48" s="1" t="s">
        <v>154</v>
      </c>
      <c r="DT48" s="1" t="s">
        <v>154</v>
      </c>
      <c r="DU48" s="1" t="s">
        <v>154</v>
      </c>
      <c r="DV48" s="1" t="s">
        <v>155</v>
      </c>
      <c r="DW48" s="1" t="s">
        <v>154</v>
      </c>
      <c r="DX48" s="1" t="s">
        <v>155</v>
      </c>
      <c r="DY48" s="1" t="s">
        <v>154</v>
      </c>
      <c r="DZ48" s="1" t="s">
        <v>154</v>
      </c>
      <c r="EA48" s="1" t="s">
        <v>154</v>
      </c>
      <c r="EB48" s="1" t="s">
        <v>155</v>
      </c>
      <c r="EC48" s="1" t="s">
        <v>154</v>
      </c>
      <c r="ED48" s="1" t="s">
        <v>155</v>
      </c>
      <c r="EE48" s="1" t="s">
        <v>155</v>
      </c>
      <c r="EF48" s="1" t="s">
        <v>155</v>
      </c>
      <c r="EG48" s="1" t="s">
        <v>155</v>
      </c>
      <c r="EH48" s="1" t="s">
        <v>155</v>
      </c>
      <c r="EI48" s="1" t="s">
        <v>155</v>
      </c>
      <c r="EJ48" s="1" t="s">
        <v>155</v>
      </c>
      <c r="EK48" s="1" t="s">
        <v>154</v>
      </c>
      <c r="EL48" s="1" t="s">
        <v>155</v>
      </c>
      <c r="EM48" s="1" t="s">
        <v>154</v>
      </c>
      <c r="EN48" s="1" t="s">
        <v>154</v>
      </c>
      <c r="EO48" s="1" t="s">
        <v>154</v>
      </c>
      <c r="EP48" s="1" t="s">
        <v>154</v>
      </c>
      <c r="EQ48" s="1" t="s">
        <v>155</v>
      </c>
      <c r="ER48" s="1" t="s">
        <v>155</v>
      </c>
      <c r="ES48" s="1" t="s">
        <v>155</v>
      </c>
      <c r="ET48" s="1" t="s">
        <v>155</v>
      </c>
      <c r="EU48" s="1" t="s">
        <v>154</v>
      </c>
      <c r="EV48" s="1" t="s">
        <v>154</v>
      </c>
    </row>
    <row r="49" spans="1:152" x14ac:dyDescent="0.25">
      <c r="A49" s="1">
        <v>46</v>
      </c>
      <c r="B49" s="1" t="s">
        <v>63</v>
      </c>
      <c r="C49" s="1" t="s">
        <v>416</v>
      </c>
      <c r="D49" s="22">
        <v>280528000</v>
      </c>
      <c r="E49" s="22" t="s">
        <v>299</v>
      </c>
      <c r="F49" s="33">
        <v>10</v>
      </c>
      <c r="G49" s="3" t="s">
        <v>160</v>
      </c>
      <c r="H49" s="1" t="s">
        <v>212</v>
      </c>
      <c r="I49" s="1" t="s">
        <v>394</v>
      </c>
      <c r="J49" s="1" t="s">
        <v>162</v>
      </c>
      <c r="K49" s="1" t="s">
        <v>153</v>
      </c>
      <c r="L49" s="1">
        <v>1</v>
      </c>
      <c r="M49" s="9">
        <v>43873</v>
      </c>
      <c r="N49" s="1" t="s">
        <v>417</v>
      </c>
      <c r="O49" s="1">
        <v>2020</v>
      </c>
      <c r="P49" s="10" t="s">
        <v>418</v>
      </c>
      <c r="Q49" s="6" t="s">
        <v>164</v>
      </c>
      <c r="R49" s="1" t="s">
        <v>154</v>
      </c>
      <c r="S49" s="1" t="s">
        <v>175</v>
      </c>
      <c r="T49" s="1" t="s">
        <v>154</v>
      </c>
      <c r="U49" s="1" t="s">
        <v>154</v>
      </c>
      <c r="V49" s="1" t="s">
        <v>154</v>
      </c>
      <c r="W49" s="1" t="s">
        <v>154</v>
      </c>
      <c r="X49" s="1" t="s">
        <v>154</v>
      </c>
      <c r="Y49" s="1" t="s">
        <v>155</v>
      </c>
      <c r="Z49" s="1" t="s">
        <v>155</v>
      </c>
      <c r="AA49" s="1" t="s">
        <v>155</v>
      </c>
      <c r="AB49" s="1" t="s">
        <v>155</v>
      </c>
      <c r="AC49" s="1" t="s">
        <v>155</v>
      </c>
      <c r="AD49" s="1" t="s">
        <v>155</v>
      </c>
      <c r="AE49" s="1" t="s">
        <v>155</v>
      </c>
      <c r="AF49" s="1" t="s">
        <v>154</v>
      </c>
      <c r="AG49" s="1" t="s">
        <v>154</v>
      </c>
      <c r="AH49" s="1" t="s">
        <v>420</v>
      </c>
      <c r="AI49" s="1" t="s">
        <v>154</v>
      </c>
      <c r="AJ49" s="1" t="s">
        <v>155</v>
      </c>
      <c r="AK49" s="1" t="s">
        <v>155</v>
      </c>
      <c r="AL49" s="1" t="s">
        <v>155</v>
      </c>
      <c r="AM49" s="1" t="s">
        <v>154</v>
      </c>
      <c r="AN49" s="1" t="s">
        <v>155</v>
      </c>
      <c r="AO49" s="1" t="s">
        <v>155</v>
      </c>
      <c r="AP49" s="1" t="s">
        <v>155</v>
      </c>
      <c r="AQ49" s="1" t="s">
        <v>155</v>
      </c>
      <c r="AR49" s="1" t="s">
        <v>155</v>
      </c>
      <c r="AS49" s="1" t="s">
        <v>155</v>
      </c>
      <c r="AT49" s="1" t="s">
        <v>155</v>
      </c>
      <c r="AU49" s="1" t="s">
        <v>155</v>
      </c>
      <c r="AV49" s="1" t="s">
        <v>155</v>
      </c>
      <c r="AW49" s="1" t="s">
        <v>155</v>
      </c>
      <c r="AX49" s="1" t="s">
        <v>155</v>
      </c>
      <c r="AY49" s="1" t="s">
        <v>155</v>
      </c>
      <c r="AZ49" s="1" t="s">
        <v>155</v>
      </c>
      <c r="BA49" s="1" t="s">
        <v>155</v>
      </c>
      <c r="BB49" s="1" t="s">
        <v>155</v>
      </c>
      <c r="BC49" s="1" t="s">
        <v>155</v>
      </c>
      <c r="BD49" s="1" t="s">
        <v>155</v>
      </c>
      <c r="BE49" s="1" t="s">
        <v>155</v>
      </c>
      <c r="BF49" s="1" t="s">
        <v>155</v>
      </c>
      <c r="BG49" s="1" t="s">
        <v>155</v>
      </c>
      <c r="BH49" s="1" t="s">
        <v>155</v>
      </c>
      <c r="BI49" s="1" t="s">
        <v>155</v>
      </c>
      <c r="BJ49" s="1" t="s">
        <v>155</v>
      </c>
      <c r="BK49" s="1" t="s">
        <v>154</v>
      </c>
      <c r="BL49" s="1" t="s">
        <v>155</v>
      </c>
      <c r="BM49" s="1" t="s">
        <v>155</v>
      </c>
      <c r="BN49" s="1" t="s">
        <v>154</v>
      </c>
      <c r="BO49" s="1" t="s">
        <v>155</v>
      </c>
      <c r="BP49" s="1" t="s">
        <v>154</v>
      </c>
      <c r="BQ49" s="1" t="s">
        <v>155</v>
      </c>
      <c r="BR49" s="1" t="s">
        <v>155</v>
      </c>
      <c r="BS49" s="1" t="s">
        <v>154</v>
      </c>
      <c r="BT49" s="1" t="s">
        <v>155</v>
      </c>
      <c r="BU49" s="1" t="s">
        <v>155</v>
      </c>
      <c r="BV49" s="1" t="s">
        <v>154</v>
      </c>
      <c r="BW49" s="1" t="s">
        <v>154</v>
      </c>
      <c r="BX49" s="1" t="s">
        <v>155</v>
      </c>
      <c r="BY49" s="1" t="s">
        <v>154</v>
      </c>
      <c r="BZ49" s="1" t="s">
        <v>154</v>
      </c>
      <c r="CA49" s="1" t="s">
        <v>154</v>
      </c>
      <c r="CB49" s="1" t="s">
        <v>155</v>
      </c>
      <c r="CC49" s="1" t="s">
        <v>155</v>
      </c>
      <c r="CD49" s="1" t="s">
        <v>155</v>
      </c>
      <c r="CE49" s="1" t="s">
        <v>155</v>
      </c>
      <c r="CF49" s="1" t="s">
        <v>155</v>
      </c>
      <c r="CG49" s="1" t="s">
        <v>155</v>
      </c>
      <c r="CH49" s="1" t="s">
        <v>155</v>
      </c>
      <c r="CI49" s="1" t="s">
        <v>155</v>
      </c>
      <c r="CJ49" s="1" t="s">
        <v>155</v>
      </c>
      <c r="CK49" s="1" t="s">
        <v>155</v>
      </c>
      <c r="CL49" s="1" t="s">
        <v>155</v>
      </c>
      <c r="CM49" s="1" t="s">
        <v>155</v>
      </c>
      <c r="CN49" s="1" t="s">
        <v>155</v>
      </c>
      <c r="CO49" s="1" t="s">
        <v>155</v>
      </c>
      <c r="CP49" s="1" t="s">
        <v>155</v>
      </c>
      <c r="CQ49" s="1" t="s">
        <v>155</v>
      </c>
      <c r="CR49" s="1" t="s">
        <v>155</v>
      </c>
      <c r="CS49" s="1" t="s">
        <v>155</v>
      </c>
      <c r="CT49" s="1" t="s">
        <v>155</v>
      </c>
      <c r="CU49" s="1" t="s">
        <v>155</v>
      </c>
      <c r="CV49" s="1" t="s">
        <v>155</v>
      </c>
      <c r="CW49" s="1" t="s">
        <v>155</v>
      </c>
      <c r="CX49" s="1" t="s">
        <v>155</v>
      </c>
      <c r="CY49" s="1" t="s">
        <v>155</v>
      </c>
      <c r="CZ49" s="1" t="s">
        <v>155</v>
      </c>
      <c r="DA49" s="1" t="s">
        <v>155</v>
      </c>
      <c r="DB49" s="1" t="s">
        <v>155</v>
      </c>
      <c r="DC49" s="1" t="s">
        <v>155</v>
      </c>
      <c r="DD49" s="1" t="s">
        <v>155</v>
      </c>
      <c r="DE49" s="1" t="s">
        <v>155</v>
      </c>
      <c r="DF49" s="1" t="s">
        <v>155</v>
      </c>
      <c r="DG49" s="1" t="s">
        <v>155</v>
      </c>
      <c r="DH49" s="1" t="s">
        <v>155</v>
      </c>
      <c r="DI49" s="1" t="s">
        <v>155</v>
      </c>
      <c r="DJ49" s="1" t="s">
        <v>155</v>
      </c>
      <c r="DK49" s="1" t="s">
        <v>155</v>
      </c>
      <c r="DL49" s="1" t="s">
        <v>155</v>
      </c>
      <c r="DM49" s="1" t="s">
        <v>155</v>
      </c>
      <c r="DN49" s="1" t="s">
        <v>155</v>
      </c>
      <c r="DO49" s="1" t="s">
        <v>155</v>
      </c>
      <c r="DP49" s="1" t="s">
        <v>155</v>
      </c>
      <c r="DQ49" s="1" t="s">
        <v>155</v>
      </c>
      <c r="DR49" s="1" t="s">
        <v>155</v>
      </c>
      <c r="DS49" s="1" t="s">
        <v>155</v>
      </c>
      <c r="DT49" s="1" t="s">
        <v>155</v>
      </c>
      <c r="DU49" s="1" t="s">
        <v>155</v>
      </c>
      <c r="DV49" s="1" t="s">
        <v>155</v>
      </c>
      <c r="DW49" s="1" t="s">
        <v>155</v>
      </c>
      <c r="DX49" s="1" t="s">
        <v>155</v>
      </c>
      <c r="DY49" s="1" t="s">
        <v>155</v>
      </c>
      <c r="DZ49" s="1" t="s">
        <v>155</v>
      </c>
      <c r="EA49" s="1" t="s">
        <v>155</v>
      </c>
      <c r="EB49" s="1" t="s">
        <v>155</v>
      </c>
      <c r="EC49" s="1" t="s">
        <v>155</v>
      </c>
      <c r="ED49" s="1" t="s">
        <v>155</v>
      </c>
      <c r="EE49" s="1" t="s">
        <v>155</v>
      </c>
      <c r="EF49" s="1" t="s">
        <v>155</v>
      </c>
      <c r="EG49" s="1" t="s">
        <v>155</v>
      </c>
      <c r="EH49" s="1" t="s">
        <v>155</v>
      </c>
      <c r="EI49" s="1" t="s">
        <v>155</v>
      </c>
      <c r="EJ49" s="1" t="s">
        <v>155</v>
      </c>
      <c r="EK49" s="1" t="s">
        <v>155</v>
      </c>
      <c r="EL49" s="1" t="s">
        <v>155</v>
      </c>
      <c r="EM49" s="1" t="s">
        <v>155</v>
      </c>
      <c r="EN49" s="1" t="s">
        <v>155</v>
      </c>
      <c r="EO49" s="1" t="s">
        <v>154</v>
      </c>
      <c r="EP49" s="1" t="s">
        <v>155</v>
      </c>
      <c r="EQ49" s="1" t="s">
        <v>155</v>
      </c>
      <c r="ER49" s="1" t="s">
        <v>155</v>
      </c>
      <c r="ES49" s="1" t="s">
        <v>155</v>
      </c>
      <c r="ET49" s="1" t="s">
        <v>155</v>
      </c>
      <c r="EU49" s="1" t="s">
        <v>154</v>
      </c>
      <c r="EV49" s="1" t="s">
        <v>155</v>
      </c>
    </row>
    <row r="50" spans="1:152" x14ac:dyDescent="0.25">
      <c r="A50" s="1">
        <v>47</v>
      </c>
      <c r="B50" s="1" t="s">
        <v>63</v>
      </c>
      <c r="C50" s="1" t="s">
        <v>421</v>
      </c>
      <c r="D50" s="22">
        <v>648736000</v>
      </c>
      <c r="E50" s="22">
        <v>1115911000</v>
      </c>
      <c r="F50" s="33">
        <v>850</v>
      </c>
      <c r="G50" s="1" t="s">
        <v>160</v>
      </c>
      <c r="H50" s="1" t="s">
        <v>160</v>
      </c>
      <c r="I50" s="1" t="s">
        <v>422</v>
      </c>
      <c r="J50" s="1" t="s">
        <v>162</v>
      </c>
      <c r="K50" s="1" t="s">
        <v>153</v>
      </c>
      <c r="L50" s="1">
        <v>1</v>
      </c>
      <c r="M50" s="9">
        <v>43674</v>
      </c>
      <c r="N50" s="1" t="s">
        <v>346</v>
      </c>
      <c r="O50" s="1">
        <v>2019</v>
      </c>
      <c r="P50" s="10" t="s">
        <v>423</v>
      </c>
      <c r="Q50" s="6" t="s">
        <v>181</v>
      </c>
      <c r="R50" s="1" t="s">
        <v>154</v>
      </c>
      <c r="S50" s="1" t="s">
        <v>175</v>
      </c>
      <c r="T50" s="1" t="s">
        <v>237</v>
      </c>
      <c r="U50" s="1" t="s">
        <v>237</v>
      </c>
      <c r="V50" s="1" t="s">
        <v>301</v>
      </c>
      <c r="W50" s="1" t="s">
        <v>238</v>
      </c>
      <c r="X50" s="1" t="s">
        <v>237</v>
      </c>
      <c r="Y50" s="1" t="s">
        <v>155</v>
      </c>
      <c r="Z50" s="1" t="s">
        <v>155</v>
      </c>
      <c r="AA50" s="1" t="s">
        <v>155</v>
      </c>
      <c r="AB50" s="1" t="s">
        <v>237</v>
      </c>
      <c r="AC50" s="1" t="s">
        <v>155</v>
      </c>
      <c r="AD50" s="1" t="s">
        <v>240</v>
      </c>
      <c r="AE50" s="1" t="s">
        <v>155</v>
      </c>
      <c r="AF50" s="1" t="s">
        <v>155</v>
      </c>
      <c r="AG50" s="1" t="s">
        <v>154</v>
      </c>
      <c r="AH50" s="1" t="s">
        <v>424</v>
      </c>
      <c r="AI50" s="1" t="s">
        <v>154</v>
      </c>
      <c r="AJ50" s="1" t="s">
        <v>155</v>
      </c>
      <c r="AK50" s="1" t="s">
        <v>155</v>
      </c>
      <c r="AL50" s="1" t="s">
        <v>155</v>
      </c>
      <c r="AM50" s="1" t="s">
        <v>154</v>
      </c>
      <c r="AN50" s="1" t="s">
        <v>155</v>
      </c>
      <c r="AO50" s="1" t="s">
        <v>154</v>
      </c>
      <c r="AP50" s="1" t="s">
        <v>154</v>
      </c>
      <c r="AQ50" s="1" t="s">
        <v>154</v>
      </c>
      <c r="AR50" s="1" t="s">
        <v>155</v>
      </c>
      <c r="AS50" s="1" t="s">
        <v>154</v>
      </c>
      <c r="AT50" s="1" t="s">
        <v>154</v>
      </c>
      <c r="AU50" s="1" t="s">
        <v>155</v>
      </c>
      <c r="AV50" s="1" t="s">
        <v>155</v>
      </c>
      <c r="AW50" s="1" t="s">
        <v>154</v>
      </c>
      <c r="AX50" s="1" t="s">
        <v>154</v>
      </c>
      <c r="AY50" s="1" t="s">
        <v>154</v>
      </c>
      <c r="AZ50" s="1" t="s">
        <v>154</v>
      </c>
      <c r="BA50" s="1" t="s">
        <v>154</v>
      </c>
      <c r="BB50" s="1" t="s">
        <v>155</v>
      </c>
      <c r="BC50" s="1" t="s">
        <v>155</v>
      </c>
      <c r="BD50" s="1" t="s">
        <v>155</v>
      </c>
      <c r="BE50" s="1" t="s">
        <v>155</v>
      </c>
      <c r="BF50" s="1" t="s">
        <v>155</v>
      </c>
      <c r="BG50" s="1" t="s">
        <v>155</v>
      </c>
      <c r="BH50" s="1" t="s">
        <v>155</v>
      </c>
      <c r="BI50" s="1" t="s">
        <v>154</v>
      </c>
      <c r="BJ50" s="1" t="s">
        <v>155</v>
      </c>
      <c r="BK50" s="1" t="s">
        <v>155</v>
      </c>
      <c r="BL50" s="1" t="s">
        <v>155</v>
      </c>
      <c r="BM50" s="1" t="s">
        <v>154</v>
      </c>
      <c r="BN50" s="1" t="s">
        <v>154</v>
      </c>
      <c r="BO50" s="1" t="s">
        <v>154</v>
      </c>
      <c r="BP50" s="1" t="s">
        <v>154</v>
      </c>
      <c r="BQ50" s="1" t="s">
        <v>155</v>
      </c>
      <c r="BR50" s="1" t="s">
        <v>155</v>
      </c>
      <c r="BS50" s="1" t="s">
        <v>154</v>
      </c>
      <c r="BT50" s="1" t="s">
        <v>155</v>
      </c>
      <c r="BU50" s="1" t="s">
        <v>155</v>
      </c>
      <c r="BV50" s="1" t="s">
        <v>155</v>
      </c>
      <c r="BW50" s="1" t="s">
        <v>155</v>
      </c>
      <c r="BX50" s="1" t="s">
        <v>155</v>
      </c>
      <c r="BY50" s="1" t="s">
        <v>155</v>
      </c>
      <c r="BZ50" s="1" t="s">
        <v>154</v>
      </c>
      <c r="CA50" s="1" t="s">
        <v>154</v>
      </c>
      <c r="CB50" s="1" t="s">
        <v>155</v>
      </c>
      <c r="CC50" s="1" t="s">
        <v>154</v>
      </c>
      <c r="CD50" s="1" t="s">
        <v>155</v>
      </c>
      <c r="CE50" s="1" t="s">
        <v>155</v>
      </c>
      <c r="CF50" s="1" t="s">
        <v>154</v>
      </c>
      <c r="CG50" s="1" t="s">
        <v>155</v>
      </c>
      <c r="CH50" s="1" t="s">
        <v>155</v>
      </c>
      <c r="CI50" s="1" t="s">
        <v>155</v>
      </c>
      <c r="CJ50" s="1" t="s">
        <v>155</v>
      </c>
      <c r="CK50" s="1" t="s">
        <v>155</v>
      </c>
      <c r="CL50" s="1" t="s">
        <v>155</v>
      </c>
      <c r="CM50" s="1" t="s">
        <v>154</v>
      </c>
      <c r="CN50" s="1" t="s">
        <v>155</v>
      </c>
      <c r="CO50" s="1" t="s">
        <v>155</v>
      </c>
      <c r="CP50" s="1" t="s">
        <v>155</v>
      </c>
      <c r="CQ50" s="4" t="s">
        <v>155</v>
      </c>
      <c r="CR50" s="1" t="s">
        <v>155</v>
      </c>
      <c r="CS50" s="1" t="s">
        <v>155</v>
      </c>
      <c r="CT50" s="1" t="s">
        <v>154</v>
      </c>
      <c r="CU50" s="1" t="s">
        <v>154</v>
      </c>
      <c r="CV50" s="1" t="s">
        <v>155</v>
      </c>
      <c r="CW50" s="9" t="s">
        <v>155</v>
      </c>
      <c r="CX50" s="1" t="s">
        <v>155</v>
      </c>
      <c r="CY50" s="1" t="s">
        <v>155</v>
      </c>
      <c r="CZ50" s="11" t="s">
        <v>155</v>
      </c>
      <c r="DA50" s="1" t="s">
        <v>155</v>
      </c>
      <c r="DB50" s="1" t="s">
        <v>154</v>
      </c>
      <c r="DC50" s="1" t="s">
        <v>155</v>
      </c>
      <c r="DD50" s="1" t="s">
        <v>155</v>
      </c>
      <c r="DE50" s="1" t="s">
        <v>155</v>
      </c>
      <c r="DF50" s="1" t="s">
        <v>155</v>
      </c>
      <c r="DG50" s="1" t="s">
        <v>155</v>
      </c>
      <c r="DH50" s="1" t="s">
        <v>155</v>
      </c>
      <c r="DI50" s="1" t="s">
        <v>154</v>
      </c>
      <c r="DJ50" s="1" t="s">
        <v>155</v>
      </c>
      <c r="DK50" s="1" t="s">
        <v>155</v>
      </c>
      <c r="DL50" s="1" t="s">
        <v>154</v>
      </c>
      <c r="DM50" s="1" t="s">
        <v>154</v>
      </c>
      <c r="DN50" s="1" t="s">
        <v>154</v>
      </c>
      <c r="DO50" s="1" t="s">
        <v>154</v>
      </c>
      <c r="DP50" s="1" t="s">
        <v>154</v>
      </c>
      <c r="DQ50" s="1" t="s">
        <v>154</v>
      </c>
      <c r="DR50" s="1" t="s">
        <v>154</v>
      </c>
      <c r="DS50" s="1" t="s">
        <v>154</v>
      </c>
      <c r="DT50" s="1" t="s">
        <v>155</v>
      </c>
      <c r="DU50" s="1" t="s">
        <v>154</v>
      </c>
      <c r="DV50" s="1" t="s">
        <v>154</v>
      </c>
      <c r="DW50" s="1" t="s">
        <v>154</v>
      </c>
      <c r="DX50" s="1" t="s">
        <v>155</v>
      </c>
      <c r="DY50" s="1" t="s">
        <v>155</v>
      </c>
      <c r="DZ50" s="1" t="s">
        <v>154</v>
      </c>
      <c r="EA50" s="1" t="s">
        <v>154</v>
      </c>
      <c r="EB50" s="1" t="s">
        <v>155</v>
      </c>
      <c r="EC50" s="1" t="s">
        <v>155</v>
      </c>
      <c r="ED50" s="1" t="s">
        <v>155</v>
      </c>
      <c r="EE50" s="1" t="s">
        <v>155</v>
      </c>
      <c r="EF50" s="1" t="s">
        <v>155</v>
      </c>
      <c r="EG50" s="1" t="s">
        <v>155</v>
      </c>
      <c r="EH50" s="1" t="s">
        <v>155</v>
      </c>
      <c r="EI50" s="1" t="s">
        <v>155</v>
      </c>
      <c r="EJ50" s="1" t="s">
        <v>155</v>
      </c>
      <c r="EK50" s="1" t="s">
        <v>154</v>
      </c>
      <c r="EL50" s="1" t="s">
        <v>155</v>
      </c>
      <c r="EM50" s="1" t="s">
        <v>155</v>
      </c>
      <c r="EN50" s="1" t="s">
        <v>155</v>
      </c>
      <c r="EO50" s="1" t="s">
        <v>155</v>
      </c>
      <c r="EP50" s="1" t="s">
        <v>155</v>
      </c>
      <c r="EQ50" s="1" t="s">
        <v>155</v>
      </c>
      <c r="ER50" s="1" t="s">
        <v>155</v>
      </c>
      <c r="ES50" s="1" t="s">
        <v>155</v>
      </c>
      <c r="ET50" s="1" t="s">
        <v>154</v>
      </c>
      <c r="EU50" s="1" t="s">
        <v>154</v>
      </c>
      <c r="EV50" s="1" t="s">
        <v>154</v>
      </c>
    </row>
    <row r="51" spans="1:152" x14ac:dyDescent="0.25">
      <c r="A51" s="1">
        <v>48</v>
      </c>
      <c r="B51" s="1" t="s">
        <v>63</v>
      </c>
      <c r="C51" s="1" t="s">
        <v>425</v>
      </c>
      <c r="D51" s="22">
        <v>74699000</v>
      </c>
      <c r="E51" s="22">
        <v>515827000</v>
      </c>
      <c r="F51" s="33">
        <v>70734</v>
      </c>
      <c r="G51" s="1" t="s">
        <v>160</v>
      </c>
      <c r="H51" s="1" t="s">
        <v>197</v>
      </c>
      <c r="I51" s="1" t="s">
        <v>213</v>
      </c>
      <c r="J51" s="1" t="s">
        <v>162</v>
      </c>
      <c r="K51" s="1" t="s">
        <v>153</v>
      </c>
      <c r="L51" s="1">
        <v>4</v>
      </c>
      <c r="M51" s="9">
        <v>43655</v>
      </c>
      <c r="N51" s="1" t="s">
        <v>426</v>
      </c>
      <c r="O51" s="1">
        <v>2019</v>
      </c>
      <c r="P51" s="10" t="s">
        <v>427</v>
      </c>
      <c r="Q51" s="6" t="s">
        <v>181</v>
      </c>
      <c r="R51" s="3" t="s">
        <v>155</v>
      </c>
      <c r="S51" s="1" t="s">
        <v>230</v>
      </c>
      <c r="T51" s="1" t="s">
        <v>238</v>
      </c>
      <c r="U51" s="1" t="s">
        <v>238</v>
      </c>
      <c r="V51" s="1" t="s">
        <v>245</v>
      </c>
      <c r="W51" s="1" t="s">
        <v>252</v>
      </c>
      <c r="X51" s="1" t="s">
        <v>243</v>
      </c>
      <c r="Y51" s="1" t="s">
        <v>240</v>
      </c>
      <c r="Z51" s="1" t="s">
        <v>233</v>
      </c>
      <c r="AA51" s="1" t="s">
        <v>233</v>
      </c>
      <c r="AB51" s="1" t="s">
        <v>237</v>
      </c>
      <c r="AC51" s="1" t="s">
        <v>155</v>
      </c>
      <c r="AD51" s="1" t="s">
        <v>155</v>
      </c>
      <c r="AE51" s="1" t="s">
        <v>155</v>
      </c>
      <c r="AF51" s="1" t="s">
        <v>243</v>
      </c>
      <c r="AG51" s="1" t="s">
        <v>154</v>
      </c>
      <c r="AH51" s="1" t="s">
        <v>428</v>
      </c>
      <c r="AI51" s="1" t="s">
        <v>154</v>
      </c>
      <c r="AJ51" s="1" t="s">
        <v>155</v>
      </c>
      <c r="AK51" s="1" t="s">
        <v>155</v>
      </c>
      <c r="AL51" s="1" t="s">
        <v>155</v>
      </c>
      <c r="AM51" s="1" t="s">
        <v>154</v>
      </c>
      <c r="AN51" s="1" t="s">
        <v>155</v>
      </c>
      <c r="AO51" s="1" t="s">
        <v>155</v>
      </c>
      <c r="AP51" s="1" t="s">
        <v>154</v>
      </c>
      <c r="AQ51" s="1" t="s">
        <v>155</v>
      </c>
      <c r="AR51" s="1" t="s">
        <v>155</v>
      </c>
      <c r="AS51" s="1" t="s">
        <v>154</v>
      </c>
      <c r="AT51" s="1" t="s">
        <v>155</v>
      </c>
      <c r="AU51" s="1" t="s">
        <v>155</v>
      </c>
      <c r="AV51" s="1" t="s">
        <v>155</v>
      </c>
      <c r="AW51" s="1" t="s">
        <v>154</v>
      </c>
      <c r="AX51" s="1" t="s">
        <v>154</v>
      </c>
      <c r="AY51" s="1" t="s">
        <v>155</v>
      </c>
      <c r="AZ51" s="1" t="s">
        <v>154</v>
      </c>
      <c r="BA51" s="1" t="s">
        <v>154</v>
      </c>
      <c r="BB51" s="1" t="s">
        <v>155</v>
      </c>
      <c r="BC51" s="1" t="s">
        <v>155</v>
      </c>
      <c r="BD51" s="1" t="s">
        <v>155</v>
      </c>
      <c r="BE51" s="1" t="s">
        <v>155</v>
      </c>
      <c r="BF51" s="1" t="s">
        <v>155</v>
      </c>
      <c r="BG51" s="1" t="s">
        <v>155</v>
      </c>
      <c r="BH51" s="1" t="s">
        <v>155</v>
      </c>
      <c r="BI51" s="1" t="s">
        <v>154</v>
      </c>
      <c r="BJ51" s="1" t="s">
        <v>155</v>
      </c>
      <c r="BK51" s="1" t="s">
        <v>155</v>
      </c>
      <c r="BL51" s="1" t="s">
        <v>155</v>
      </c>
      <c r="BM51" s="1" t="s">
        <v>155</v>
      </c>
      <c r="BN51" s="1" t="s">
        <v>154</v>
      </c>
      <c r="BO51" s="1" t="s">
        <v>155</v>
      </c>
      <c r="BP51" s="1" t="s">
        <v>155</v>
      </c>
      <c r="BQ51" s="1" t="s">
        <v>154</v>
      </c>
      <c r="BR51" s="1" t="s">
        <v>155</v>
      </c>
      <c r="BS51" s="1" t="s">
        <v>155</v>
      </c>
      <c r="BT51" s="1" t="s">
        <v>155</v>
      </c>
      <c r="BU51" s="1" t="s">
        <v>155</v>
      </c>
      <c r="BV51" s="1" t="s">
        <v>155</v>
      </c>
      <c r="BW51" s="1" t="s">
        <v>155</v>
      </c>
      <c r="BX51" s="1" t="s">
        <v>155</v>
      </c>
      <c r="BY51" s="1" t="s">
        <v>154</v>
      </c>
      <c r="BZ51" s="1" t="s">
        <v>154</v>
      </c>
      <c r="CA51" s="1" t="s">
        <v>154</v>
      </c>
      <c r="CB51" s="1" t="s">
        <v>155</v>
      </c>
      <c r="CC51" s="1" t="s">
        <v>155</v>
      </c>
      <c r="CD51" s="1" t="s">
        <v>155</v>
      </c>
      <c r="CE51" s="1" t="s">
        <v>155</v>
      </c>
      <c r="CF51" s="1" t="s">
        <v>154</v>
      </c>
      <c r="CG51" s="1" t="s">
        <v>155</v>
      </c>
      <c r="CH51" s="1" t="s">
        <v>155</v>
      </c>
      <c r="CI51" s="1" t="s">
        <v>154</v>
      </c>
      <c r="CJ51" s="1" t="s">
        <v>155</v>
      </c>
      <c r="CK51" s="1" t="s">
        <v>155</v>
      </c>
      <c r="CL51" s="1" t="s">
        <v>155</v>
      </c>
      <c r="CM51" s="1" t="s">
        <v>155</v>
      </c>
      <c r="CN51" s="1" t="s">
        <v>155</v>
      </c>
      <c r="CO51" s="1" t="s">
        <v>155</v>
      </c>
      <c r="CP51" s="1" t="s">
        <v>155</v>
      </c>
      <c r="CQ51" s="1" t="s">
        <v>155</v>
      </c>
      <c r="CR51" s="1" t="s">
        <v>155</v>
      </c>
      <c r="CS51" s="1" t="s">
        <v>155</v>
      </c>
      <c r="CT51" s="1" t="s">
        <v>154</v>
      </c>
      <c r="CU51" s="1" t="s">
        <v>154</v>
      </c>
      <c r="CV51" s="1" t="s">
        <v>154</v>
      </c>
      <c r="CW51" s="9" t="s">
        <v>155</v>
      </c>
      <c r="CX51" s="1" t="s">
        <v>154</v>
      </c>
      <c r="CY51" s="1" t="s">
        <v>155</v>
      </c>
      <c r="CZ51" s="1" t="s">
        <v>155</v>
      </c>
      <c r="DA51" s="1" t="s">
        <v>155</v>
      </c>
      <c r="DB51" s="1" t="s">
        <v>155</v>
      </c>
      <c r="DC51" s="1" t="s">
        <v>155</v>
      </c>
      <c r="DD51" s="1" t="s">
        <v>155</v>
      </c>
      <c r="DE51" s="1" t="s">
        <v>155</v>
      </c>
      <c r="DF51" s="1" t="s">
        <v>155</v>
      </c>
      <c r="DG51" s="1" t="s">
        <v>155</v>
      </c>
      <c r="DH51" s="1" t="s">
        <v>155</v>
      </c>
      <c r="DI51" s="1" t="s">
        <v>154</v>
      </c>
      <c r="DJ51" s="1" t="s">
        <v>155</v>
      </c>
      <c r="DK51" s="1" t="s">
        <v>155</v>
      </c>
      <c r="DL51" s="1" t="s">
        <v>154</v>
      </c>
      <c r="DM51" s="1" t="s">
        <v>155</v>
      </c>
      <c r="DN51" s="1" t="s">
        <v>155</v>
      </c>
      <c r="DO51" s="1" t="s">
        <v>155</v>
      </c>
      <c r="DP51" s="1" t="s">
        <v>155</v>
      </c>
      <c r="DQ51" s="1" t="s">
        <v>155</v>
      </c>
      <c r="DR51" s="1" t="s">
        <v>155</v>
      </c>
      <c r="DS51" s="1" t="s">
        <v>155</v>
      </c>
      <c r="DT51" s="1" t="s">
        <v>155</v>
      </c>
      <c r="DU51" s="1" t="s">
        <v>155</v>
      </c>
      <c r="DV51" s="1" t="s">
        <v>155</v>
      </c>
      <c r="DW51" s="1" t="s">
        <v>154</v>
      </c>
      <c r="DX51" s="1" t="s">
        <v>154</v>
      </c>
      <c r="DY51" s="1" t="s">
        <v>154</v>
      </c>
      <c r="DZ51" s="1" t="s">
        <v>154</v>
      </c>
      <c r="EA51" s="1" t="s">
        <v>154</v>
      </c>
      <c r="EB51" s="1" t="s">
        <v>155</v>
      </c>
      <c r="EC51" s="1" t="s">
        <v>155</v>
      </c>
      <c r="ED51" s="1" t="s">
        <v>155</v>
      </c>
      <c r="EE51" s="1" t="s">
        <v>155</v>
      </c>
      <c r="EF51" s="1" t="s">
        <v>155</v>
      </c>
      <c r="EG51" s="1" t="s">
        <v>155</v>
      </c>
      <c r="EH51" s="1" t="s">
        <v>155</v>
      </c>
      <c r="EI51" s="1" t="s">
        <v>155</v>
      </c>
      <c r="EJ51" s="1" t="s">
        <v>155</v>
      </c>
      <c r="EK51" s="1" t="s">
        <v>154</v>
      </c>
      <c r="EL51" s="1" t="s">
        <v>155</v>
      </c>
      <c r="EM51" s="1" t="s">
        <v>155</v>
      </c>
      <c r="EN51" s="1" t="s">
        <v>155</v>
      </c>
      <c r="EO51" s="1" t="s">
        <v>155</v>
      </c>
      <c r="EP51" s="1" t="s">
        <v>155</v>
      </c>
      <c r="EQ51" s="1" t="s">
        <v>155</v>
      </c>
      <c r="ER51" s="1" t="s">
        <v>155</v>
      </c>
      <c r="ES51" s="1" t="s">
        <v>155</v>
      </c>
      <c r="ET51" s="1" t="s">
        <v>155</v>
      </c>
      <c r="EU51" s="1" t="s">
        <v>154</v>
      </c>
      <c r="EV51" s="1" t="s">
        <v>155</v>
      </c>
    </row>
    <row r="52" spans="1:152" x14ac:dyDescent="0.25">
      <c r="A52" s="1">
        <v>49</v>
      </c>
      <c r="B52" s="1" t="s">
        <v>63</v>
      </c>
      <c r="C52" s="1" t="s">
        <v>429</v>
      </c>
      <c r="D52" s="22">
        <v>325331684</v>
      </c>
      <c r="E52" s="22">
        <v>842582567</v>
      </c>
      <c r="F52" s="33">
        <v>782</v>
      </c>
      <c r="G52" s="1" t="s">
        <v>160</v>
      </c>
      <c r="H52" s="1" t="s">
        <v>212</v>
      </c>
      <c r="I52" s="1" t="s">
        <v>207</v>
      </c>
      <c r="J52" s="1" t="s">
        <v>162</v>
      </c>
      <c r="K52" s="1" t="s">
        <v>153</v>
      </c>
      <c r="L52" s="1">
        <v>1</v>
      </c>
      <c r="M52" s="9">
        <v>43850</v>
      </c>
      <c r="N52" s="1" t="s">
        <v>219</v>
      </c>
      <c r="O52" s="1">
        <v>2018</v>
      </c>
      <c r="P52" s="10" t="s">
        <v>430</v>
      </c>
      <c r="Q52" s="6" t="s">
        <v>164</v>
      </c>
      <c r="R52" s="1" t="s">
        <v>155</v>
      </c>
      <c r="S52" s="1" t="s">
        <v>175</v>
      </c>
      <c r="T52" s="1" t="s">
        <v>237</v>
      </c>
      <c r="U52" s="1" t="s">
        <v>240</v>
      </c>
      <c r="V52" s="1" t="s">
        <v>240</v>
      </c>
      <c r="W52" s="1" t="s">
        <v>238</v>
      </c>
      <c r="X52" s="1" t="s">
        <v>240</v>
      </c>
      <c r="Y52" s="1" t="s">
        <v>240</v>
      </c>
      <c r="Z52" s="1" t="s">
        <v>238</v>
      </c>
      <c r="AA52" s="1" t="s">
        <v>155</v>
      </c>
      <c r="AB52" s="1" t="s">
        <v>231</v>
      </c>
      <c r="AC52" s="1" t="s">
        <v>155</v>
      </c>
      <c r="AD52" s="1" t="s">
        <v>155</v>
      </c>
      <c r="AE52" s="1" t="s">
        <v>242</v>
      </c>
      <c r="AF52" s="1" t="s">
        <v>155</v>
      </c>
      <c r="AG52" s="1" t="s">
        <v>154</v>
      </c>
      <c r="AH52" s="1" t="s">
        <v>431</v>
      </c>
      <c r="AI52" s="1" t="s">
        <v>155</v>
      </c>
      <c r="AJ52" s="1" t="s">
        <v>155</v>
      </c>
      <c r="AK52" s="1" t="s">
        <v>155</v>
      </c>
      <c r="AL52" s="1" t="s">
        <v>155</v>
      </c>
      <c r="AM52" s="1" t="s">
        <v>154</v>
      </c>
      <c r="AN52" s="1" t="s">
        <v>154</v>
      </c>
      <c r="AO52" s="1" t="s">
        <v>155</v>
      </c>
      <c r="AP52" s="1" t="s">
        <v>154</v>
      </c>
      <c r="AQ52" s="1" t="s">
        <v>154</v>
      </c>
      <c r="AR52" s="1" t="s">
        <v>155</v>
      </c>
      <c r="AS52" s="1" t="s">
        <v>154</v>
      </c>
      <c r="AT52" s="1" t="s">
        <v>154</v>
      </c>
      <c r="AU52" s="1" t="s">
        <v>154</v>
      </c>
      <c r="AV52" s="1" t="s">
        <v>155</v>
      </c>
      <c r="AW52" s="1" t="s">
        <v>154</v>
      </c>
      <c r="AX52" s="1" t="s">
        <v>154</v>
      </c>
      <c r="AY52" s="1" t="s">
        <v>154</v>
      </c>
      <c r="AZ52" s="1" t="s">
        <v>154</v>
      </c>
      <c r="BA52" s="1" t="s">
        <v>154</v>
      </c>
      <c r="BB52" s="1" t="s">
        <v>154</v>
      </c>
      <c r="BC52" s="1" t="s">
        <v>155</v>
      </c>
      <c r="BD52" s="1" t="s">
        <v>155</v>
      </c>
      <c r="BE52" s="1" t="s">
        <v>155</v>
      </c>
      <c r="BF52" s="1" t="s">
        <v>155</v>
      </c>
      <c r="BG52" s="1" t="s">
        <v>155</v>
      </c>
      <c r="BH52" s="1" t="s">
        <v>154</v>
      </c>
      <c r="BI52" s="1" t="s">
        <v>154</v>
      </c>
      <c r="BJ52" s="1" t="s">
        <v>154</v>
      </c>
      <c r="BK52" s="1" t="s">
        <v>155</v>
      </c>
      <c r="BL52" s="1" t="s">
        <v>154</v>
      </c>
      <c r="BM52" s="1" t="s">
        <v>155</v>
      </c>
      <c r="BN52" s="1" t="s">
        <v>154</v>
      </c>
      <c r="BO52" s="1" t="s">
        <v>154</v>
      </c>
      <c r="BP52" s="1" t="s">
        <v>155</v>
      </c>
      <c r="BQ52" s="1" t="s">
        <v>155</v>
      </c>
      <c r="BR52" s="1" t="s">
        <v>155</v>
      </c>
      <c r="BS52" s="1" t="s">
        <v>155</v>
      </c>
      <c r="BT52" s="1" t="s">
        <v>155</v>
      </c>
      <c r="BU52" s="1" t="s">
        <v>155</v>
      </c>
      <c r="BV52" s="1" t="s">
        <v>155</v>
      </c>
      <c r="BW52" s="1" t="s">
        <v>155</v>
      </c>
      <c r="BX52" s="1" t="s">
        <v>155</v>
      </c>
      <c r="BY52" s="1" t="s">
        <v>154</v>
      </c>
      <c r="BZ52" s="1" t="s">
        <v>154</v>
      </c>
      <c r="CA52" s="1" t="s">
        <v>154</v>
      </c>
      <c r="CB52" s="1" t="s">
        <v>154</v>
      </c>
      <c r="CC52" s="1" t="s">
        <v>155</v>
      </c>
      <c r="CD52" s="1" t="s">
        <v>155</v>
      </c>
      <c r="CE52" s="1" t="s">
        <v>155</v>
      </c>
      <c r="CF52" s="1" t="s">
        <v>154</v>
      </c>
      <c r="CG52" s="1" t="s">
        <v>155</v>
      </c>
      <c r="CH52" s="1" t="s">
        <v>155</v>
      </c>
      <c r="CI52" s="1" t="s">
        <v>155</v>
      </c>
      <c r="CJ52" s="1" t="s">
        <v>155</v>
      </c>
      <c r="CK52" s="1" t="s">
        <v>154</v>
      </c>
      <c r="CL52" s="1" t="s">
        <v>155</v>
      </c>
      <c r="CM52" s="1" t="s">
        <v>155</v>
      </c>
      <c r="CN52" s="1" t="s">
        <v>155</v>
      </c>
      <c r="CO52" s="1" t="s">
        <v>155</v>
      </c>
      <c r="CP52" s="1" t="s">
        <v>155</v>
      </c>
      <c r="CQ52" s="1" t="s">
        <v>155</v>
      </c>
      <c r="CR52" s="1" t="s">
        <v>155</v>
      </c>
      <c r="CS52" s="1" t="s">
        <v>155</v>
      </c>
      <c r="CT52" s="1" t="s">
        <v>155</v>
      </c>
      <c r="CU52" s="1" t="s">
        <v>154</v>
      </c>
      <c r="CV52" s="1" t="s">
        <v>155</v>
      </c>
      <c r="CW52" s="1" t="s">
        <v>155</v>
      </c>
      <c r="CX52" s="1" t="s">
        <v>155</v>
      </c>
      <c r="CY52" s="1" t="s">
        <v>155</v>
      </c>
      <c r="CZ52" s="11" t="s">
        <v>154</v>
      </c>
      <c r="DA52" s="1" t="s">
        <v>155</v>
      </c>
      <c r="DB52" s="1" t="s">
        <v>154</v>
      </c>
      <c r="DC52" s="1" t="s">
        <v>155</v>
      </c>
      <c r="DD52" s="1" t="s">
        <v>155</v>
      </c>
      <c r="DE52" s="1" t="s">
        <v>155</v>
      </c>
      <c r="DF52" s="1" t="s">
        <v>154</v>
      </c>
      <c r="DG52" s="1" t="s">
        <v>155</v>
      </c>
      <c r="DH52" s="1" t="s">
        <v>155</v>
      </c>
      <c r="DI52" s="1" t="s">
        <v>154</v>
      </c>
      <c r="DJ52" s="1" t="s">
        <v>155</v>
      </c>
      <c r="DK52" s="1" t="s">
        <v>155</v>
      </c>
      <c r="DL52" s="1" t="s">
        <v>154</v>
      </c>
      <c r="DM52" s="1" t="s">
        <v>155</v>
      </c>
      <c r="DN52" s="1" t="s">
        <v>154</v>
      </c>
      <c r="DO52" s="1" t="s">
        <v>155</v>
      </c>
      <c r="DP52" s="1" t="s">
        <v>155</v>
      </c>
      <c r="DQ52" s="1" t="s">
        <v>155</v>
      </c>
      <c r="DR52" s="1" t="s">
        <v>155</v>
      </c>
      <c r="DS52" s="1" t="s">
        <v>155</v>
      </c>
      <c r="DT52" s="1" t="s">
        <v>155</v>
      </c>
      <c r="DU52" s="1" t="s">
        <v>155</v>
      </c>
      <c r="DV52" s="1" t="s">
        <v>155</v>
      </c>
      <c r="DW52" s="1" t="s">
        <v>154</v>
      </c>
      <c r="DX52" s="1" t="s">
        <v>155</v>
      </c>
      <c r="DY52" s="1" t="s">
        <v>155</v>
      </c>
      <c r="DZ52" s="1" t="s">
        <v>154</v>
      </c>
      <c r="EA52" s="1" t="s">
        <v>154</v>
      </c>
      <c r="EB52" s="1" t="s">
        <v>154</v>
      </c>
      <c r="EC52" s="1" t="s">
        <v>155</v>
      </c>
      <c r="ED52" s="1" t="s">
        <v>155</v>
      </c>
      <c r="EE52" s="1" t="s">
        <v>155</v>
      </c>
      <c r="EF52" s="1" t="s">
        <v>155</v>
      </c>
      <c r="EG52" s="1" t="s">
        <v>155</v>
      </c>
      <c r="EH52" s="1" t="s">
        <v>155</v>
      </c>
      <c r="EI52" s="1" t="s">
        <v>155</v>
      </c>
      <c r="EJ52" s="1" t="s">
        <v>154</v>
      </c>
      <c r="EK52" s="1" t="s">
        <v>154</v>
      </c>
      <c r="EL52" s="1" t="s">
        <v>154</v>
      </c>
      <c r="EM52" s="1" t="s">
        <v>154</v>
      </c>
      <c r="EN52" s="1" t="s">
        <v>155</v>
      </c>
      <c r="EO52" s="1" t="s">
        <v>155</v>
      </c>
      <c r="EP52" s="1" t="s">
        <v>154</v>
      </c>
      <c r="EQ52" s="1" t="s">
        <v>155</v>
      </c>
      <c r="ER52" s="1" t="s">
        <v>155</v>
      </c>
      <c r="ES52" s="1" t="s">
        <v>155</v>
      </c>
      <c r="ET52" s="1" t="s">
        <v>155</v>
      </c>
      <c r="EU52" s="1" t="s">
        <v>154</v>
      </c>
      <c r="EV52" s="1" t="s">
        <v>154</v>
      </c>
    </row>
    <row r="53" spans="1:152" x14ac:dyDescent="0.25">
      <c r="A53" s="1">
        <v>50</v>
      </c>
      <c r="B53" s="1" t="s">
        <v>63</v>
      </c>
      <c r="C53" s="1" t="s">
        <v>432</v>
      </c>
      <c r="D53" s="22">
        <v>2240193000</v>
      </c>
      <c r="E53" s="22">
        <v>24919704000</v>
      </c>
      <c r="F53" s="33">
        <v>4282</v>
      </c>
      <c r="G53" s="1" t="s">
        <v>160</v>
      </c>
      <c r="H53" s="1" t="s">
        <v>160</v>
      </c>
      <c r="I53" s="1" t="s">
        <v>213</v>
      </c>
      <c r="J53" s="1" t="s">
        <v>162</v>
      </c>
      <c r="K53" s="1" t="s">
        <v>153</v>
      </c>
      <c r="L53" s="1">
        <v>1</v>
      </c>
      <c r="M53" s="9">
        <v>43567</v>
      </c>
      <c r="N53" s="1" t="s">
        <v>433</v>
      </c>
      <c r="O53" s="1">
        <v>2019</v>
      </c>
      <c r="P53" s="10" t="s">
        <v>434</v>
      </c>
      <c r="Q53" s="6" t="s">
        <v>164</v>
      </c>
      <c r="R53" s="1" t="s">
        <v>154</v>
      </c>
      <c r="S53" s="1" t="s">
        <v>175</v>
      </c>
      <c r="T53" s="1" t="s">
        <v>233</v>
      </c>
      <c r="U53" s="1" t="s">
        <v>245</v>
      </c>
      <c r="V53" s="1" t="s">
        <v>237</v>
      </c>
      <c r="W53" s="1" t="s">
        <v>237</v>
      </c>
      <c r="X53" s="1" t="s">
        <v>237</v>
      </c>
      <c r="Y53" s="1" t="s">
        <v>240</v>
      </c>
      <c r="Z53" s="1" t="s">
        <v>243</v>
      </c>
      <c r="AA53" s="1" t="s">
        <v>155</v>
      </c>
      <c r="AB53" s="1" t="s">
        <v>247</v>
      </c>
      <c r="AC53" s="1" t="s">
        <v>155</v>
      </c>
      <c r="AD53" s="1" t="s">
        <v>155</v>
      </c>
      <c r="AE53" s="1" t="s">
        <v>155</v>
      </c>
      <c r="AF53" s="1" t="s">
        <v>155</v>
      </c>
      <c r="AG53" s="1" t="s">
        <v>154</v>
      </c>
      <c r="AH53" s="1" t="s">
        <v>435</v>
      </c>
      <c r="AI53" s="1" t="s">
        <v>155</v>
      </c>
      <c r="AJ53" s="1" t="s">
        <v>155</v>
      </c>
      <c r="AK53" s="1" t="s">
        <v>155</v>
      </c>
      <c r="AL53" s="1" t="s">
        <v>155</v>
      </c>
      <c r="AM53" s="1" t="s">
        <v>154</v>
      </c>
      <c r="AN53" s="1" t="s">
        <v>154</v>
      </c>
      <c r="AO53" s="1" t="s">
        <v>154</v>
      </c>
      <c r="AP53" s="1" t="s">
        <v>154</v>
      </c>
      <c r="AQ53" s="1" t="s">
        <v>155</v>
      </c>
      <c r="AR53" s="1" t="s">
        <v>155</v>
      </c>
      <c r="AS53" s="1" t="s">
        <v>154</v>
      </c>
      <c r="AT53" s="1" t="s">
        <v>155</v>
      </c>
      <c r="AU53" s="1" t="s">
        <v>155</v>
      </c>
      <c r="AV53" s="1" t="s">
        <v>155</v>
      </c>
      <c r="AW53" s="1" t="s">
        <v>154</v>
      </c>
      <c r="AX53" s="1" t="s">
        <v>155</v>
      </c>
      <c r="AY53" s="1" t="s">
        <v>154</v>
      </c>
      <c r="AZ53" s="1" t="s">
        <v>154</v>
      </c>
      <c r="BA53" s="1" t="s">
        <v>154</v>
      </c>
      <c r="BB53" s="1" t="s">
        <v>154</v>
      </c>
      <c r="BC53" s="1" t="s">
        <v>155</v>
      </c>
      <c r="BD53" s="1" t="s">
        <v>155</v>
      </c>
      <c r="BE53" s="1" t="s">
        <v>155</v>
      </c>
      <c r="BF53" s="1" t="s">
        <v>155</v>
      </c>
      <c r="BG53" s="1" t="s">
        <v>155</v>
      </c>
      <c r="BH53" s="1" t="s">
        <v>155</v>
      </c>
      <c r="BI53" s="1" t="s">
        <v>155</v>
      </c>
      <c r="BJ53" s="1" t="s">
        <v>155</v>
      </c>
      <c r="BK53" s="1" t="s">
        <v>155</v>
      </c>
      <c r="BL53" s="1" t="s">
        <v>155</v>
      </c>
      <c r="BM53" s="1" t="s">
        <v>154</v>
      </c>
      <c r="BN53" s="1" t="s">
        <v>154</v>
      </c>
      <c r="BO53" s="1" t="s">
        <v>155</v>
      </c>
      <c r="BP53" s="1" t="s">
        <v>155</v>
      </c>
      <c r="BQ53" s="1" t="s">
        <v>155</v>
      </c>
      <c r="BR53" s="1" t="s">
        <v>155</v>
      </c>
      <c r="BS53" s="1" t="s">
        <v>155</v>
      </c>
      <c r="BT53" s="1" t="s">
        <v>155</v>
      </c>
      <c r="BU53" s="1" t="s">
        <v>155</v>
      </c>
      <c r="BV53" s="1" t="s">
        <v>155</v>
      </c>
      <c r="BW53" s="1" t="s">
        <v>155</v>
      </c>
      <c r="BX53" s="1" t="s">
        <v>155</v>
      </c>
      <c r="BY53" s="1" t="s">
        <v>155</v>
      </c>
      <c r="BZ53" s="1" t="s">
        <v>154</v>
      </c>
      <c r="CA53" s="1" t="s">
        <v>155</v>
      </c>
      <c r="CB53" s="1" t="s">
        <v>154</v>
      </c>
      <c r="CC53" s="1" t="s">
        <v>154</v>
      </c>
      <c r="CD53" s="1" t="s">
        <v>155</v>
      </c>
      <c r="CE53" s="1" t="s">
        <v>155</v>
      </c>
      <c r="CF53" s="1" t="s">
        <v>154</v>
      </c>
      <c r="CG53" s="1" t="s">
        <v>155</v>
      </c>
      <c r="CH53" s="1" t="s">
        <v>155</v>
      </c>
      <c r="CI53" s="1" t="s">
        <v>155</v>
      </c>
      <c r="CJ53" s="1" t="s">
        <v>155</v>
      </c>
      <c r="CK53" s="1" t="s">
        <v>155</v>
      </c>
      <c r="CL53" s="1" t="s">
        <v>155</v>
      </c>
      <c r="CM53" s="1" t="s">
        <v>155</v>
      </c>
      <c r="CN53" s="1" t="s">
        <v>155</v>
      </c>
      <c r="CO53" s="1" t="s">
        <v>155</v>
      </c>
      <c r="CP53" s="1" t="s">
        <v>155</v>
      </c>
      <c r="CQ53" s="1" t="s">
        <v>155</v>
      </c>
      <c r="CR53" s="1" t="s">
        <v>155</v>
      </c>
      <c r="CS53" s="1" t="s">
        <v>155</v>
      </c>
      <c r="CT53" s="1" t="s">
        <v>154</v>
      </c>
      <c r="CU53" s="1" t="s">
        <v>154</v>
      </c>
      <c r="CV53" s="1" t="s">
        <v>155</v>
      </c>
      <c r="CW53" s="9" t="s">
        <v>155</v>
      </c>
      <c r="CX53" s="1" t="s">
        <v>155</v>
      </c>
      <c r="CY53" s="1" t="s">
        <v>155</v>
      </c>
      <c r="CZ53" s="11" t="s">
        <v>154</v>
      </c>
      <c r="DA53" s="1" t="s">
        <v>155</v>
      </c>
      <c r="DB53" s="1" t="s">
        <v>155</v>
      </c>
      <c r="DC53" s="1" t="s">
        <v>155</v>
      </c>
      <c r="DD53" s="1" t="s">
        <v>155</v>
      </c>
      <c r="DE53" s="1" t="s">
        <v>155</v>
      </c>
      <c r="DF53" s="1" t="s">
        <v>155</v>
      </c>
      <c r="DG53" s="1" t="s">
        <v>155</v>
      </c>
      <c r="DH53" s="1" t="s">
        <v>155</v>
      </c>
      <c r="DI53" s="1" t="s">
        <v>154</v>
      </c>
      <c r="DJ53" s="1" t="s">
        <v>154</v>
      </c>
      <c r="DK53" s="1" t="s">
        <v>154</v>
      </c>
      <c r="DL53" s="1" t="s">
        <v>155</v>
      </c>
      <c r="DM53" s="1" t="s">
        <v>155</v>
      </c>
      <c r="DN53" s="1" t="s">
        <v>154</v>
      </c>
      <c r="DO53" s="1" t="s">
        <v>155</v>
      </c>
      <c r="DP53" s="1" t="s">
        <v>154</v>
      </c>
      <c r="DQ53" s="1" t="s">
        <v>155</v>
      </c>
      <c r="DR53" s="1" t="s">
        <v>155</v>
      </c>
      <c r="DS53" s="1" t="s">
        <v>155</v>
      </c>
      <c r="DT53" s="1" t="s">
        <v>155</v>
      </c>
      <c r="DU53" s="1" t="s">
        <v>155</v>
      </c>
      <c r="DV53" s="1" t="s">
        <v>155</v>
      </c>
      <c r="DW53" s="1" t="s">
        <v>155</v>
      </c>
      <c r="DX53" s="1" t="s">
        <v>155</v>
      </c>
      <c r="DY53" s="1" t="s">
        <v>155</v>
      </c>
      <c r="DZ53" s="1" t="s">
        <v>154</v>
      </c>
      <c r="EA53" s="1" t="s">
        <v>154</v>
      </c>
      <c r="EB53" s="1" t="s">
        <v>154</v>
      </c>
      <c r="EC53" s="1" t="s">
        <v>155</v>
      </c>
      <c r="ED53" s="1" t="s">
        <v>155</v>
      </c>
      <c r="EE53" s="1" t="s">
        <v>155</v>
      </c>
      <c r="EF53" s="1" t="s">
        <v>155</v>
      </c>
      <c r="EG53" s="1" t="s">
        <v>155</v>
      </c>
      <c r="EH53" s="1" t="s">
        <v>155</v>
      </c>
      <c r="EI53" s="1" t="s">
        <v>155</v>
      </c>
      <c r="EJ53" s="1" t="s">
        <v>155</v>
      </c>
      <c r="EK53" s="1" t="s">
        <v>155</v>
      </c>
      <c r="EL53" s="1" t="s">
        <v>155</v>
      </c>
      <c r="EM53" s="1" t="s">
        <v>155</v>
      </c>
      <c r="EN53" s="1" t="s">
        <v>155</v>
      </c>
      <c r="EO53" s="1" t="s">
        <v>155</v>
      </c>
      <c r="EP53" s="1" t="s">
        <v>155</v>
      </c>
      <c r="EQ53" s="1" t="s">
        <v>155</v>
      </c>
      <c r="ER53" s="1" t="s">
        <v>154</v>
      </c>
      <c r="ES53" s="1" t="s">
        <v>155</v>
      </c>
      <c r="ET53" s="1" t="s">
        <v>155</v>
      </c>
      <c r="EU53" s="1" t="s">
        <v>154</v>
      </c>
      <c r="EV53" s="1" t="s">
        <v>155</v>
      </c>
    </row>
    <row r="54" spans="1:152" x14ac:dyDescent="0.25">
      <c r="A54" s="1">
        <v>51</v>
      </c>
      <c r="B54" s="1" t="s">
        <v>63</v>
      </c>
      <c r="C54" s="1" t="s">
        <v>436</v>
      </c>
      <c r="D54" s="22">
        <v>3924952000</v>
      </c>
      <c r="E54" s="22">
        <v>155530466000</v>
      </c>
      <c r="F54" s="33">
        <v>22219</v>
      </c>
      <c r="G54" s="1" t="s">
        <v>160</v>
      </c>
      <c r="H54" s="1" t="s">
        <v>160</v>
      </c>
      <c r="I54" s="1" t="s">
        <v>213</v>
      </c>
      <c r="J54" s="1" t="s">
        <v>162</v>
      </c>
      <c r="K54" s="1" t="s">
        <v>153</v>
      </c>
      <c r="L54" s="1">
        <v>2</v>
      </c>
      <c r="M54" s="9">
        <v>44069</v>
      </c>
      <c r="N54" s="1" t="s">
        <v>437</v>
      </c>
      <c r="O54" s="1">
        <v>2020</v>
      </c>
      <c r="P54" s="10" t="s">
        <v>438</v>
      </c>
      <c r="Q54" s="6" t="s">
        <v>164</v>
      </c>
      <c r="R54" s="1" t="s">
        <v>154</v>
      </c>
      <c r="S54" s="1" t="s">
        <v>175</v>
      </c>
      <c r="T54" s="1" t="s">
        <v>154</v>
      </c>
      <c r="U54" s="1" t="s">
        <v>154</v>
      </c>
      <c r="V54" s="1" t="s">
        <v>154</v>
      </c>
      <c r="W54" s="1" t="s">
        <v>154</v>
      </c>
      <c r="X54" s="1" t="s">
        <v>155</v>
      </c>
      <c r="Y54" s="1" t="s">
        <v>155</v>
      </c>
      <c r="Z54" s="1" t="s">
        <v>155</v>
      </c>
      <c r="AA54" s="1" t="s">
        <v>155</v>
      </c>
      <c r="AB54" s="1" t="s">
        <v>154</v>
      </c>
      <c r="AC54" s="1" t="s">
        <v>155</v>
      </c>
      <c r="AD54" s="1" t="s">
        <v>155</v>
      </c>
      <c r="AE54" s="1" t="s">
        <v>155</v>
      </c>
      <c r="AF54" s="1" t="s">
        <v>155</v>
      </c>
      <c r="AG54" s="1" t="s">
        <v>154</v>
      </c>
      <c r="AH54" s="1" t="s">
        <v>439</v>
      </c>
      <c r="AI54" s="1" t="s">
        <v>155</v>
      </c>
      <c r="AJ54" s="1" t="s">
        <v>155</v>
      </c>
      <c r="AK54" s="1" t="s">
        <v>154</v>
      </c>
      <c r="AL54" s="1" t="s">
        <v>154</v>
      </c>
      <c r="AM54" s="1" t="s">
        <v>154</v>
      </c>
      <c r="AN54" s="1" t="s">
        <v>154</v>
      </c>
      <c r="AO54" s="1" t="s">
        <v>154</v>
      </c>
      <c r="AP54" s="1" t="s">
        <v>154</v>
      </c>
      <c r="AQ54" s="1" t="s">
        <v>155</v>
      </c>
      <c r="AR54" s="1" t="s">
        <v>155</v>
      </c>
      <c r="AS54" s="1" t="s">
        <v>154</v>
      </c>
      <c r="AT54" s="1" t="s">
        <v>155</v>
      </c>
      <c r="AU54" s="1" t="s">
        <v>155</v>
      </c>
      <c r="AV54" s="1" t="s">
        <v>155</v>
      </c>
      <c r="AW54" s="1" t="s">
        <v>154</v>
      </c>
      <c r="AX54" s="1" t="s">
        <v>154</v>
      </c>
      <c r="AY54" s="1" t="s">
        <v>154</v>
      </c>
      <c r="AZ54" s="1" t="s">
        <v>154</v>
      </c>
      <c r="BA54" s="1" t="s">
        <v>154</v>
      </c>
      <c r="BB54" s="1" t="s">
        <v>154</v>
      </c>
      <c r="BC54" s="1" t="s">
        <v>155</v>
      </c>
      <c r="BD54" s="1" t="s">
        <v>155</v>
      </c>
      <c r="BE54" s="1" t="s">
        <v>155</v>
      </c>
      <c r="BF54" s="1" t="s">
        <v>155</v>
      </c>
      <c r="BG54" s="1" t="s">
        <v>155</v>
      </c>
      <c r="BH54" s="1" t="s">
        <v>154</v>
      </c>
      <c r="BI54" s="1" t="s">
        <v>154</v>
      </c>
      <c r="BJ54" s="1" t="s">
        <v>154</v>
      </c>
      <c r="BK54" s="1" t="s">
        <v>155</v>
      </c>
      <c r="BL54" s="1" t="s">
        <v>155</v>
      </c>
      <c r="BM54" s="1" t="s">
        <v>154</v>
      </c>
      <c r="BN54" s="1" t="s">
        <v>154</v>
      </c>
      <c r="BO54" s="1" t="s">
        <v>154</v>
      </c>
      <c r="BP54" s="1" t="s">
        <v>155</v>
      </c>
      <c r="BQ54" s="1" t="s">
        <v>155</v>
      </c>
      <c r="BR54" s="1" t="s">
        <v>155</v>
      </c>
      <c r="BS54" s="1" t="s">
        <v>155</v>
      </c>
      <c r="BT54" s="1" t="s">
        <v>155</v>
      </c>
      <c r="BU54" s="1" t="s">
        <v>155</v>
      </c>
      <c r="BV54" s="1" t="s">
        <v>154</v>
      </c>
      <c r="BW54" s="1" t="s">
        <v>155</v>
      </c>
      <c r="BX54" s="1" t="s">
        <v>154</v>
      </c>
      <c r="BY54" s="1" t="s">
        <v>154</v>
      </c>
      <c r="BZ54" s="1" t="s">
        <v>154</v>
      </c>
      <c r="CA54" s="1" t="s">
        <v>154</v>
      </c>
      <c r="CB54" s="1" t="s">
        <v>154</v>
      </c>
      <c r="CC54" s="1" t="s">
        <v>154</v>
      </c>
      <c r="CD54" s="1" t="s">
        <v>155</v>
      </c>
      <c r="CE54" s="1" t="s">
        <v>155</v>
      </c>
      <c r="CF54" s="1" t="s">
        <v>154</v>
      </c>
      <c r="CG54" s="1" t="s">
        <v>155</v>
      </c>
      <c r="CH54" s="1" t="s">
        <v>155</v>
      </c>
      <c r="CI54" s="1" t="s">
        <v>155</v>
      </c>
      <c r="CJ54" s="1" t="s">
        <v>155</v>
      </c>
      <c r="CK54" s="1" t="s">
        <v>155</v>
      </c>
      <c r="CL54" s="1" t="s">
        <v>155</v>
      </c>
      <c r="CM54" s="1" t="s">
        <v>155</v>
      </c>
      <c r="CN54" s="1" t="s">
        <v>155</v>
      </c>
      <c r="CO54" s="1" t="s">
        <v>155</v>
      </c>
      <c r="CP54" s="1" t="s">
        <v>155</v>
      </c>
      <c r="CQ54" s="1" t="s">
        <v>155</v>
      </c>
      <c r="CR54" s="1" t="s">
        <v>155</v>
      </c>
      <c r="CS54" s="1" t="s">
        <v>155</v>
      </c>
      <c r="CT54" s="1" t="s">
        <v>154</v>
      </c>
      <c r="CU54" s="1" t="s">
        <v>154</v>
      </c>
      <c r="CV54" s="1" t="s">
        <v>154</v>
      </c>
      <c r="CW54" s="9" t="s">
        <v>155</v>
      </c>
      <c r="CX54" s="9" t="s">
        <v>155</v>
      </c>
      <c r="CY54" s="9" t="s">
        <v>155</v>
      </c>
      <c r="CZ54" s="9" t="s">
        <v>155</v>
      </c>
      <c r="DA54" s="9" t="s">
        <v>155</v>
      </c>
      <c r="DB54" s="9" t="s">
        <v>155</v>
      </c>
      <c r="DC54" s="9" t="s">
        <v>155</v>
      </c>
      <c r="DD54" s="9" t="s">
        <v>155</v>
      </c>
      <c r="DE54" s="9" t="s">
        <v>155</v>
      </c>
      <c r="DF54" s="9" t="s">
        <v>155</v>
      </c>
      <c r="DG54" s="9" t="s">
        <v>155</v>
      </c>
      <c r="DH54" s="9" t="s">
        <v>155</v>
      </c>
      <c r="DI54" s="1" t="s">
        <v>154</v>
      </c>
      <c r="DJ54" s="1" t="s">
        <v>154</v>
      </c>
      <c r="DK54" s="1" t="s">
        <v>155</v>
      </c>
      <c r="DL54" s="1" t="s">
        <v>154</v>
      </c>
      <c r="DM54" s="1" t="s">
        <v>154</v>
      </c>
      <c r="DN54" s="1" t="s">
        <v>154</v>
      </c>
      <c r="DO54" s="1" t="s">
        <v>155</v>
      </c>
      <c r="DP54" s="1" t="s">
        <v>154</v>
      </c>
      <c r="DQ54" s="1" t="s">
        <v>155</v>
      </c>
      <c r="DR54" s="1" t="s">
        <v>155</v>
      </c>
      <c r="DS54" s="1" t="s">
        <v>155</v>
      </c>
      <c r="DT54" s="1" t="s">
        <v>155</v>
      </c>
      <c r="DU54" s="1" t="s">
        <v>155</v>
      </c>
      <c r="DV54" s="1" t="s">
        <v>155</v>
      </c>
      <c r="DW54" s="1" t="s">
        <v>154</v>
      </c>
      <c r="DX54" s="1" t="s">
        <v>154</v>
      </c>
      <c r="DY54" s="1" t="s">
        <v>154</v>
      </c>
      <c r="DZ54" s="1" t="s">
        <v>154</v>
      </c>
      <c r="EA54" s="1" t="s">
        <v>154</v>
      </c>
      <c r="EB54" s="1" t="s">
        <v>154</v>
      </c>
      <c r="EC54" s="1" t="s">
        <v>155</v>
      </c>
      <c r="ED54" s="1" t="s">
        <v>155</v>
      </c>
      <c r="EE54" s="1" t="s">
        <v>155</v>
      </c>
      <c r="EF54" s="1" t="s">
        <v>155</v>
      </c>
      <c r="EG54" s="1" t="s">
        <v>155</v>
      </c>
      <c r="EH54" s="1" t="s">
        <v>155</v>
      </c>
      <c r="EI54" s="1" t="s">
        <v>154</v>
      </c>
      <c r="EJ54" s="1" t="s">
        <v>155</v>
      </c>
      <c r="EK54" s="1" t="s">
        <v>154</v>
      </c>
      <c r="EL54" s="1" t="s">
        <v>155</v>
      </c>
      <c r="EM54" s="1" t="s">
        <v>154</v>
      </c>
      <c r="EN54" s="1" t="s">
        <v>155</v>
      </c>
      <c r="EO54" s="1" t="s">
        <v>155</v>
      </c>
      <c r="EP54" s="1" t="s">
        <v>155</v>
      </c>
      <c r="EQ54" s="1" t="s">
        <v>155</v>
      </c>
      <c r="ER54" s="1" t="s">
        <v>154</v>
      </c>
      <c r="ES54" s="1" t="s">
        <v>154</v>
      </c>
      <c r="ET54" s="1" t="s">
        <v>154</v>
      </c>
      <c r="EU54" s="1" t="s">
        <v>154</v>
      </c>
      <c r="EV54" s="1" t="s">
        <v>154</v>
      </c>
    </row>
    <row r="55" spans="1:152" x14ac:dyDescent="0.25">
      <c r="A55" s="1">
        <v>52</v>
      </c>
      <c r="B55" s="1" t="s">
        <v>63</v>
      </c>
      <c r="C55" s="1" t="s">
        <v>440</v>
      </c>
      <c r="D55" s="22">
        <v>570236000</v>
      </c>
      <c r="E55" s="22">
        <v>13797062000</v>
      </c>
      <c r="F55" s="33">
        <v>4240</v>
      </c>
      <c r="G55" s="1" t="s">
        <v>160</v>
      </c>
      <c r="H55" s="1" t="s">
        <v>197</v>
      </c>
      <c r="I55" s="1" t="s">
        <v>213</v>
      </c>
      <c r="J55" s="1" t="s">
        <v>162</v>
      </c>
      <c r="K55" s="1" t="s">
        <v>153</v>
      </c>
      <c r="L55" s="1">
        <v>1</v>
      </c>
      <c r="M55" s="9">
        <v>43843</v>
      </c>
      <c r="N55" s="1" t="s">
        <v>441</v>
      </c>
      <c r="O55" s="1">
        <v>2018</v>
      </c>
      <c r="P55" s="10" t="s">
        <v>442</v>
      </c>
      <c r="Q55" s="6" t="s">
        <v>164</v>
      </c>
      <c r="R55" s="1" t="s">
        <v>154</v>
      </c>
      <c r="S55" s="1" t="s">
        <v>175</v>
      </c>
      <c r="T55" s="1" t="s">
        <v>237</v>
      </c>
      <c r="U55" s="1" t="s">
        <v>252</v>
      </c>
      <c r="V55" s="1" t="s">
        <v>251</v>
      </c>
      <c r="W55" s="1" t="s">
        <v>252</v>
      </c>
      <c r="X55" s="1" t="s">
        <v>154</v>
      </c>
      <c r="Y55" s="1" t="s">
        <v>154</v>
      </c>
      <c r="Z55" s="1" t="s">
        <v>155</v>
      </c>
      <c r="AA55" s="1" t="s">
        <v>155</v>
      </c>
      <c r="AB55" s="1" t="s">
        <v>154</v>
      </c>
      <c r="AC55" s="1" t="s">
        <v>155</v>
      </c>
      <c r="AD55" s="1" t="s">
        <v>155</v>
      </c>
      <c r="AE55" s="1" t="s">
        <v>154</v>
      </c>
      <c r="AF55" s="1" t="s">
        <v>155</v>
      </c>
      <c r="AG55" s="1" t="s">
        <v>154</v>
      </c>
      <c r="AH55" s="1" t="s">
        <v>443</v>
      </c>
      <c r="AI55" s="1" t="s">
        <v>154</v>
      </c>
      <c r="AJ55" s="1" t="s">
        <v>155</v>
      </c>
      <c r="AK55" s="1" t="s">
        <v>155</v>
      </c>
      <c r="AL55" s="1" t="s">
        <v>155</v>
      </c>
      <c r="AM55" s="1" t="s">
        <v>154</v>
      </c>
      <c r="AN55" s="1" t="s">
        <v>154</v>
      </c>
      <c r="AO55" s="1" t="s">
        <v>154</v>
      </c>
      <c r="AP55" s="1" t="s">
        <v>154</v>
      </c>
      <c r="AQ55" s="1" t="s">
        <v>155</v>
      </c>
      <c r="AR55" s="1" t="s">
        <v>155</v>
      </c>
      <c r="AS55" s="1" t="s">
        <v>154</v>
      </c>
      <c r="AT55" s="1" t="s">
        <v>155</v>
      </c>
      <c r="AU55" s="1" t="s">
        <v>154</v>
      </c>
      <c r="AV55" s="1" t="s">
        <v>155</v>
      </c>
      <c r="AW55" s="1" t="s">
        <v>154</v>
      </c>
      <c r="AX55" s="1" t="s">
        <v>155</v>
      </c>
      <c r="AY55" s="1" t="s">
        <v>154</v>
      </c>
      <c r="AZ55" s="1" t="s">
        <v>154</v>
      </c>
      <c r="BA55" s="1" t="s">
        <v>154</v>
      </c>
      <c r="BB55" s="1" t="s">
        <v>154</v>
      </c>
      <c r="BC55" s="1" t="s">
        <v>155</v>
      </c>
      <c r="BD55" s="1" t="s">
        <v>154</v>
      </c>
      <c r="BE55" s="1" t="s">
        <v>154</v>
      </c>
      <c r="BF55" s="1" t="s">
        <v>155</v>
      </c>
      <c r="BG55" s="1" t="s">
        <v>155</v>
      </c>
      <c r="BH55" s="1" t="s">
        <v>155</v>
      </c>
      <c r="BI55" s="1" t="s">
        <v>154</v>
      </c>
      <c r="BJ55" s="1" t="s">
        <v>155</v>
      </c>
      <c r="BK55" s="1" t="s">
        <v>155</v>
      </c>
      <c r="BL55" s="1" t="s">
        <v>154</v>
      </c>
      <c r="BM55" s="1" t="s">
        <v>154</v>
      </c>
      <c r="BN55" s="1" t="s">
        <v>154</v>
      </c>
      <c r="BO55" s="1" t="s">
        <v>154</v>
      </c>
      <c r="BP55" s="1" t="s">
        <v>154</v>
      </c>
      <c r="BQ55" s="1" t="s">
        <v>155</v>
      </c>
      <c r="BR55" s="1" t="s">
        <v>155</v>
      </c>
      <c r="BS55" s="1" t="s">
        <v>155</v>
      </c>
      <c r="BT55" s="1" t="s">
        <v>155</v>
      </c>
      <c r="BU55" s="1" t="s">
        <v>155</v>
      </c>
      <c r="BV55" s="1" t="s">
        <v>155</v>
      </c>
      <c r="BW55" s="1" t="s">
        <v>155</v>
      </c>
      <c r="BX55" s="1" t="s">
        <v>155</v>
      </c>
      <c r="BY55" s="1" t="s">
        <v>154</v>
      </c>
      <c r="BZ55" s="1" t="s">
        <v>155</v>
      </c>
      <c r="CA55" s="1" t="s">
        <v>154</v>
      </c>
      <c r="CB55" s="1" t="s">
        <v>154</v>
      </c>
      <c r="CC55" s="1" t="s">
        <v>154</v>
      </c>
      <c r="CD55" s="1" t="s">
        <v>155</v>
      </c>
      <c r="CE55" s="1" t="s">
        <v>155</v>
      </c>
      <c r="CF55" s="1" t="s">
        <v>154</v>
      </c>
      <c r="CG55" s="1" t="s">
        <v>155</v>
      </c>
      <c r="CH55" s="1" t="s">
        <v>155</v>
      </c>
      <c r="CI55" s="1" t="s">
        <v>155</v>
      </c>
      <c r="CJ55" s="1" t="s">
        <v>155</v>
      </c>
      <c r="CK55" s="1" t="s">
        <v>155</v>
      </c>
      <c r="CL55" s="1" t="s">
        <v>155</v>
      </c>
      <c r="CM55" s="1" t="s">
        <v>155</v>
      </c>
      <c r="CN55" s="1" t="s">
        <v>155</v>
      </c>
      <c r="CO55" s="1" t="s">
        <v>155</v>
      </c>
      <c r="CP55" s="1" t="s">
        <v>155</v>
      </c>
      <c r="CQ55" s="1" t="s">
        <v>155</v>
      </c>
      <c r="CR55" s="1" t="s">
        <v>155</v>
      </c>
      <c r="CS55" s="1" t="s">
        <v>155</v>
      </c>
      <c r="CT55" s="1" t="s">
        <v>154</v>
      </c>
      <c r="CU55" s="1" t="s">
        <v>154</v>
      </c>
      <c r="CV55" s="1" t="s">
        <v>155</v>
      </c>
      <c r="CW55" s="1" t="s">
        <v>155</v>
      </c>
      <c r="CX55" s="1" t="s">
        <v>155</v>
      </c>
      <c r="CY55" s="1" t="s">
        <v>155</v>
      </c>
      <c r="CZ55" s="1" t="s">
        <v>155</v>
      </c>
      <c r="DA55" s="1" t="s">
        <v>155</v>
      </c>
      <c r="DB55" s="1" t="s">
        <v>155</v>
      </c>
      <c r="DC55" s="1" t="s">
        <v>155</v>
      </c>
      <c r="DD55" s="1" t="s">
        <v>155</v>
      </c>
      <c r="DE55" s="1" t="s">
        <v>155</v>
      </c>
      <c r="DF55" s="1" t="s">
        <v>154</v>
      </c>
      <c r="DG55" s="1" t="s">
        <v>155</v>
      </c>
      <c r="DH55" s="1" t="s">
        <v>155</v>
      </c>
      <c r="DI55" s="1" t="s">
        <v>154</v>
      </c>
      <c r="DJ55" s="1" t="s">
        <v>154</v>
      </c>
      <c r="DK55" s="1" t="s">
        <v>155</v>
      </c>
      <c r="DL55" s="1" t="s">
        <v>155</v>
      </c>
      <c r="DM55" s="1" t="s">
        <v>155</v>
      </c>
      <c r="DN55" s="1" t="s">
        <v>155</v>
      </c>
      <c r="DO55" s="1" t="s">
        <v>154</v>
      </c>
      <c r="DP55" s="1" t="s">
        <v>154</v>
      </c>
      <c r="DQ55" s="1" t="s">
        <v>155</v>
      </c>
      <c r="DR55" s="1" t="s">
        <v>155</v>
      </c>
      <c r="DS55" s="1" t="s">
        <v>155</v>
      </c>
      <c r="DT55" s="1" t="s">
        <v>155</v>
      </c>
      <c r="DU55" s="1" t="s">
        <v>155</v>
      </c>
      <c r="DV55" s="1" t="s">
        <v>155</v>
      </c>
      <c r="DW55" s="1" t="s">
        <v>154</v>
      </c>
      <c r="DX55" s="1" t="s">
        <v>155</v>
      </c>
      <c r="DY55" s="1" t="s">
        <v>154</v>
      </c>
      <c r="DZ55" s="1" t="s">
        <v>154</v>
      </c>
      <c r="EA55" s="1" t="s">
        <v>154</v>
      </c>
      <c r="EB55" s="1" t="s">
        <v>154</v>
      </c>
      <c r="EC55" s="1" t="s">
        <v>155</v>
      </c>
      <c r="ED55" s="1" t="s">
        <v>154</v>
      </c>
      <c r="EE55" s="1" t="s">
        <v>154</v>
      </c>
      <c r="EF55" s="1" t="s">
        <v>155</v>
      </c>
      <c r="EG55" s="1" t="s">
        <v>155</v>
      </c>
      <c r="EH55" s="1" t="s">
        <v>155</v>
      </c>
      <c r="EI55" s="1" t="s">
        <v>155</v>
      </c>
      <c r="EJ55" s="1" t="s">
        <v>155</v>
      </c>
      <c r="EK55" s="1" t="s">
        <v>155</v>
      </c>
      <c r="EL55" s="1" t="s">
        <v>154</v>
      </c>
      <c r="EM55" s="1" t="s">
        <v>155</v>
      </c>
      <c r="EN55" s="1" t="s">
        <v>155</v>
      </c>
      <c r="EO55" s="1" t="s">
        <v>155</v>
      </c>
      <c r="EP55" s="1" t="s">
        <v>155</v>
      </c>
      <c r="EQ55" s="1" t="s">
        <v>154</v>
      </c>
      <c r="ER55" s="1" t="s">
        <v>155</v>
      </c>
      <c r="ES55" s="1" t="s">
        <v>155</v>
      </c>
      <c r="ET55" s="1" t="s">
        <v>154</v>
      </c>
      <c r="EU55" s="1" t="s">
        <v>154</v>
      </c>
      <c r="EV55" s="1" t="s">
        <v>154</v>
      </c>
    </row>
    <row r="56" spans="1:152" x14ac:dyDescent="0.25">
      <c r="A56" s="1">
        <v>53</v>
      </c>
      <c r="B56" s="1" t="s">
        <v>63</v>
      </c>
      <c r="C56" s="1" t="s">
        <v>444</v>
      </c>
      <c r="D56" s="22">
        <v>389785000</v>
      </c>
      <c r="E56" s="22">
        <v>14092062000</v>
      </c>
      <c r="F56" s="33">
        <v>2198</v>
      </c>
      <c r="G56" s="1" t="s">
        <v>160</v>
      </c>
      <c r="H56" s="1" t="s">
        <v>160</v>
      </c>
      <c r="I56" s="1" t="s">
        <v>213</v>
      </c>
      <c r="J56" s="1" t="s">
        <v>162</v>
      </c>
      <c r="K56" s="1" t="s">
        <v>153</v>
      </c>
      <c r="L56" s="1">
        <v>1</v>
      </c>
      <c r="M56" s="9">
        <v>43851</v>
      </c>
      <c r="N56" s="1" t="s">
        <v>173</v>
      </c>
      <c r="O56" s="1">
        <v>2018</v>
      </c>
      <c r="P56" s="10" t="s">
        <v>445</v>
      </c>
      <c r="Q56" s="6" t="s">
        <v>164</v>
      </c>
      <c r="R56" s="1" t="s">
        <v>154</v>
      </c>
      <c r="S56" s="1" t="s">
        <v>169</v>
      </c>
      <c r="T56" s="1" t="s">
        <v>233</v>
      </c>
      <c r="U56" s="1" t="s">
        <v>233</v>
      </c>
      <c r="V56" s="1" t="s">
        <v>154</v>
      </c>
      <c r="W56" s="1" t="s">
        <v>154</v>
      </c>
      <c r="X56" s="1" t="s">
        <v>154</v>
      </c>
      <c r="Y56" s="1" t="s">
        <v>155</v>
      </c>
      <c r="Z56" s="1" t="s">
        <v>233</v>
      </c>
      <c r="AA56" s="1" t="s">
        <v>155</v>
      </c>
      <c r="AB56" s="1" t="s">
        <v>233</v>
      </c>
      <c r="AC56" s="1" t="s">
        <v>155</v>
      </c>
      <c r="AD56" s="1" t="s">
        <v>155</v>
      </c>
      <c r="AE56" s="1" t="s">
        <v>155</v>
      </c>
      <c r="AF56" s="1" t="s">
        <v>155</v>
      </c>
      <c r="AG56" s="1" t="s">
        <v>155</v>
      </c>
      <c r="AH56" s="1" t="s">
        <v>446</v>
      </c>
      <c r="AI56" s="1" t="s">
        <v>154</v>
      </c>
      <c r="AJ56" s="1" t="s">
        <v>154</v>
      </c>
      <c r="AK56" s="1" t="s">
        <v>154</v>
      </c>
      <c r="AL56" s="1" t="s">
        <v>154</v>
      </c>
      <c r="AM56" s="1" t="s">
        <v>154</v>
      </c>
      <c r="AN56" s="1" t="s">
        <v>154</v>
      </c>
      <c r="AO56" s="1" t="s">
        <v>154</v>
      </c>
      <c r="AP56" s="1" t="s">
        <v>154</v>
      </c>
      <c r="AQ56" s="1" t="s">
        <v>155</v>
      </c>
      <c r="AR56" s="1" t="s">
        <v>155</v>
      </c>
      <c r="AS56" s="1" t="s">
        <v>154</v>
      </c>
      <c r="AT56" s="1" t="s">
        <v>154</v>
      </c>
      <c r="AU56" s="1" t="s">
        <v>155</v>
      </c>
      <c r="AV56" s="1" t="s">
        <v>155</v>
      </c>
      <c r="AW56" s="1" t="s">
        <v>154</v>
      </c>
      <c r="AX56" s="1" t="s">
        <v>154</v>
      </c>
      <c r="AY56" s="1" t="s">
        <v>154</v>
      </c>
      <c r="AZ56" s="1" t="s">
        <v>154</v>
      </c>
      <c r="BA56" s="1" t="s">
        <v>154</v>
      </c>
      <c r="BB56" s="1" t="s">
        <v>154</v>
      </c>
      <c r="BC56" s="1" t="s">
        <v>155</v>
      </c>
      <c r="BD56" s="1" t="s">
        <v>155</v>
      </c>
      <c r="BE56" s="1" t="s">
        <v>155</v>
      </c>
      <c r="BF56" s="1" t="s">
        <v>155</v>
      </c>
      <c r="BG56" s="1" t="s">
        <v>155</v>
      </c>
      <c r="BH56" s="1" t="s">
        <v>154</v>
      </c>
      <c r="BI56" s="1" t="s">
        <v>154</v>
      </c>
      <c r="BJ56" s="1" t="s">
        <v>155</v>
      </c>
      <c r="BK56" s="1" t="s">
        <v>155</v>
      </c>
      <c r="BL56" s="1" t="s">
        <v>155</v>
      </c>
      <c r="BM56" s="1" t="s">
        <v>154</v>
      </c>
      <c r="BN56" s="1" t="s">
        <v>154</v>
      </c>
      <c r="BO56" s="1" t="s">
        <v>154</v>
      </c>
      <c r="BP56" s="1" t="s">
        <v>154</v>
      </c>
      <c r="BQ56" s="1" t="s">
        <v>155</v>
      </c>
      <c r="BR56" s="1" t="s">
        <v>155</v>
      </c>
      <c r="BS56" s="1" t="s">
        <v>154</v>
      </c>
      <c r="BT56" s="1" t="s">
        <v>154</v>
      </c>
      <c r="BU56" s="1" t="s">
        <v>154</v>
      </c>
      <c r="BV56" s="1" t="s">
        <v>155</v>
      </c>
      <c r="BW56" s="1" t="s">
        <v>154</v>
      </c>
      <c r="BX56" s="1" t="s">
        <v>154</v>
      </c>
      <c r="BY56" s="1" t="s">
        <v>155</v>
      </c>
      <c r="BZ56" s="1" t="s">
        <v>154</v>
      </c>
      <c r="CA56" s="1" t="s">
        <v>154</v>
      </c>
      <c r="CB56" s="1" t="s">
        <v>154</v>
      </c>
      <c r="CC56" s="1" t="s">
        <v>154</v>
      </c>
      <c r="CD56" s="1" t="s">
        <v>155</v>
      </c>
      <c r="CE56" s="1" t="s">
        <v>155</v>
      </c>
      <c r="CF56" s="1" t="s">
        <v>154</v>
      </c>
      <c r="CG56" s="1" t="s">
        <v>154</v>
      </c>
      <c r="CH56" s="1" t="s">
        <v>154</v>
      </c>
      <c r="CI56" s="1" t="s">
        <v>155</v>
      </c>
      <c r="CJ56" s="1" t="s">
        <v>155</v>
      </c>
      <c r="CK56" s="1" t="s">
        <v>155</v>
      </c>
      <c r="CL56" s="1" t="s">
        <v>155</v>
      </c>
      <c r="CM56" s="1" t="s">
        <v>155</v>
      </c>
      <c r="CN56" s="1" t="s">
        <v>155</v>
      </c>
      <c r="CO56" s="1" t="s">
        <v>155</v>
      </c>
      <c r="CP56" s="1" t="s">
        <v>155</v>
      </c>
      <c r="CQ56" s="4" t="s">
        <v>155</v>
      </c>
      <c r="CR56" s="1" t="s">
        <v>155</v>
      </c>
      <c r="CS56" s="1" t="s">
        <v>155</v>
      </c>
      <c r="CT56" s="1" t="s">
        <v>154</v>
      </c>
      <c r="CU56" s="1" t="s">
        <v>154</v>
      </c>
      <c r="CV56" s="1" t="s">
        <v>154</v>
      </c>
      <c r="CW56" s="9" t="s">
        <v>154</v>
      </c>
      <c r="CX56" s="1" t="s">
        <v>154</v>
      </c>
      <c r="CY56" s="1" t="s">
        <v>155</v>
      </c>
      <c r="CZ56" s="11" t="s">
        <v>155</v>
      </c>
      <c r="DA56" s="1" t="s">
        <v>155</v>
      </c>
      <c r="DB56" s="1" t="s">
        <v>154</v>
      </c>
      <c r="DC56" s="1" t="s">
        <v>155</v>
      </c>
      <c r="DD56" s="1" t="s">
        <v>155</v>
      </c>
      <c r="DE56" s="1" t="s">
        <v>155</v>
      </c>
      <c r="DF56" s="1" t="s">
        <v>155</v>
      </c>
      <c r="DG56" s="1" t="s">
        <v>155</v>
      </c>
      <c r="DH56" s="1" t="s">
        <v>155</v>
      </c>
      <c r="DI56" s="1" t="s">
        <v>154</v>
      </c>
      <c r="DJ56" s="1" t="s">
        <v>154</v>
      </c>
      <c r="DK56" s="1" t="s">
        <v>154</v>
      </c>
      <c r="DL56" s="1" t="s">
        <v>154</v>
      </c>
      <c r="DM56" s="1" t="s">
        <v>154</v>
      </c>
      <c r="DN56" s="1" t="s">
        <v>154</v>
      </c>
      <c r="DO56" s="1" t="s">
        <v>154</v>
      </c>
      <c r="DP56" s="1" t="s">
        <v>154</v>
      </c>
      <c r="DQ56" s="1" t="s">
        <v>155</v>
      </c>
      <c r="DR56" s="1" t="s">
        <v>155</v>
      </c>
      <c r="DS56" s="1" t="s">
        <v>155</v>
      </c>
      <c r="DT56" s="1" t="s">
        <v>155</v>
      </c>
      <c r="DU56" s="1" t="s">
        <v>155</v>
      </c>
      <c r="DV56" s="1" t="s">
        <v>155</v>
      </c>
      <c r="DW56" s="1" t="s">
        <v>154</v>
      </c>
      <c r="DX56" s="1" t="s">
        <v>154</v>
      </c>
      <c r="DY56" s="1" t="s">
        <v>154</v>
      </c>
      <c r="DZ56" s="1" t="s">
        <v>154</v>
      </c>
      <c r="EA56" s="1" t="s">
        <v>154</v>
      </c>
      <c r="EB56" s="1" t="s">
        <v>154</v>
      </c>
      <c r="EC56" s="1" t="s">
        <v>155</v>
      </c>
      <c r="ED56" s="1" t="s">
        <v>155</v>
      </c>
      <c r="EE56" s="1" t="s">
        <v>155</v>
      </c>
      <c r="EF56" s="1" t="s">
        <v>155</v>
      </c>
      <c r="EG56" s="1" t="s">
        <v>155</v>
      </c>
      <c r="EH56" s="1" t="s">
        <v>155</v>
      </c>
      <c r="EI56" s="1" t="s">
        <v>154</v>
      </c>
      <c r="EJ56" s="1" t="s">
        <v>155</v>
      </c>
      <c r="EK56" s="1" t="s">
        <v>154</v>
      </c>
      <c r="EL56" s="1" t="s">
        <v>155</v>
      </c>
      <c r="EM56" s="1" t="s">
        <v>155</v>
      </c>
      <c r="EN56" s="1" t="s">
        <v>155</v>
      </c>
      <c r="EO56" s="1" t="s">
        <v>155</v>
      </c>
      <c r="EP56" s="1" t="s">
        <v>155</v>
      </c>
      <c r="EQ56" s="1" t="s">
        <v>155</v>
      </c>
      <c r="ER56" s="1" t="s">
        <v>154</v>
      </c>
      <c r="ES56" s="1" t="s">
        <v>154</v>
      </c>
      <c r="ET56" s="1" t="s">
        <v>154</v>
      </c>
      <c r="EU56" s="1" t="s">
        <v>154</v>
      </c>
      <c r="EV56" s="1" t="s">
        <v>154</v>
      </c>
    </row>
    <row r="57" spans="1:152" x14ac:dyDescent="0.25">
      <c r="A57" s="1">
        <v>54</v>
      </c>
      <c r="B57" s="1" t="s">
        <v>63</v>
      </c>
      <c r="C57" s="1" t="s">
        <v>447</v>
      </c>
      <c r="D57" s="22">
        <v>1816000000</v>
      </c>
      <c r="E57" s="22">
        <v>4419100000</v>
      </c>
      <c r="F57" s="33">
        <v>3811</v>
      </c>
      <c r="G57" s="1" t="s">
        <v>160</v>
      </c>
      <c r="H57" s="1" t="s">
        <v>197</v>
      </c>
      <c r="I57" s="1" t="s">
        <v>448</v>
      </c>
      <c r="J57" s="1" t="s">
        <v>162</v>
      </c>
      <c r="K57" s="1" t="s">
        <v>153</v>
      </c>
      <c r="L57" s="1">
        <v>1</v>
      </c>
      <c r="M57" s="9">
        <v>43851</v>
      </c>
      <c r="N57" s="1" t="s">
        <v>450</v>
      </c>
      <c r="O57" s="1">
        <v>2018</v>
      </c>
      <c r="P57" s="10" t="s">
        <v>449</v>
      </c>
      <c r="Q57" s="6" t="s">
        <v>164</v>
      </c>
      <c r="R57" s="1" t="s">
        <v>154</v>
      </c>
      <c r="S57" s="1" t="s">
        <v>175</v>
      </c>
      <c r="T57" s="1" t="s">
        <v>237</v>
      </c>
      <c r="U57" s="1" t="s">
        <v>237</v>
      </c>
      <c r="V57" s="1" t="s">
        <v>371</v>
      </c>
      <c r="W57" s="1" t="s">
        <v>245</v>
      </c>
      <c r="X57" s="1" t="s">
        <v>233</v>
      </c>
      <c r="Y57" s="1" t="s">
        <v>240</v>
      </c>
      <c r="Z57" s="1" t="s">
        <v>333</v>
      </c>
      <c r="AA57" s="1" t="s">
        <v>301</v>
      </c>
      <c r="AB57" s="1" t="s">
        <v>359</v>
      </c>
      <c r="AC57" s="1" t="s">
        <v>233</v>
      </c>
      <c r="AD57" s="1" t="s">
        <v>155</v>
      </c>
      <c r="AE57" s="1" t="s">
        <v>451</v>
      </c>
      <c r="AF57" s="1" t="s">
        <v>233</v>
      </c>
      <c r="AG57" s="1" t="s">
        <v>154</v>
      </c>
      <c r="AH57" s="1" t="s">
        <v>452</v>
      </c>
      <c r="AI57" s="1" t="s">
        <v>154</v>
      </c>
      <c r="AJ57" s="1" t="s">
        <v>154</v>
      </c>
      <c r="AK57" s="1" t="s">
        <v>154</v>
      </c>
      <c r="AL57" s="1" t="s">
        <v>154</v>
      </c>
      <c r="AM57" s="1" t="s">
        <v>154</v>
      </c>
      <c r="AN57" s="1" t="s">
        <v>155</v>
      </c>
      <c r="AO57" s="1" t="s">
        <v>155</v>
      </c>
      <c r="AP57" s="1" t="s">
        <v>154</v>
      </c>
      <c r="AQ57" s="1" t="s">
        <v>154</v>
      </c>
      <c r="AR57" s="1" t="s">
        <v>155</v>
      </c>
      <c r="AS57" s="1" t="s">
        <v>154</v>
      </c>
      <c r="AT57" s="1" t="s">
        <v>154</v>
      </c>
      <c r="AU57" s="1" t="s">
        <v>154</v>
      </c>
      <c r="AV57" s="1" t="s">
        <v>154</v>
      </c>
      <c r="AW57" s="1" t="s">
        <v>154</v>
      </c>
      <c r="AX57" s="1" t="s">
        <v>154</v>
      </c>
      <c r="AY57" s="1" t="s">
        <v>154</v>
      </c>
      <c r="AZ57" s="1" t="s">
        <v>154</v>
      </c>
      <c r="BA57" s="1" t="s">
        <v>154</v>
      </c>
      <c r="BB57" s="1" t="s">
        <v>155</v>
      </c>
      <c r="BC57" s="1" t="s">
        <v>154</v>
      </c>
      <c r="BD57" s="1" t="s">
        <v>154</v>
      </c>
      <c r="BE57" s="1" t="s">
        <v>154</v>
      </c>
      <c r="BF57" s="1" t="s">
        <v>155</v>
      </c>
      <c r="BG57" s="1" t="s">
        <v>155</v>
      </c>
      <c r="BH57" s="1" t="s">
        <v>154</v>
      </c>
      <c r="BI57" s="1" t="s">
        <v>154</v>
      </c>
      <c r="BJ57" s="1" t="s">
        <v>154</v>
      </c>
      <c r="BK57" s="1" t="s">
        <v>155</v>
      </c>
      <c r="BL57" s="1" t="s">
        <v>154</v>
      </c>
      <c r="BM57" s="1" t="s">
        <v>154</v>
      </c>
      <c r="BN57" s="1" t="s">
        <v>154</v>
      </c>
      <c r="BO57" s="1" t="s">
        <v>155</v>
      </c>
      <c r="BP57" s="1" t="s">
        <v>154</v>
      </c>
      <c r="BQ57" s="1" t="s">
        <v>155</v>
      </c>
      <c r="BR57" s="1" t="s">
        <v>155</v>
      </c>
      <c r="BS57" s="1" t="s">
        <v>155</v>
      </c>
      <c r="BT57" s="1" t="s">
        <v>154</v>
      </c>
      <c r="BU57" s="1" t="s">
        <v>154</v>
      </c>
      <c r="BV57" s="1" t="s">
        <v>155</v>
      </c>
      <c r="BW57" s="1" t="s">
        <v>154</v>
      </c>
      <c r="BX57" s="1" t="s">
        <v>154</v>
      </c>
      <c r="BY57" s="1" t="s">
        <v>154</v>
      </c>
      <c r="BZ57" s="1" t="s">
        <v>154</v>
      </c>
      <c r="CA57" s="1" t="s">
        <v>154</v>
      </c>
      <c r="CB57" s="1" t="s">
        <v>155</v>
      </c>
      <c r="CC57" s="1" t="s">
        <v>155</v>
      </c>
      <c r="CD57" s="1" t="s">
        <v>155</v>
      </c>
      <c r="CE57" s="1" t="s">
        <v>155</v>
      </c>
      <c r="CF57" s="1" t="s">
        <v>154</v>
      </c>
      <c r="CG57" s="1" t="s">
        <v>155</v>
      </c>
      <c r="CH57" s="1" t="s">
        <v>154</v>
      </c>
      <c r="CI57" s="1" t="s">
        <v>155</v>
      </c>
      <c r="CJ57" s="1" t="s">
        <v>155</v>
      </c>
      <c r="CK57" s="1" t="s">
        <v>154</v>
      </c>
      <c r="CL57" s="1" t="s">
        <v>155</v>
      </c>
      <c r="CM57" s="1" t="s">
        <v>154</v>
      </c>
      <c r="CN57" s="1" t="s">
        <v>155</v>
      </c>
      <c r="CO57" s="1" t="s">
        <v>155</v>
      </c>
      <c r="CP57" s="1" t="s">
        <v>155</v>
      </c>
      <c r="CQ57" s="4" t="s">
        <v>155</v>
      </c>
      <c r="CR57" s="1" t="s">
        <v>155</v>
      </c>
      <c r="CS57" s="1" t="s">
        <v>155</v>
      </c>
      <c r="CT57" s="1" t="s">
        <v>154</v>
      </c>
      <c r="CU57" s="1" t="s">
        <v>154</v>
      </c>
      <c r="CV57" s="1" t="s">
        <v>155</v>
      </c>
      <c r="CW57" s="9" t="s">
        <v>155</v>
      </c>
      <c r="CX57" s="1" t="s">
        <v>155</v>
      </c>
      <c r="CY57" s="1" t="s">
        <v>155</v>
      </c>
      <c r="CZ57" s="11" t="s">
        <v>155</v>
      </c>
      <c r="DA57" s="1" t="s">
        <v>154</v>
      </c>
      <c r="DB57" s="1" t="s">
        <v>154</v>
      </c>
      <c r="DC57" s="1" t="s">
        <v>154</v>
      </c>
      <c r="DD57" s="1" t="s">
        <v>155</v>
      </c>
      <c r="DE57" s="1" t="s">
        <v>155</v>
      </c>
      <c r="DF57" s="1" t="s">
        <v>154</v>
      </c>
      <c r="DG57" s="1" t="s">
        <v>154</v>
      </c>
      <c r="DH57" s="1" t="s">
        <v>155</v>
      </c>
      <c r="DI57" s="1" t="s">
        <v>154</v>
      </c>
      <c r="DJ57" s="1" t="s">
        <v>155</v>
      </c>
      <c r="DK57" s="1" t="s">
        <v>154</v>
      </c>
      <c r="DL57" s="1" t="s">
        <v>154</v>
      </c>
      <c r="DM57" s="1" t="s">
        <v>154</v>
      </c>
      <c r="DN57" s="1" t="s">
        <v>154</v>
      </c>
      <c r="DO57" s="1" t="s">
        <v>155</v>
      </c>
      <c r="DP57" s="1" t="s">
        <v>155</v>
      </c>
      <c r="DQ57" s="1" t="s">
        <v>155</v>
      </c>
      <c r="DR57" s="1" t="s">
        <v>155</v>
      </c>
      <c r="DS57" s="1" t="s">
        <v>155</v>
      </c>
      <c r="DT57" s="1" t="s">
        <v>155</v>
      </c>
      <c r="DU57" s="1" t="s">
        <v>155</v>
      </c>
      <c r="DV57" s="1" t="s">
        <v>155</v>
      </c>
      <c r="DW57" s="1" t="s">
        <v>154</v>
      </c>
      <c r="DX57" s="1" t="s">
        <v>154</v>
      </c>
      <c r="DY57" s="1" t="s">
        <v>154</v>
      </c>
      <c r="DZ57" s="1" t="s">
        <v>154</v>
      </c>
      <c r="EA57" s="1" t="s">
        <v>154</v>
      </c>
      <c r="EB57" s="1" t="s">
        <v>155</v>
      </c>
      <c r="EC57" s="1" t="s">
        <v>154</v>
      </c>
      <c r="ED57" s="1" t="s">
        <v>154</v>
      </c>
      <c r="EE57" s="1" t="s">
        <v>154</v>
      </c>
      <c r="EF57" s="1" t="s">
        <v>155</v>
      </c>
      <c r="EG57" s="1" t="s">
        <v>155</v>
      </c>
      <c r="EH57" s="1" t="s">
        <v>154</v>
      </c>
      <c r="EI57" s="1" t="s">
        <v>155</v>
      </c>
      <c r="EJ57" s="1" t="s">
        <v>155</v>
      </c>
      <c r="EK57" s="1" t="s">
        <v>154</v>
      </c>
      <c r="EL57" s="1" t="s">
        <v>155</v>
      </c>
      <c r="EM57" s="1" t="s">
        <v>154</v>
      </c>
      <c r="EN57" s="1" t="s">
        <v>155</v>
      </c>
      <c r="EO57" s="1" t="s">
        <v>155</v>
      </c>
      <c r="EP57" s="1" t="s">
        <v>155</v>
      </c>
      <c r="EQ57" s="1" t="s">
        <v>154</v>
      </c>
      <c r="ER57" s="1" t="s">
        <v>154</v>
      </c>
      <c r="ES57" s="1" t="s">
        <v>154</v>
      </c>
      <c r="ET57" s="1" t="s">
        <v>154</v>
      </c>
      <c r="EU57" s="1" t="s">
        <v>154</v>
      </c>
      <c r="EV57" s="1" t="s">
        <v>155</v>
      </c>
    </row>
    <row r="58" spans="1:152" x14ac:dyDescent="0.25">
      <c r="A58" s="1">
        <v>55</v>
      </c>
      <c r="B58" s="1" t="s">
        <v>63</v>
      </c>
      <c r="C58" s="1" t="s">
        <v>453</v>
      </c>
      <c r="D58" s="22">
        <v>369265065</v>
      </c>
      <c r="E58" s="22">
        <v>1267638962</v>
      </c>
      <c r="F58" s="33">
        <v>392</v>
      </c>
      <c r="G58" s="1" t="s">
        <v>160</v>
      </c>
      <c r="H58" s="1" t="s">
        <v>160</v>
      </c>
      <c r="I58" s="1" t="s">
        <v>172</v>
      </c>
      <c r="J58" s="1" t="s">
        <v>162</v>
      </c>
      <c r="K58" s="1" t="s">
        <v>153</v>
      </c>
      <c r="L58" s="1">
        <v>4</v>
      </c>
      <c r="M58" s="9">
        <v>43989</v>
      </c>
      <c r="N58" s="1" t="s">
        <v>454</v>
      </c>
      <c r="O58" s="1">
        <v>2020</v>
      </c>
      <c r="P58" s="10" t="s">
        <v>455</v>
      </c>
      <c r="Q58" s="6" t="s">
        <v>164</v>
      </c>
      <c r="R58" s="1" t="s">
        <v>154</v>
      </c>
      <c r="S58" s="1" t="s">
        <v>175</v>
      </c>
      <c r="T58" s="1" t="s">
        <v>233</v>
      </c>
      <c r="U58" s="1" t="s">
        <v>240</v>
      </c>
      <c r="V58" s="1" t="s">
        <v>240</v>
      </c>
      <c r="W58" s="1" t="s">
        <v>237</v>
      </c>
      <c r="X58" s="1" t="s">
        <v>155</v>
      </c>
      <c r="Y58" s="1" t="s">
        <v>302</v>
      </c>
      <c r="Z58" s="1" t="s">
        <v>233</v>
      </c>
      <c r="AA58" s="1" t="s">
        <v>243</v>
      </c>
      <c r="AB58" s="1" t="s">
        <v>265</v>
      </c>
      <c r="AC58" s="1" t="s">
        <v>155</v>
      </c>
      <c r="AD58" s="1" t="s">
        <v>155</v>
      </c>
      <c r="AE58" s="1" t="s">
        <v>242</v>
      </c>
      <c r="AF58" s="1" t="s">
        <v>155</v>
      </c>
      <c r="AG58" s="1" t="s">
        <v>154</v>
      </c>
      <c r="AH58" s="1" t="s">
        <v>456</v>
      </c>
      <c r="AI58" s="1" t="s">
        <v>154</v>
      </c>
      <c r="AJ58" s="1" t="s">
        <v>155</v>
      </c>
      <c r="AK58" s="1" t="s">
        <v>154</v>
      </c>
      <c r="AL58" s="1" t="s">
        <v>154</v>
      </c>
      <c r="AM58" s="1" t="s">
        <v>154</v>
      </c>
      <c r="AN58" s="1" t="s">
        <v>154</v>
      </c>
      <c r="AO58" s="1" t="s">
        <v>155</v>
      </c>
      <c r="AP58" s="1" t="s">
        <v>154</v>
      </c>
      <c r="AQ58" s="1" t="s">
        <v>154</v>
      </c>
      <c r="AR58" s="1" t="s">
        <v>154</v>
      </c>
      <c r="AS58" s="1" t="s">
        <v>154</v>
      </c>
      <c r="AT58" s="1" t="s">
        <v>154</v>
      </c>
      <c r="AU58" s="1" t="s">
        <v>154</v>
      </c>
      <c r="AV58" s="1" t="s">
        <v>155</v>
      </c>
      <c r="AW58" s="1" t="s">
        <v>154</v>
      </c>
      <c r="AX58" s="1" t="s">
        <v>154</v>
      </c>
      <c r="AY58" s="1" t="s">
        <v>154</v>
      </c>
      <c r="AZ58" s="1" t="s">
        <v>154</v>
      </c>
      <c r="BA58" s="1" t="s">
        <v>154</v>
      </c>
      <c r="BB58" s="1" t="s">
        <v>154</v>
      </c>
      <c r="BC58" s="1" t="s">
        <v>155</v>
      </c>
      <c r="BD58" s="1" t="s">
        <v>155</v>
      </c>
      <c r="BE58" s="1" t="s">
        <v>155</v>
      </c>
      <c r="BF58" s="1" t="s">
        <v>155</v>
      </c>
      <c r="BG58" s="1" t="s">
        <v>155</v>
      </c>
      <c r="BH58" s="1" t="s">
        <v>155</v>
      </c>
      <c r="BI58" s="1" t="s">
        <v>154</v>
      </c>
      <c r="BJ58" s="1" t="s">
        <v>154</v>
      </c>
      <c r="BK58" s="1" t="s">
        <v>155</v>
      </c>
      <c r="BL58" s="1" t="s">
        <v>154</v>
      </c>
      <c r="BM58" s="1" t="s">
        <v>154</v>
      </c>
      <c r="BN58" s="1" t="s">
        <v>154</v>
      </c>
      <c r="BO58" s="1" t="s">
        <v>155</v>
      </c>
      <c r="BP58" s="1" t="s">
        <v>154</v>
      </c>
      <c r="BQ58" s="1" t="s">
        <v>155</v>
      </c>
      <c r="BR58" s="1" t="s">
        <v>154</v>
      </c>
      <c r="BS58" s="1" t="s">
        <v>154</v>
      </c>
      <c r="BT58" s="1" t="s">
        <v>155</v>
      </c>
      <c r="BU58" s="1" t="s">
        <v>155</v>
      </c>
      <c r="BV58" s="1" t="s">
        <v>154</v>
      </c>
      <c r="BW58" s="1" t="s">
        <v>155</v>
      </c>
      <c r="BX58" s="1" t="s">
        <v>154</v>
      </c>
      <c r="BY58" s="1" t="s">
        <v>154</v>
      </c>
      <c r="BZ58" s="1" t="s">
        <v>154</v>
      </c>
      <c r="CA58" s="1" t="s">
        <v>154</v>
      </c>
      <c r="CB58" s="1" t="s">
        <v>154</v>
      </c>
      <c r="CC58" s="1" t="s">
        <v>155</v>
      </c>
      <c r="CD58" s="1" t="s">
        <v>155</v>
      </c>
      <c r="CE58" s="1" t="s">
        <v>155</v>
      </c>
      <c r="CF58" s="1" t="s">
        <v>154</v>
      </c>
      <c r="CG58" s="1" t="s">
        <v>155</v>
      </c>
      <c r="CH58" s="1" t="s">
        <v>154</v>
      </c>
      <c r="CI58" s="1" t="s">
        <v>154</v>
      </c>
      <c r="CJ58" s="1" t="s">
        <v>155</v>
      </c>
      <c r="CK58" s="1" t="s">
        <v>154</v>
      </c>
      <c r="CL58" s="1" t="s">
        <v>154</v>
      </c>
      <c r="CM58" s="1" t="s">
        <v>154</v>
      </c>
      <c r="CN58" s="1" t="s">
        <v>155</v>
      </c>
      <c r="CO58" s="1" t="s">
        <v>155</v>
      </c>
      <c r="CP58" s="1" t="s">
        <v>155</v>
      </c>
      <c r="CQ58" s="4" t="s">
        <v>154</v>
      </c>
      <c r="CR58" s="1" t="s">
        <v>155</v>
      </c>
      <c r="CS58" s="1" t="s">
        <v>155</v>
      </c>
      <c r="CT58" s="1" t="s">
        <v>154</v>
      </c>
      <c r="CU58" s="1" t="s">
        <v>154</v>
      </c>
      <c r="CV58" s="1" t="s">
        <v>154</v>
      </c>
      <c r="CW58" s="1" t="s">
        <v>154</v>
      </c>
      <c r="CX58" s="1" t="s">
        <v>154</v>
      </c>
      <c r="CY58" s="1" t="s">
        <v>155</v>
      </c>
      <c r="CZ58" s="11" t="s">
        <v>155</v>
      </c>
      <c r="DA58" s="1" t="s">
        <v>154</v>
      </c>
      <c r="DB58" s="1" t="s">
        <v>154</v>
      </c>
      <c r="DC58" s="1" t="s">
        <v>155</v>
      </c>
      <c r="DD58" s="1" t="s">
        <v>155</v>
      </c>
      <c r="DE58" s="1" t="s">
        <v>155</v>
      </c>
      <c r="DF58" s="1" t="s">
        <v>154</v>
      </c>
      <c r="DG58" s="1" t="s">
        <v>155</v>
      </c>
      <c r="DH58" s="1" t="s">
        <v>155</v>
      </c>
      <c r="DI58" s="1" t="s">
        <v>154</v>
      </c>
      <c r="DJ58" s="1" t="s">
        <v>154</v>
      </c>
      <c r="DK58" s="1" t="s">
        <v>154</v>
      </c>
      <c r="DL58" s="1" t="s">
        <v>154</v>
      </c>
      <c r="DM58" s="1" t="s">
        <v>154</v>
      </c>
      <c r="DN58" s="1" t="s">
        <v>154</v>
      </c>
      <c r="DO58" s="1" t="s">
        <v>154</v>
      </c>
      <c r="DP58" s="1" t="s">
        <v>154</v>
      </c>
      <c r="DQ58" s="1" t="s">
        <v>154</v>
      </c>
      <c r="DR58" s="1" t="s">
        <v>154</v>
      </c>
      <c r="DS58" s="1" t="s">
        <v>154</v>
      </c>
      <c r="DT58" s="1" t="s">
        <v>154</v>
      </c>
      <c r="DU58" s="1" t="s">
        <v>154</v>
      </c>
      <c r="DV58" s="1" t="s">
        <v>154</v>
      </c>
      <c r="DW58" s="1" t="s">
        <v>154</v>
      </c>
      <c r="DX58" s="1" t="s">
        <v>154</v>
      </c>
      <c r="DY58" s="1" t="s">
        <v>154</v>
      </c>
      <c r="DZ58" s="1" t="s">
        <v>154</v>
      </c>
      <c r="EA58" s="1" t="s">
        <v>154</v>
      </c>
      <c r="EB58" s="1" t="s">
        <v>154</v>
      </c>
      <c r="EC58" s="1" t="s">
        <v>155</v>
      </c>
      <c r="ED58" s="1" t="s">
        <v>155</v>
      </c>
      <c r="EE58" s="1" t="s">
        <v>155</v>
      </c>
      <c r="EF58" s="1" t="s">
        <v>155</v>
      </c>
      <c r="EG58" s="1" t="s">
        <v>155</v>
      </c>
      <c r="EH58" s="1" t="s">
        <v>155</v>
      </c>
      <c r="EI58" s="1" t="s">
        <v>155</v>
      </c>
      <c r="EJ58" s="1" t="s">
        <v>155</v>
      </c>
      <c r="EK58" s="1" t="s">
        <v>154</v>
      </c>
      <c r="EL58" s="1" t="s">
        <v>154</v>
      </c>
      <c r="EM58" s="1" t="s">
        <v>154</v>
      </c>
      <c r="EN58" s="1" t="s">
        <v>154</v>
      </c>
      <c r="EO58" s="1" t="s">
        <v>155</v>
      </c>
      <c r="EP58" s="1" t="s">
        <v>154</v>
      </c>
      <c r="EQ58" s="1" t="s">
        <v>154</v>
      </c>
      <c r="ER58" s="1" t="s">
        <v>154</v>
      </c>
      <c r="ES58" s="1" t="s">
        <v>154</v>
      </c>
      <c r="ET58" s="1" t="s">
        <v>155</v>
      </c>
      <c r="EU58" s="1" t="s">
        <v>154</v>
      </c>
      <c r="EV58" s="1" t="s">
        <v>155</v>
      </c>
    </row>
    <row r="59" spans="1:152" x14ac:dyDescent="0.25">
      <c r="A59" s="1">
        <v>56</v>
      </c>
      <c r="B59" s="1" t="s">
        <v>63</v>
      </c>
      <c r="C59" s="1" t="s">
        <v>457</v>
      </c>
      <c r="D59" s="22">
        <v>1711188000</v>
      </c>
      <c r="E59" s="22">
        <v>59579102000</v>
      </c>
      <c r="F59" s="33">
        <v>10271</v>
      </c>
      <c r="G59" s="1" t="s">
        <v>160</v>
      </c>
      <c r="H59" s="1" t="s">
        <v>160</v>
      </c>
      <c r="I59" s="1" t="s">
        <v>307</v>
      </c>
      <c r="J59" s="1" t="s">
        <v>162</v>
      </c>
      <c r="K59" s="1" t="s">
        <v>153</v>
      </c>
      <c r="L59" s="1">
        <v>1</v>
      </c>
      <c r="M59" s="9">
        <v>43852</v>
      </c>
      <c r="N59" s="1" t="s">
        <v>357</v>
      </c>
      <c r="O59" s="1">
        <v>2018</v>
      </c>
      <c r="P59" s="1" t="s">
        <v>458</v>
      </c>
      <c r="Q59" s="6" t="s">
        <v>164</v>
      </c>
      <c r="R59" s="3" t="s">
        <v>155</v>
      </c>
      <c r="S59" s="1" t="s">
        <v>230</v>
      </c>
      <c r="T59" s="1" t="s">
        <v>155</v>
      </c>
      <c r="U59" s="1" t="s">
        <v>154</v>
      </c>
      <c r="V59" s="1" t="s">
        <v>154</v>
      </c>
      <c r="W59" s="1" t="s">
        <v>154</v>
      </c>
      <c r="X59" s="1" t="s">
        <v>155</v>
      </c>
      <c r="Y59" s="1" t="s">
        <v>155</v>
      </c>
      <c r="Z59" s="1" t="s">
        <v>155</v>
      </c>
      <c r="AA59" s="1" t="s">
        <v>155</v>
      </c>
      <c r="AB59" s="1" t="s">
        <v>154</v>
      </c>
      <c r="AC59" s="1" t="s">
        <v>155</v>
      </c>
      <c r="AD59" s="1" t="s">
        <v>155</v>
      </c>
      <c r="AE59" s="1" t="s">
        <v>155</v>
      </c>
      <c r="AF59" s="1" t="s">
        <v>155</v>
      </c>
      <c r="AG59" s="1" t="s">
        <v>154</v>
      </c>
      <c r="AH59" s="1" t="s">
        <v>459</v>
      </c>
      <c r="AI59" s="1" t="s">
        <v>154</v>
      </c>
      <c r="AJ59" s="1" t="s">
        <v>155</v>
      </c>
      <c r="AK59" s="1" t="s">
        <v>155</v>
      </c>
      <c r="AL59" s="1" t="s">
        <v>154</v>
      </c>
      <c r="AM59" s="1" t="s">
        <v>154</v>
      </c>
      <c r="AN59" s="1" t="s">
        <v>154</v>
      </c>
      <c r="AO59" s="1" t="s">
        <v>154</v>
      </c>
      <c r="AP59" s="1" t="s">
        <v>154</v>
      </c>
      <c r="AQ59" s="1" t="s">
        <v>154</v>
      </c>
      <c r="AR59" s="1" t="s">
        <v>155</v>
      </c>
      <c r="AS59" s="1" t="s">
        <v>154</v>
      </c>
      <c r="AT59" s="1" t="s">
        <v>154</v>
      </c>
      <c r="AU59" s="1" t="s">
        <v>155</v>
      </c>
      <c r="AV59" s="1" t="s">
        <v>155</v>
      </c>
      <c r="AW59" s="1" t="s">
        <v>154</v>
      </c>
      <c r="AX59" s="1" t="s">
        <v>155</v>
      </c>
      <c r="AY59" s="1" t="s">
        <v>154</v>
      </c>
      <c r="AZ59" s="1" t="s">
        <v>154</v>
      </c>
      <c r="BA59" s="1" t="s">
        <v>154</v>
      </c>
      <c r="BB59" s="1" t="s">
        <v>154</v>
      </c>
      <c r="BC59" s="1" t="s">
        <v>154</v>
      </c>
      <c r="BD59" s="1" t="s">
        <v>155</v>
      </c>
      <c r="BE59" s="1" t="s">
        <v>155</v>
      </c>
      <c r="BF59" s="1" t="s">
        <v>155</v>
      </c>
      <c r="BG59" s="1" t="s">
        <v>155</v>
      </c>
      <c r="BH59" s="1" t="s">
        <v>154</v>
      </c>
      <c r="BI59" s="1" t="s">
        <v>154</v>
      </c>
      <c r="BJ59" s="1" t="s">
        <v>155</v>
      </c>
      <c r="BK59" s="1" t="s">
        <v>155</v>
      </c>
      <c r="BL59" s="1" t="s">
        <v>155</v>
      </c>
      <c r="BM59" s="1" t="s">
        <v>154</v>
      </c>
      <c r="BN59" s="1" t="s">
        <v>154</v>
      </c>
      <c r="BO59" s="1" t="s">
        <v>154</v>
      </c>
      <c r="BP59" s="1" t="s">
        <v>154</v>
      </c>
      <c r="BQ59" s="1" t="s">
        <v>155</v>
      </c>
      <c r="BR59" s="1" t="s">
        <v>155</v>
      </c>
      <c r="BS59" s="1" t="s">
        <v>155</v>
      </c>
      <c r="BT59" s="1" t="s">
        <v>155</v>
      </c>
      <c r="BU59" s="1" t="s">
        <v>155</v>
      </c>
      <c r="BV59" s="1" t="s">
        <v>155</v>
      </c>
      <c r="BW59" s="1" t="s">
        <v>155</v>
      </c>
      <c r="BX59" s="1" t="s">
        <v>154</v>
      </c>
      <c r="BY59" s="1" t="s">
        <v>155</v>
      </c>
      <c r="BZ59" s="1" t="s">
        <v>155</v>
      </c>
      <c r="CA59" s="1" t="s">
        <v>154</v>
      </c>
      <c r="CB59" s="1" t="s">
        <v>154</v>
      </c>
      <c r="CC59" s="1" t="s">
        <v>154</v>
      </c>
      <c r="CD59" s="1" t="s">
        <v>154</v>
      </c>
      <c r="CE59" s="1" t="s">
        <v>155</v>
      </c>
      <c r="CF59" s="1" t="s">
        <v>154</v>
      </c>
      <c r="CG59" s="1" t="s">
        <v>155</v>
      </c>
      <c r="CH59" s="1" t="s">
        <v>155</v>
      </c>
      <c r="CI59" s="1" t="s">
        <v>155</v>
      </c>
      <c r="CJ59" s="1" t="s">
        <v>155</v>
      </c>
      <c r="CK59" s="1" t="s">
        <v>154</v>
      </c>
      <c r="CL59" s="1" t="s">
        <v>155</v>
      </c>
      <c r="CM59" s="1" t="s">
        <v>155</v>
      </c>
      <c r="CN59" s="1" t="s">
        <v>155</v>
      </c>
      <c r="CO59" s="1" t="s">
        <v>155</v>
      </c>
      <c r="CP59" s="1" t="s">
        <v>155</v>
      </c>
      <c r="CQ59" s="1" t="s">
        <v>155</v>
      </c>
      <c r="CR59" s="1" t="s">
        <v>155</v>
      </c>
      <c r="CS59" s="1" t="s">
        <v>155</v>
      </c>
      <c r="CT59" s="1" t="s">
        <v>154</v>
      </c>
      <c r="CU59" s="1" t="s">
        <v>155</v>
      </c>
      <c r="CV59" s="1" t="s">
        <v>155</v>
      </c>
      <c r="CW59" s="1" t="s">
        <v>155</v>
      </c>
      <c r="CX59" s="1" t="s">
        <v>155</v>
      </c>
      <c r="CY59" s="1" t="s">
        <v>155</v>
      </c>
      <c r="CZ59" s="1" t="s">
        <v>155</v>
      </c>
      <c r="DA59" s="1" t="s">
        <v>155</v>
      </c>
      <c r="DB59" s="1" t="s">
        <v>154</v>
      </c>
      <c r="DC59" s="1" t="s">
        <v>155</v>
      </c>
      <c r="DD59" s="1" t="s">
        <v>155</v>
      </c>
      <c r="DE59" s="1" t="s">
        <v>155</v>
      </c>
      <c r="DF59" s="1" t="s">
        <v>155</v>
      </c>
      <c r="DG59" s="1" t="s">
        <v>155</v>
      </c>
      <c r="DH59" s="1" t="s">
        <v>155</v>
      </c>
      <c r="DI59" s="1" t="s">
        <v>154</v>
      </c>
      <c r="DJ59" s="1" t="s">
        <v>155</v>
      </c>
      <c r="DK59" s="1" t="s">
        <v>154</v>
      </c>
      <c r="DL59" s="1" t="s">
        <v>155</v>
      </c>
      <c r="DM59" s="1" t="s">
        <v>155</v>
      </c>
      <c r="DN59" s="1" t="s">
        <v>154</v>
      </c>
      <c r="DO59" s="1" t="s">
        <v>155</v>
      </c>
      <c r="DP59" s="1" t="s">
        <v>155</v>
      </c>
      <c r="DQ59" s="1" t="s">
        <v>155</v>
      </c>
      <c r="DR59" s="1" t="s">
        <v>155</v>
      </c>
      <c r="DS59" s="1" t="s">
        <v>155</v>
      </c>
      <c r="DT59" s="1" t="s">
        <v>155</v>
      </c>
      <c r="DU59" s="1" t="s">
        <v>155</v>
      </c>
      <c r="DV59" s="1" t="s">
        <v>155</v>
      </c>
      <c r="DW59" s="1" t="s">
        <v>154</v>
      </c>
      <c r="DX59" s="1" t="s">
        <v>154</v>
      </c>
      <c r="DY59" s="1" t="s">
        <v>154</v>
      </c>
      <c r="DZ59" s="1" t="s">
        <v>155</v>
      </c>
      <c r="EA59" s="1" t="s">
        <v>154</v>
      </c>
      <c r="EB59" s="1" t="s">
        <v>154</v>
      </c>
      <c r="EC59" s="1" t="s">
        <v>154</v>
      </c>
      <c r="ED59" s="1" t="s">
        <v>155</v>
      </c>
      <c r="EE59" s="1" t="s">
        <v>155</v>
      </c>
      <c r="EF59" s="1" t="s">
        <v>155</v>
      </c>
      <c r="EG59" s="1" t="s">
        <v>155</v>
      </c>
      <c r="EH59" s="1" t="s">
        <v>155</v>
      </c>
      <c r="EI59" s="1" t="s">
        <v>154</v>
      </c>
      <c r="EJ59" s="1" t="s">
        <v>155</v>
      </c>
      <c r="EK59" s="1" t="s">
        <v>154</v>
      </c>
      <c r="EL59" s="1" t="s">
        <v>155</v>
      </c>
      <c r="EM59" s="1" t="s">
        <v>155</v>
      </c>
      <c r="EN59" s="1" t="s">
        <v>155</v>
      </c>
      <c r="EO59" s="1" t="s">
        <v>155</v>
      </c>
      <c r="EP59" s="1" t="s">
        <v>155</v>
      </c>
      <c r="EQ59" s="1" t="s">
        <v>155</v>
      </c>
      <c r="ER59" s="1" t="s">
        <v>155</v>
      </c>
      <c r="ES59" s="1" t="s">
        <v>154</v>
      </c>
      <c r="ET59" s="1" t="s">
        <v>155</v>
      </c>
      <c r="EU59" s="1" t="s">
        <v>154</v>
      </c>
      <c r="EV59" s="1" t="s">
        <v>154</v>
      </c>
    </row>
    <row r="60" spans="1:152" x14ac:dyDescent="0.25">
      <c r="A60" s="1">
        <v>57</v>
      </c>
      <c r="B60" s="1" t="s">
        <v>63</v>
      </c>
      <c r="C60" s="1" t="s">
        <v>460</v>
      </c>
      <c r="D60" s="22">
        <v>360601364</v>
      </c>
      <c r="E60" s="22">
        <v>13458291479</v>
      </c>
      <c r="F60" s="33">
        <v>2755</v>
      </c>
      <c r="G60" s="1" t="s">
        <v>160</v>
      </c>
      <c r="H60" s="1" t="s">
        <v>160</v>
      </c>
      <c r="I60" s="1" t="s">
        <v>213</v>
      </c>
      <c r="J60" s="1" t="s">
        <v>162</v>
      </c>
      <c r="K60" s="1" t="s">
        <v>153</v>
      </c>
      <c r="L60" s="1">
        <v>1</v>
      </c>
      <c r="M60" s="9">
        <v>43852</v>
      </c>
      <c r="N60" s="1" t="s">
        <v>461</v>
      </c>
      <c r="O60" s="1">
        <v>2018</v>
      </c>
      <c r="P60" s="10" t="s">
        <v>462</v>
      </c>
      <c r="Q60" s="6" t="s">
        <v>164</v>
      </c>
      <c r="R60" s="1" t="s">
        <v>154</v>
      </c>
      <c r="S60" s="1" t="s">
        <v>175</v>
      </c>
      <c r="T60" s="1" t="s">
        <v>237</v>
      </c>
      <c r="U60" s="1" t="s">
        <v>237</v>
      </c>
      <c r="V60" s="1" t="s">
        <v>371</v>
      </c>
      <c r="W60" s="1" t="s">
        <v>238</v>
      </c>
      <c r="X60" s="1" t="s">
        <v>463</v>
      </c>
      <c r="Y60" s="1" t="s">
        <v>155</v>
      </c>
      <c r="Z60" s="1" t="s">
        <v>238</v>
      </c>
      <c r="AA60" s="1" t="s">
        <v>155</v>
      </c>
      <c r="AB60" s="1" t="s">
        <v>359</v>
      </c>
      <c r="AC60" s="1" t="s">
        <v>155</v>
      </c>
      <c r="AD60" s="1" t="s">
        <v>155</v>
      </c>
      <c r="AE60" s="1" t="s">
        <v>243</v>
      </c>
      <c r="AF60" s="1" t="s">
        <v>155</v>
      </c>
      <c r="AG60" s="1" t="s">
        <v>154</v>
      </c>
      <c r="AH60" s="1" t="s">
        <v>464</v>
      </c>
      <c r="AI60" s="1" t="s">
        <v>154</v>
      </c>
      <c r="AJ60" s="1" t="s">
        <v>155</v>
      </c>
      <c r="AK60" s="1" t="s">
        <v>155</v>
      </c>
      <c r="AL60" s="1" t="s">
        <v>154</v>
      </c>
      <c r="AM60" s="1" t="s">
        <v>154</v>
      </c>
      <c r="AN60" s="1" t="s">
        <v>155</v>
      </c>
      <c r="AO60" s="1" t="s">
        <v>154</v>
      </c>
      <c r="AP60" s="1" t="s">
        <v>154</v>
      </c>
      <c r="AQ60" s="1" t="s">
        <v>154</v>
      </c>
      <c r="AR60" s="1" t="s">
        <v>155</v>
      </c>
      <c r="AS60" s="1" t="s">
        <v>154</v>
      </c>
      <c r="AT60" s="1" t="s">
        <v>154</v>
      </c>
      <c r="AU60" s="1" t="s">
        <v>154</v>
      </c>
      <c r="AV60" s="1" t="s">
        <v>155</v>
      </c>
      <c r="AW60" s="1" t="s">
        <v>154</v>
      </c>
      <c r="AX60" s="1" t="s">
        <v>154</v>
      </c>
      <c r="AY60" s="1" t="s">
        <v>154</v>
      </c>
      <c r="AZ60" s="1" t="s">
        <v>154</v>
      </c>
      <c r="BA60" s="1" t="s">
        <v>154</v>
      </c>
      <c r="BB60" s="1" t="s">
        <v>154</v>
      </c>
      <c r="BC60" s="1" t="s">
        <v>155</v>
      </c>
      <c r="BD60" s="1" t="s">
        <v>155</v>
      </c>
      <c r="BE60" s="1" t="s">
        <v>155</v>
      </c>
      <c r="BF60" s="1" t="s">
        <v>155</v>
      </c>
      <c r="BG60" s="1" t="s">
        <v>155</v>
      </c>
      <c r="BH60" s="1" t="s">
        <v>155</v>
      </c>
      <c r="BI60" s="1" t="s">
        <v>155</v>
      </c>
      <c r="BJ60" s="1" t="s">
        <v>155</v>
      </c>
      <c r="BK60" s="1" t="s">
        <v>154</v>
      </c>
      <c r="BL60" s="1" t="s">
        <v>155</v>
      </c>
      <c r="BM60" s="1" t="s">
        <v>154</v>
      </c>
      <c r="BN60" s="1" t="s">
        <v>154</v>
      </c>
      <c r="BO60" s="1" t="s">
        <v>154</v>
      </c>
      <c r="BP60" s="1" t="s">
        <v>154</v>
      </c>
      <c r="BQ60" s="1" t="s">
        <v>155</v>
      </c>
      <c r="BR60" s="1" t="s">
        <v>155</v>
      </c>
      <c r="BS60" s="1" t="s">
        <v>154</v>
      </c>
      <c r="BT60" s="1" t="s">
        <v>155</v>
      </c>
      <c r="BU60" s="1" t="s">
        <v>155</v>
      </c>
      <c r="BV60" s="1" t="s">
        <v>155</v>
      </c>
      <c r="BW60" s="1" t="s">
        <v>155</v>
      </c>
      <c r="BX60" s="1" t="s">
        <v>154</v>
      </c>
      <c r="BY60" s="1" t="s">
        <v>154</v>
      </c>
      <c r="BZ60" s="1" t="s">
        <v>155</v>
      </c>
      <c r="CA60" s="1" t="s">
        <v>154</v>
      </c>
      <c r="CB60" s="1" t="s">
        <v>155</v>
      </c>
      <c r="CC60" s="1" t="s">
        <v>154</v>
      </c>
      <c r="CD60" s="1" t="s">
        <v>154</v>
      </c>
      <c r="CE60" s="1" t="s">
        <v>155</v>
      </c>
      <c r="CF60" s="1" t="s">
        <v>154</v>
      </c>
      <c r="CG60" s="1" t="s">
        <v>154</v>
      </c>
      <c r="CH60" s="1" t="s">
        <v>155</v>
      </c>
      <c r="CI60" s="1" t="s">
        <v>155</v>
      </c>
      <c r="CJ60" s="1" t="s">
        <v>155</v>
      </c>
      <c r="CK60" s="1" t="s">
        <v>154</v>
      </c>
      <c r="CL60" s="1" t="s">
        <v>155</v>
      </c>
      <c r="CM60" s="1" t="s">
        <v>155</v>
      </c>
      <c r="CN60" s="1" t="s">
        <v>155</v>
      </c>
      <c r="CO60" s="1" t="s">
        <v>155</v>
      </c>
      <c r="CP60" s="1" t="s">
        <v>155</v>
      </c>
      <c r="CQ60" s="4" t="s">
        <v>155</v>
      </c>
      <c r="CR60" s="1" t="s">
        <v>155</v>
      </c>
      <c r="CS60" s="1" t="s">
        <v>155</v>
      </c>
      <c r="CT60" s="1" t="s">
        <v>154</v>
      </c>
      <c r="CU60" s="1" t="s">
        <v>154</v>
      </c>
      <c r="CV60" s="1" t="s">
        <v>154</v>
      </c>
      <c r="CW60" s="9" t="s">
        <v>155</v>
      </c>
      <c r="CX60" s="1" t="s">
        <v>155</v>
      </c>
      <c r="CY60" s="1" t="s">
        <v>155</v>
      </c>
      <c r="CZ60" s="11" t="s">
        <v>155</v>
      </c>
      <c r="DA60" s="1" t="s">
        <v>155</v>
      </c>
      <c r="DB60" s="1" t="s">
        <v>154</v>
      </c>
      <c r="DC60" s="1" t="s">
        <v>155</v>
      </c>
      <c r="DD60" s="1" t="s">
        <v>155</v>
      </c>
      <c r="DE60" s="1" t="s">
        <v>155</v>
      </c>
      <c r="DF60" s="1" t="s">
        <v>154</v>
      </c>
      <c r="DG60" s="1" t="s">
        <v>155</v>
      </c>
      <c r="DH60" s="1" t="s">
        <v>155</v>
      </c>
      <c r="DI60" s="1" t="s">
        <v>154</v>
      </c>
      <c r="DJ60" s="1" t="s">
        <v>154</v>
      </c>
      <c r="DK60" s="1" t="s">
        <v>154</v>
      </c>
      <c r="DL60" s="1" t="s">
        <v>154</v>
      </c>
      <c r="DM60" s="1" t="s">
        <v>155</v>
      </c>
      <c r="DN60" s="1" t="s">
        <v>154</v>
      </c>
      <c r="DO60" s="1" t="s">
        <v>155</v>
      </c>
      <c r="DP60" s="1" t="s">
        <v>154</v>
      </c>
      <c r="DQ60" s="1" t="s">
        <v>155</v>
      </c>
      <c r="DR60" s="1" t="s">
        <v>155</v>
      </c>
      <c r="DS60" s="1" t="s">
        <v>155</v>
      </c>
      <c r="DT60" s="1" t="s">
        <v>155</v>
      </c>
      <c r="DU60" s="1" t="s">
        <v>155</v>
      </c>
      <c r="DV60" s="1" t="s">
        <v>155</v>
      </c>
      <c r="DW60" s="1" t="s">
        <v>154</v>
      </c>
      <c r="DX60" s="1" t="s">
        <v>154</v>
      </c>
      <c r="DY60" s="1" t="s">
        <v>155</v>
      </c>
      <c r="DZ60" s="1" t="s">
        <v>154</v>
      </c>
      <c r="EA60" s="1" t="s">
        <v>154</v>
      </c>
      <c r="EB60" s="1" t="s">
        <v>154</v>
      </c>
      <c r="EC60" s="1" t="s">
        <v>155</v>
      </c>
      <c r="ED60" s="1" t="s">
        <v>155</v>
      </c>
      <c r="EE60" s="1" t="s">
        <v>155</v>
      </c>
      <c r="EF60" s="1" t="s">
        <v>155</v>
      </c>
      <c r="EG60" s="1" t="s">
        <v>155</v>
      </c>
      <c r="EH60" s="1" t="s">
        <v>155</v>
      </c>
      <c r="EI60" s="1" t="s">
        <v>155</v>
      </c>
      <c r="EJ60" s="1" t="s">
        <v>155</v>
      </c>
      <c r="EK60" s="1" t="s">
        <v>155</v>
      </c>
      <c r="EL60" s="1" t="s">
        <v>155</v>
      </c>
      <c r="EM60" s="1" t="s">
        <v>155</v>
      </c>
      <c r="EN60" s="1" t="s">
        <v>155</v>
      </c>
      <c r="EO60" s="1" t="s">
        <v>154</v>
      </c>
      <c r="EP60" s="1" t="s">
        <v>155</v>
      </c>
      <c r="EQ60" s="1" t="s">
        <v>155</v>
      </c>
      <c r="ER60" s="1" t="s">
        <v>155</v>
      </c>
      <c r="ES60" s="1" t="s">
        <v>154</v>
      </c>
      <c r="ET60" s="1" t="s">
        <v>154</v>
      </c>
      <c r="EU60" s="1" t="s">
        <v>154</v>
      </c>
      <c r="EV60" s="1" t="s">
        <v>154</v>
      </c>
    </row>
    <row r="61" spans="1:152" x14ac:dyDescent="0.25">
      <c r="A61" s="1">
        <v>58</v>
      </c>
      <c r="B61" s="1" t="s">
        <v>63</v>
      </c>
      <c r="C61" s="1" t="s">
        <v>465</v>
      </c>
      <c r="D61" s="22">
        <v>363511000</v>
      </c>
      <c r="E61" s="22">
        <v>359861000</v>
      </c>
      <c r="F61" s="33">
        <v>1368</v>
      </c>
      <c r="G61" s="1" t="s">
        <v>160</v>
      </c>
      <c r="H61" s="1" t="s">
        <v>160</v>
      </c>
      <c r="I61" s="1" t="s">
        <v>296</v>
      </c>
      <c r="J61" s="1" t="s">
        <v>162</v>
      </c>
      <c r="K61" s="1" t="s">
        <v>153</v>
      </c>
      <c r="L61" s="1">
        <v>2</v>
      </c>
      <c r="M61" s="9">
        <v>44103</v>
      </c>
      <c r="N61" s="1" t="s">
        <v>189</v>
      </c>
      <c r="O61" s="1">
        <v>2020</v>
      </c>
      <c r="P61" s="10" t="s">
        <v>466</v>
      </c>
      <c r="Q61" s="6" t="s">
        <v>181</v>
      </c>
      <c r="R61" s="1" t="s">
        <v>154</v>
      </c>
      <c r="S61" s="1" t="s">
        <v>175</v>
      </c>
      <c r="T61" s="1" t="s">
        <v>237</v>
      </c>
      <c r="U61" s="1" t="s">
        <v>237</v>
      </c>
      <c r="V61" s="1" t="s">
        <v>245</v>
      </c>
      <c r="W61" s="1" t="s">
        <v>238</v>
      </c>
      <c r="X61" s="1" t="s">
        <v>237</v>
      </c>
      <c r="Y61" s="1" t="s">
        <v>155</v>
      </c>
      <c r="Z61" s="1" t="s">
        <v>155</v>
      </c>
      <c r="AA61" s="1" t="s">
        <v>155</v>
      </c>
      <c r="AB61" s="1" t="s">
        <v>351</v>
      </c>
      <c r="AC61" s="1" t="s">
        <v>155</v>
      </c>
      <c r="AD61" s="1" t="s">
        <v>155</v>
      </c>
      <c r="AE61" s="1" t="s">
        <v>302</v>
      </c>
      <c r="AF61" s="1" t="s">
        <v>155</v>
      </c>
      <c r="AG61" s="1" t="s">
        <v>154</v>
      </c>
      <c r="AH61" s="1" t="s">
        <v>352</v>
      </c>
      <c r="AI61" s="1" t="s">
        <v>154</v>
      </c>
      <c r="AJ61" s="1" t="s">
        <v>155</v>
      </c>
      <c r="AK61" s="1" t="s">
        <v>155</v>
      </c>
      <c r="AL61" s="1" t="s">
        <v>155</v>
      </c>
      <c r="AM61" s="1" t="s">
        <v>154</v>
      </c>
      <c r="AN61" s="1" t="s">
        <v>155</v>
      </c>
      <c r="AO61" s="1" t="s">
        <v>155</v>
      </c>
      <c r="AP61" s="1" t="s">
        <v>154</v>
      </c>
      <c r="AQ61" s="1" t="s">
        <v>154</v>
      </c>
      <c r="AR61" s="1" t="s">
        <v>155</v>
      </c>
      <c r="AS61" s="1" t="s">
        <v>154</v>
      </c>
      <c r="AT61" s="1" t="s">
        <v>155</v>
      </c>
      <c r="AU61" s="1" t="s">
        <v>154</v>
      </c>
      <c r="AV61" s="1" t="s">
        <v>154</v>
      </c>
      <c r="AW61" s="1" t="s">
        <v>155</v>
      </c>
      <c r="AX61" s="1" t="s">
        <v>155</v>
      </c>
      <c r="AY61" s="1" t="s">
        <v>154</v>
      </c>
      <c r="AZ61" s="1" t="s">
        <v>154</v>
      </c>
      <c r="BA61" s="1" t="s">
        <v>154</v>
      </c>
      <c r="BB61" s="1" t="s">
        <v>154</v>
      </c>
      <c r="BC61" s="1" t="s">
        <v>154</v>
      </c>
      <c r="BD61" s="1" t="s">
        <v>154</v>
      </c>
      <c r="BE61" s="1" t="s">
        <v>154</v>
      </c>
      <c r="BF61" s="1" t="s">
        <v>155</v>
      </c>
      <c r="BG61" s="1" t="s">
        <v>155</v>
      </c>
      <c r="BH61" s="1" t="s">
        <v>154</v>
      </c>
      <c r="BI61" s="1" t="s">
        <v>155</v>
      </c>
      <c r="BJ61" s="1" t="s">
        <v>154</v>
      </c>
      <c r="BK61" s="1" t="s">
        <v>155</v>
      </c>
      <c r="BL61" s="1" t="s">
        <v>154</v>
      </c>
      <c r="BM61" s="1" t="s">
        <v>155</v>
      </c>
      <c r="BN61" s="1" t="s">
        <v>155</v>
      </c>
      <c r="BO61" s="1" t="s">
        <v>154</v>
      </c>
      <c r="BP61" s="1" t="s">
        <v>154</v>
      </c>
      <c r="BQ61" s="1" t="s">
        <v>155</v>
      </c>
      <c r="BR61" s="1" t="s">
        <v>155</v>
      </c>
      <c r="BS61" s="1" t="s">
        <v>155</v>
      </c>
      <c r="BT61" s="1" t="s">
        <v>155</v>
      </c>
      <c r="BU61" s="1" t="s">
        <v>155</v>
      </c>
      <c r="BV61" s="1" t="s">
        <v>155</v>
      </c>
      <c r="BW61" s="1" t="s">
        <v>155</v>
      </c>
      <c r="BX61" s="1" t="s">
        <v>155</v>
      </c>
      <c r="BY61" s="1" t="s">
        <v>155</v>
      </c>
      <c r="BZ61" s="1" t="s">
        <v>155</v>
      </c>
      <c r="CA61" s="1" t="s">
        <v>154</v>
      </c>
      <c r="CB61" s="1" t="s">
        <v>155</v>
      </c>
      <c r="CC61" s="1" t="s">
        <v>155</v>
      </c>
      <c r="CD61" s="1" t="s">
        <v>155</v>
      </c>
      <c r="CE61" s="1" t="s">
        <v>155</v>
      </c>
      <c r="CF61" s="1" t="s">
        <v>154</v>
      </c>
      <c r="CG61" s="1" t="s">
        <v>155</v>
      </c>
      <c r="CH61" s="1" t="s">
        <v>155</v>
      </c>
      <c r="CI61" s="1" t="s">
        <v>155</v>
      </c>
      <c r="CJ61" s="1" t="s">
        <v>155</v>
      </c>
      <c r="CK61" s="1" t="s">
        <v>154</v>
      </c>
      <c r="CL61" s="1" t="s">
        <v>155</v>
      </c>
      <c r="CM61" s="1" t="s">
        <v>155</v>
      </c>
      <c r="CN61" s="1" t="s">
        <v>155</v>
      </c>
      <c r="CO61" s="1" t="s">
        <v>155</v>
      </c>
      <c r="CP61" s="1" t="s">
        <v>155</v>
      </c>
      <c r="CQ61" s="1" t="s">
        <v>155</v>
      </c>
      <c r="CR61" s="1" t="s">
        <v>155</v>
      </c>
      <c r="CS61" s="1" t="s">
        <v>155</v>
      </c>
      <c r="CT61" s="1" t="s">
        <v>154</v>
      </c>
      <c r="CU61" s="1" t="s">
        <v>154</v>
      </c>
      <c r="CV61" s="1" t="s">
        <v>155</v>
      </c>
      <c r="CW61" s="9" t="s">
        <v>155</v>
      </c>
      <c r="CX61" s="1" t="s">
        <v>155</v>
      </c>
      <c r="CY61" s="1" t="s">
        <v>155</v>
      </c>
      <c r="CZ61" s="11" t="s">
        <v>155</v>
      </c>
      <c r="DA61" s="1" t="s">
        <v>155</v>
      </c>
      <c r="DB61" s="1" t="s">
        <v>155</v>
      </c>
      <c r="DC61" s="1" t="s">
        <v>155</v>
      </c>
      <c r="DD61" s="1" t="s">
        <v>155</v>
      </c>
      <c r="DE61" s="1" t="s">
        <v>155</v>
      </c>
      <c r="DF61" s="1" t="s">
        <v>154</v>
      </c>
      <c r="DG61" s="1" t="s">
        <v>154</v>
      </c>
      <c r="DH61" s="1" t="s">
        <v>155</v>
      </c>
      <c r="DI61" s="1" t="s">
        <v>155</v>
      </c>
      <c r="DJ61" s="1" t="s">
        <v>155</v>
      </c>
      <c r="DK61" s="1" t="s">
        <v>155</v>
      </c>
      <c r="DL61" s="1" t="s">
        <v>155</v>
      </c>
      <c r="DM61" s="1" t="s">
        <v>154</v>
      </c>
      <c r="DN61" s="1" t="s">
        <v>154</v>
      </c>
      <c r="DO61" s="1" t="s">
        <v>154</v>
      </c>
      <c r="DP61" s="1" t="s">
        <v>154</v>
      </c>
      <c r="DQ61" s="1" t="s">
        <v>154</v>
      </c>
      <c r="DR61" s="1" t="s">
        <v>154</v>
      </c>
      <c r="DS61" s="1" t="s">
        <v>154</v>
      </c>
      <c r="DT61" s="1" t="s">
        <v>155</v>
      </c>
      <c r="DU61" s="1" t="s">
        <v>154</v>
      </c>
      <c r="DV61" s="1" t="s">
        <v>155</v>
      </c>
      <c r="DW61" s="1" t="s">
        <v>154</v>
      </c>
      <c r="DX61" s="1" t="s">
        <v>155</v>
      </c>
      <c r="DY61" s="1" t="s">
        <v>155</v>
      </c>
      <c r="DZ61" s="1" t="s">
        <v>154</v>
      </c>
      <c r="EA61" s="1" t="s">
        <v>155</v>
      </c>
      <c r="EB61" s="1" t="s">
        <v>154</v>
      </c>
      <c r="EC61" s="1" t="s">
        <v>154</v>
      </c>
      <c r="ED61" s="1" t="s">
        <v>154</v>
      </c>
      <c r="EE61" s="1" t="s">
        <v>154</v>
      </c>
      <c r="EF61" s="1" t="s">
        <v>155</v>
      </c>
      <c r="EG61" s="1" t="s">
        <v>155</v>
      </c>
      <c r="EH61" s="1" t="s">
        <v>155</v>
      </c>
      <c r="EI61" s="1" t="s">
        <v>154</v>
      </c>
      <c r="EJ61" s="1" t="s">
        <v>155</v>
      </c>
      <c r="EK61" s="1" t="s">
        <v>155</v>
      </c>
      <c r="EL61" s="1" t="s">
        <v>155</v>
      </c>
      <c r="EM61" s="1" t="s">
        <v>154</v>
      </c>
      <c r="EN61" s="1" t="s">
        <v>155</v>
      </c>
      <c r="EO61" s="1" t="s">
        <v>155</v>
      </c>
      <c r="EP61" s="1" t="s">
        <v>155</v>
      </c>
      <c r="EQ61" s="1" t="s">
        <v>154</v>
      </c>
      <c r="ER61" s="1" t="s">
        <v>155</v>
      </c>
      <c r="ES61" s="1" t="s">
        <v>155</v>
      </c>
      <c r="ET61" s="1" t="s">
        <v>155</v>
      </c>
      <c r="EU61" s="1" t="s">
        <v>155</v>
      </c>
      <c r="EV61" s="1" t="s">
        <v>154</v>
      </c>
    </row>
    <row r="62" spans="1:152" x14ac:dyDescent="0.25">
      <c r="A62" s="1">
        <v>59</v>
      </c>
      <c r="B62" s="1" t="s">
        <v>63</v>
      </c>
      <c r="C62" s="1" t="s">
        <v>467</v>
      </c>
      <c r="D62" s="22">
        <v>219541848</v>
      </c>
      <c r="E62" s="22">
        <v>194841486</v>
      </c>
      <c r="F62" s="33">
        <v>693</v>
      </c>
      <c r="G62" s="1" t="s">
        <v>160</v>
      </c>
      <c r="H62" s="1" t="s">
        <v>160</v>
      </c>
      <c r="I62" s="1" t="s">
        <v>207</v>
      </c>
      <c r="J62" s="1" t="s">
        <v>162</v>
      </c>
      <c r="K62" s="1" t="s">
        <v>153</v>
      </c>
      <c r="L62" s="1">
        <v>1</v>
      </c>
      <c r="M62" s="9">
        <v>43852</v>
      </c>
      <c r="N62" s="1" t="s">
        <v>357</v>
      </c>
      <c r="O62" s="1">
        <v>2018</v>
      </c>
      <c r="P62" s="10" t="s">
        <v>468</v>
      </c>
      <c r="Q62" s="6" t="s">
        <v>164</v>
      </c>
      <c r="R62" s="3" t="s">
        <v>155</v>
      </c>
      <c r="S62" s="1" t="s">
        <v>175</v>
      </c>
      <c r="T62" s="1" t="s">
        <v>237</v>
      </c>
      <c r="U62" s="1" t="s">
        <v>237</v>
      </c>
      <c r="V62" s="1" t="s">
        <v>333</v>
      </c>
      <c r="W62" s="1" t="s">
        <v>245</v>
      </c>
      <c r="X62" s="1" t="s">
        <v>245</v>
      </c>
      <c r="Y62" s="1" t="s">
        <v>155</v>
      </c>
      <c r="Z62" s="1" t="s">
        <v>155</v>
      </c>
      <c r="AA62" s="1" t="s">
        <v>155</v>
      </c>
      <c r="AB62" s="1" t="s">
        <v>243</v>
      </c>
      <c r="AC62" s="1" t="s">
        <v>155</v>
      </c>
      <c r="AD62" s="1" t="s">
        <v>155</v>
      </c>
      <c r="AE62" s="1" t="s">
        <v>155</v>
      </c>
      <c r="AF62" s="1" t="s">
        <v>155</v>
      </c>
      <c r="AG62" s="1" t="s">
        <v>154</v>
      </c>
      <c r="AH62" s="1" t="s">
        <v>469</v>
      </c>
      <c r="AI62" s="1" t="s">
        <v>154</v>
      </c>
      <c r="AJ62" s="1" t="s">
        <v>155</v>
      </c>
      <c r="AK62" s="1" t="s">
        <v>154</v>
      </c>
      <c r="AL62" s="1" t="s">
        <v>155</v>
      </c>
      <c r="AM62" s="1" t="s">
        <v>154</v>
      </c>
      <c r="AN62" s="1" t="s">
        <v>155</v>
      </c>
      <c r="AO62" s="1" t="s">
        <v>155</v>
      </c>
      <c r="AP62" s="1" t="s">
        <v>154</v>
      </c>
      <c r="AQ62" s="1" t="s">
        <v>154</v>
      </c>
      <c r="AR62" s="1" t="s">
        <v>155</v>
      </c>
      <c r="AS62" s="1" t="s">
        <v>154</v>
      </c>
      <c r="AT62" s="1" t="s">
        <v>154</v>
      </c>
      <c r="AU62" s="1" t="s">
        <v>155</v>
      </c>
      <c r="AV62" s="1" t="s">
        <v>155</v>
      </c>
      <c r="AW62" s="1" t="s">
        <v>154</v>
      </c>
      <c r="AX62" s="1" t="s">
        <v>155</v>
      </c>
      <c r="AY62" s="1" t="s">
        <v>154</v>
      </c>
      <c r="AZ62" s="1" t="s">
        <v>154</v>
      </c>
      <c r="BA62" s="1" t="s">
        <v>154</v>
      </c>
      <c r="BB62" s="1" t="s">
        <v>155</v>
      </c>
      <c r="BC62" s="1" t="s">
        <v>155</v>
      </c>
      <c r="BD62" s="1" t="s">
        <v>155</v>
      </c>
      <c r="BE62" s="1" t="s">
        <v>154</v>
      </c>
      <c r="BF62" s="1" t="s">
        <v>155</v>
      </c>
      <c r="BG62" s="1" t="s">
        <v>155</v>
      </c>
      <c r="BH62" s="1" t="s">
        <v>155</v>
      </c>
      <c r="BI62" s="1" t="s">
        <v>155</v>
      </c>
      <c r="BJ62" s="1" t="s">
        <v>155</v>
      </c>
      <c r="BK62" s="1" t="s">
        <v>155</v>
      </c>
      <c r="BL62" s="1" t="s">
        <v>155</v>
      </c>
      <c r="BM62" s="1" t="s">
        <v>155</v>
      </c>
      <c r="BN62" s="1" t="s">
        <v>155</v>
      </c>
      <c r="BO62" s="1" t="s">
        <v>154</v>
      </c>
      <c r="BP62" s="1" t="s">
        <v>154</v>
      </c>
      <c r="BQ62" s="1" t="s">
        <v>155</v>
      </c>
      <c r="BR62" s="1" t="s">
        <v>155</v>
      </c>
      <c r="BS62" s="1" t="s">
        <v>155</v>
      </c>
      <c r="BT62" s="1" t="s">
        <v>155</v>
      </c>
      <c r="BU62" s="1" t="s">
        <v>155</v>
      </c>
      <c r="BV62" s="1" t="s">
        <v>155</v>
      </c>
      <c r="BW62" s="1" t="s">
        <v>154</v>
      </c>
      <c r="BX62" s="1" t="s">
        <v>155</v>
      </c>
      <c r="BY62" s="1" t="s">
        <v>155</v>
      </c>
      <c r="BZ62" s="1" t="s">
        <v>154</v>
      </c>
      <c r="CA62" s="1" t="s">
        <v>155</v>
      </c>
      <c r="CB62" s="1" t="s">
        <v>155</v>
      </c>
      <c r="CC62" s="1" t="s">
        <v>155</v>
      </c>
      <c r="CD62" s="1" t="s">
        <v>155</v>
      </c>
      <c r="CE62" s="1" t="s">
        <v>155</v>
      </c>
      <c r="CF62" s="1" t="s">
        <v>154</v>
      </c>
      <c r="CG62" s="1" t="s">
        <v>155</v>
      </c>
      <c r="CH62" s="1" t="s">
        <v>155</v>
      </c>
      <c r="CI62" s="1" t="s">
        <v>154</v>
      </c>
      <c r="CJ62" s="1" t="s">
        <v>155</v>
      </c>
      <c r="CK62" s="1" t="s">
        <v>154</v>
      </c>
      <c r="CL62" s="1" t="s">
        <v>155</v>
      </c>
      <c r="CM62" s="1" t="s">
        <v>155</v>
      </c>
      <c r="CN62" s="1" t="s">
        <v>155</v>
      </c>
      <c r="CO62" s="1" t="s">
        <v>155</v>
      </c>
      <c r="CP62" s="1" t="s">
        <v>155</v>
      </c>
      <c r="CQ62" s="4" t="s">
        <v>155</v>
      </c>
      <c r="CR62" s="1" t="s">
        <v>155</v>
      </c>
      <c r="CS62" s="1" t="s">
        <v>155</v>
      </c>
      <c r="CT62" s="1" t="s">
        <v>154</v>
      </c>
      <c r="CU62" s="1" t="s">
        <v>154</v>
      </c>
      <c r="CV62" s="1" t="s">
        <v>155</v>
      </c>
      <c r="CW62" s="9" t="s">
        <v>155</v>
      </c>
      <c r="CX62" s="1" t="s">
        <v>155</v>
      </c>
      <c r="CY62" s="1" t="s">
        <v>155</v>
      </c>
      <c r="CZ62" s="11" t="s">
        <v>155</v>
      </c>
      <c r="DA62" s="1" t="s">
        <v>155</v>
      </c>
      <c r="DB62" s="1" t="s">
        <v>154</v>
      </c>
      <c r="DC62" s="1" t="s">
        <v>155</v>
      </c>
      <c r="DD62" s="1" t="s">
        <v>155</v>
      </c>
      <c r="DE62" s="1" t="s">
        <v>155</v>
      </c>
      <c r="DF62" s="1" t="s">
        <v>155</v>
      </c>
      <c r="DG62" s="1" t="s">
        <v>155</v>
      </c>
      <c r="DH62" s="1" t="s">
        <v>155</v>
      </c>
      <c r="DI62" s="1" t="s">
        <v>154</v>
      </c>
      <c r="DJ62" s="1" t="s">
        <v>154</v>
      </c>
      <c r="DK62" s="1" t="s">
        <v>155</v>
      </c>
      <c r="DL62" s="1" t="s">
        <v>155</v>
      </c>
      <c r="DM62" s="1" t="s">
        <v>155</v>
      </c>
      <c r="DN62" s="1" t="s">
        <v>154</v>
      </c>
      <c r="DO62" s="1" t="s">
        <v>155</v>
      </c>
      <c r="DP62" s="1" t="s">
        <v>155</v>
      </c>
      <c r="DQ62" s="1" t="s">
        <v>155</v>
      </c>
      <c r="DR62" s="1" t="s">
        <v>155</v>
      </c>
      <c r="DS62" s="1" t="s">
        <v>155</v>
      </c>
      <c r="DT62" s="1" t="s">
        <v>155</v>
      </c>
      <c r="DU62" s="1" t="s">
        <v>155</v>
      </c>
      <c r="DV62" s="1" t="s">
        <v>155</v>
      </c>
      <c r="DW62" s="1" t="s">
        <v>154</v>
      </c>
      <c r="DX62" s="1" t="s">
        <v>154</v>
      </c>
      <c r="DY62" s="1" t="s">
        <v>155</v>
      </c>
      <c r="DZ62" s="1" t="s">
        <v>154</v>
      </c>
      <c r="EA62" s="1" t="s">
        <v>155</v>
      </c>
      <c r="EB62" s="1" t="s">
        <v>155</v>
      </c>
      <c r="EC62" s="1" t="s">
        <v>155</v>
      </c>
      <c r="ED62" s="1" t="s">
        <v>155</v>
      </c>
      <c r="EE62" s="1" t="s">
        <v>154</v>
      </c>
      <c r="EF62" s="1" t="s">
        <v>155</v>
      </c>
      <c r="EG62" s="1" t="s">
        <v>155</v>
      </c>
      <c r="EH62" s="1" t="s">
        <v>155</v>
      </c>
      <c r="EI62" s="1" t="s">
        <v>155</v>
      </c>
      <c r="EJ62" s="1" t="s">
        <v>155</v>
      </c>
      <c r="EK62" s="1" t="s">
        <v>155</v>
      </c>
      <c r="EL62" s="1" t="s">
        <v>155</v>
      </c>
      <c r="EM62" s="1" t="s">
        <v>155</v>
      </c>
      <c r="EN62" s="1" t="s">
        <v>155</v>
      </c>
      <c r="EO62" s="1" t="s">
        <v>155</v>
      </c>
      <c r="EP62" s="1" t="s">
        <v>155</v>
      </c>
      <c r="EQ62" s="1" t="s">
        <v>155</v>
      </c>
      <c r="ER62" s="1" t="s">
        <v>155</v>
      </c>
      <c r="ES62" s="1" t="s">
        <v>155</v>
      </c>
      <c r="ET62" s="1" t="s">
        <v>155</v>
      </c>
      <c r="EU62" s="1" t="s">
        <v>155</v>
      </c>
      <c r="EV62" s="1" t="s">
        <v>154</v>
      </c>
    </row>
    <row r="63" spans="1:152" x14ac:dyDescent="0.25">
      <c r="A63" s="1">
        <v>60</v>
      </c>
      <c r="B63" s="1" t="s">
        <v>63</v>
      </c>
      <c r="C63" s="1" t="s">
        <v>470</v>
      </c>
      <c r="D63" s="22">
        <v>72558904</v>
      </c>
      <c r="E63" s="22">
        <v>675292269</v>
      </c>
      <c r="F63" s="33">
        <v>1246</v>
      </c>
      <c r="G63" s="1" t="s">
        <v>160</v>
      </c>
      <c r="H63" s="1" t="s">
        <v>160</v>
      </c>
      <c r="I63" s="1" t="s">
        <v>471</v>
      </c>
      <c r="J63" s="1" t="s">
        <v>162</v>
      </c>
      <c r="K63" s="1" t="s">
        <v>153</v>
      </c>
      <c r="L63" s="1">
        <v>2</v>
      </c>
      <c r="M63" s="9">
        <v>43297</v>
      </c>
      <c r="N63" s="1" t="s">
        <v>472</v>
      </c>
      <c r="O63" s="1">
        <v>2018</v>
      </c>
      <c r="P63" s="10" t="s">
        <v>473</v>
      </c>
      <c r="Q63" s="6" t="s">
        <v>164</v>
      </c>
      <c r="R63" s="3" t="s">
        <v>154</v>
      </c>
      <c r="S63" s="1" t="s">
        <v>175</v>
      </c>
      <c r="T63" s="1" t="s">
        <v>154</v>
      </c>
      <c r="U63" s="1" t="s">
        <v>154</v>
      </c>
      <c r="V63" s="1" t="s">
        <v>154</v>
      </c>
      <c r="W63" s="1" t="s">
        <v>154</v>
      </c>
      <c r="X63" s="1" t="s">
        <v>154</v>
      </c>
      <c r="Y63" s="1" t="s">
        <v>155</v>
      </c>
      <c r="Z63" s="1" t="s">
        <v>154</v>
      </c>
      <c r="AA63" s="1" t="s">
        <v>155</v>
      </c>
      <c r="AB63" s="1" t="s">
        <v>154</v>
      </c>
      <c r="AC63" s="1" t="s">
        <v>155</v>
      </c>
      <c r="AD63" s="1" t="s">
        <v>154</v>
      </c>
      <c r="AE63" s="1" t="s">
        <v>155</v>
      </c>
      <c r="AF63" s="1" t="s">
        <v>155</v>
      </c>
      <c r="AG63" s="1" t="s">
        <v>155</v>
      </c>
      <c r="AH63" s="1" t="s">
        <v>474</v>
      </c>
      <c r="AI63" s="1" t="s">
        <v>154</v>
      </c>
      <c r="AJ63" s="1" t="s">
        <v>155</v>
      </c>
      <c r="AK63" s="1" t="s">
        <v>154</v>
      </c>
      <c r="AL63" s="1" t="s">
        <v>154</v>
      </c>
      <c r="AM63" s="1" t="s">
        <v>154</v>
      </c>
      <c r="AN63" s="1" t="s">
        <v>155</v>
      </c>
      <c r="AO63" s="1" t="s">
        <v>155</v>
      </c>
      <c r="AP63" s="1" t="s">
        <v>154</v>
      </c>
      <c r="AQ63" s="1" t="s">
        <v>154</v>
      </c>
      <c r="AR63" s="1" t="s">
        <v>154</v>
      </c>
      <c r="AS63" s="1" t="s">
        <v>154</v>
      </c>
      <c r="AT63" s="1" t="s">
        <v>154</v>
      </c>
      <c r="AU63" s="1" t="s">
        <v>154</v>
      </c>
      <c r="AV63" s="1" t="s">
        <v>154</v>
      </c>
      <c r="AW63" s="1" t="s">
        <v>154</v>
      </c>
      <c r="AX63" s="1" t="s">
        <v>154</v>
      </c>
      <c r="AY63" s="1" t="s">
        <v>154</v>
      </c>
      <c r="AZ63" s="1" t="s">
        <v>154</v>
      </c>
      <c r="BA63" s="1" t="s">
        <v>154</v>
      </c>
      <c r="BB63" s="1" t="s">
        <v>155</v>
      </c>
      <c r="BC63" s="1" t="s">
        <v>155</v>
      </c>
      <c r="BD63" s="1" t="s">
        <v>155</v>
      </c>
      <c r="BE63" s="1" t="s">
        <v>155</v>
      </c>
      <c r="BF63" s="1" t="s">
        <v>155</v>
      </c>
      <c r="BG63" s="1" t="s">
        <v>155</v>
      </c>
      <c r="BH63" s="1" t="s">
        <v>155</v>
      </c>
      <c r="BI63" s="1" t="s">
        <v>154</v>
      </c>
      <c r="BJ63" s="1" t="s">
        <v>154</v>
      </c>
      <c r="BK63" s="1" t="s">
        <v>155</v>
      </c>
      <c r="BL63" s="1" t="s">
        <v>154</v>
      </c>
      <c r="BM63" s="1" t="s">
        <v>154</v>
      </c>
      <c r="BN63" s="1" t="s">
        <v>154</v>
      </c>
      <c r="BO63" s="1" t="s">
        <v>154</v>
      </c>
      <c r="BP63" s="1" t="s">
        <v>154</v>
      </c>
      <c r="BQ63" s="1" t="s">
        <v>155</v>
      </c>
      <c r="BR63" s="1" t="s">
        <v>155</v>
      </c>
      <c r="BS63" s="1" t="s">
        <v>154</v>
      </c>
      <c r="BT63" s="1" t="s">
        <v>155</v>
      </c>
      <c r="BU63" s="1" t="s">
        <v>155</v>
      </c>
      <c r="BV63" s="1" t="s">
        <v>154</v>
      </c>
      <c r="BW63" s="1" t="s">
        <v>155</v>
      </c>
      <c r="BX63" s="1" t="s">
        <v>154</v>
      </c>
      <c r="BY63" s="1" t="s">
        <v>155</v>
      </c>
      <c r="BZ63" s="1" t="s">
        <v>154</v>
      </c>
      <c r="CA63" s="1" t="s">
        <v>154</v>
      </c>
      <c r="CB63" s="1" t="s">
        <v>155</v>
      </c>
      <c r="CC63" s="1" t="s">
        <v>155</v>
      </c>
      <c r="CD63" s="1" t="s">
        <v>155</v>
      </c>
      <c r="CE63" s="1" t="s">
        <v>155</v>
      </c>
      <c r="CF63" s="1" t="s">
        <v>154</v>
      </c>
      <c r="CG63" s="1" t="s">
        <v>155</v>
      </c>
      <c r="CH63" s="1" t="s">
        <v>155</v>
      </c>
      <c r="CI63" s="1" t="s">
        <v>155</v>
      </c>
      <c r="CJ63" s="1" t="s">
        <v>155</v>
      </c>
      <c r="CK63" s="1" t="s">
        <v>154</v>
      </c>
      <c r="CL63" s="1" t="s">
        <v>155</v>
      </c>
      <c r="CM63" s="1" t="s">
        <v>155</v>
      </c>
      <c r="CN63" s="1" t="s">
        <v>155</v>
      </c>
      <c r="CO63" s="1" t="s">
        <v>155</v>
      </c>
      <c r="CP63" s="1" t="s">
        <v>154</v>
      </c>
      <c r="CQ63" s="4" t="s">
        <v>154</v>
      </c>
      <c r="CR63" s="1" t="s">
        <v>154</v>
      </c>
      <c r="CS63" s="1" t="s">
        <v>155</v>
      </c>
      <c r="CT63" s="1" t="s">
        <v>154</v>
      </c>
      <c r="CU63" s="1" t="s">
        <v>154</v>
      </c>
      <c r="CV63" s="1" t="s">
        <v>155</v>
      </c>
      <c r="CW63" s="9" t="s">
        <v>155</v>
      </c>
      <c r="CX63" s="1" t="s">
        <v>155</v>
      </c>
      <c r="CY63" s="1" t="s">
        <v>155</v>
      </c>
      <c r="CZ63" s="11" t="s">
        <v>155</v>
      </c>
      <c r="DA63" s="1" t="s">
        <v>155</v>
      </c>
      <c r="DB63" s="1" t="s">
        <v>154</v>
      </c>
      <c r="DC63" s="1" t="s">
        <v>155</v>
      </c>
      <c r="DD63" s="1" t="s">
        <v>155</v>
      </c>
      <c r="DE63" s="1" t="s">
        <v>155</v>
      </c>
      <c r="DF63" s="1" t="s">
        <v>154</v>
      </c>
      <c r="DG63" s="1" t="s">
        <v>154</v>
      </c>
      <c r="DH63" s="1" t="s">
        <v>155</v>
      </c>
      <c r="DI63" s="1" t="s">
        <v>154</v>
      </c>
      <c r="DJ63" s="1" t="s">
        <v>154</v>
      </c>
      <c r="DK63" s="1" t="s">
        <v>155</v>
      </c>
      <c r="DL63" s="1" t="s">
        <v>154</v>
      </c>
      <c r="DM63" s="1" t="s">
        <v>155</v>
      </c>
      <c r="DN63" s="1" t="s">
        <v>155</v>
      </c>
      <c r="DO63" s="1" t="s">
        <v>155</v>
      </c>
      <c r="DP63" s="1" t="s">
        <v>155</v>
      </c>
      <c r="DQ63" s="1" t="s">
        <v>155</v>
      </c>
      <c r="DR63" s="1" t="s">
        <v>155</v>
      </c>
      <c r="DS63" s="1" t="s">
        <v>155</v>
      </c>
      <c r="DT63" s="1" t="s">
        <v>155</v>
      </c>
      <c r="DU63" s="1" t="s">
        <v>155</v>
      </c>
      <c r="DV63" s="1" t="s">
        <v>155</v>
      </c>
      <c r="DW63" s="1" t="s">
        <v>154</v>
      </c>
      <c r="DX63" s="1" t="s">
        <v>155</v>
      </c>
      <c r="DY63" s="1" t="s">
        <v>154</v>
      </c>
      <c r="DZ63" s="1" t="s">
        <v>154</v>
      </c>
      <c r="EA63" s="1" t="s">
        <v>155</v>
      </c>
      <c r="EB63" s="1" t="s">
        <v>155</v>
      </c>
      <c r="EC63" s="1" t="s">
        <v>155</v>
      </c>
      <c r="ED63" s="1" t="s">
        <v>155</v>
      </c>
      <c r="EE63" s="1" t="s">
        <v>155</v>
      </c>
      <c r="EF63" s="1" t="s">
        <v>155</v>
      </c>
      <c r="EG63" s="1" t="s">
        <v>155</v>
      </c>
      <c r="EH63" s="1" t="s">
        <v>155</v>
      </c>
      <c r="EI63" s="1" t="s">
        <v>155</v>
      </c>
      <c r="EJ63" s="1" t="s">
        <v>155</v>
      </c>
      <c r="EK63" s="1" t="s">
        <v>155</v>
      </c>
      <c r="EL63" s="1" t="s">
        <v>154</v>
      </c>
      <c r="EM63" s="1" t="s">
        <v>154</v>
      </c>
      <c r="EN63" s="1" t="s">
        <v>155</v>
      </c>
      <c r="EO63" s="1" t="s">
        <v>155</v>
      </c>
      <c r="EP63" s="1" t="s">
        <v>155</v>
      </c>
      <c r="EQ63" s="1" t="s">
        <v>154</v>
      </c>
      <c r="ER63" s="1" t="s">
        <v>155</v>
      </c>
      <c r="ES63" s="1" t="s">
        <v>154</v>
      </c>
      <c r="ET63" s="1" t="s">
        <v>155</v>
      </c>
      <c r="EU63" s="1" t="s">
        <v>154</v>
      </c>
      <c r="EV63" s="1" t="s">
        <v>154</v>
      </c>
    </row>
    <row r="64" spans="1:152" x14ac:dyDescent="0.25">
      <c r="A64" s="1">
        <v>61</v>
      </c>
      <c r="B64" s="1" t="s">
        <v>63</v>
      </c>
      <c r="C64" s="1" t="s">
        <v>475</v>
      </c>
      <c r="D64" s="22">
        <v>627034000</v>
      </c>
      <c r="E64" s="22">
        <v>692211000</v>
      </c>
      <c r="F64" s="33">
        <v>517</v>
      </c>
      <c r="G64" s="1" t="s">
        <v>160</v>
      </c>
      <c r="H64" s="1" t="s">
        <v>160</v>
      </c>
      <c r="I64" s="1" t="s">
        <v>378</v>
      </c>
      <c r="J64" s="1" t="s">
        <v>162</v>
      </c>
      <c r="K64" s="1" t="s">
        <v>153</v>
      </c>
      <c r="L64" s="1">
        <v>1</v>
      </c>
      <c r="M64" s="9">
        <v>43851</v>
      </c>
      <c r="N64" s="1" t="s">
        <v>219</v>
      </c>
      <c r="O64" s="1">
        <v>2018</v>
      </c>
      <c r="P64" s="10" t="s">
        <v>476</v>
      </c>
      <c r="Q64" s="6" t="s">
        <v>164</v>
      </c>
      <c r="R64" s="3" t="s">
        <v>154</v>
      </c>
      <c r="S64" s="1" t="s">
        <v>175</v>
      </c>
      <c r="T64" s="1" t="s">
        <v>237</v>
      </c>
      <c r="U64" s="1" t="s">
        <v>237</v>
      </c>
      <c r="V64" s="1" t="s">
        <v>477</v>
      </c>
      <c r="W64" s="1" t="s">
        <v>366</v>
      </c>
      <c r="X64" s="1" t="s">
        <v>233</v>
      </c>
      <c r="Y64" s="1" t="s">
        <v>237</v>
      </c>
      <c r="Z64" s="1" t="s">
        <v>233</v>
      </c>
      <c r="AA64" s="1" t="s">
        <v>233</v>
      </c>
      <c r="AB64" s="1" t="s">
        <v>242</v>
      </c>
      <c r="AC64" s="1" t="s">
        <v>155</v>
      </c>
      <c r="AD64" s="1" t="s">
        <v>155</v>
      </c>
      <c r="AE64" s="1" t="s">
        <v>237</v>
      </c>
      <c r="AF64" s="1" t="s">
        <v>155</v>
      </c>
      <c r="AG64" s="1" t="s">
        <v>154</v>
      </c>
      <c r="AH64" s="1" t="s">
        <v>478</v>
      </c>
      <c r="AI64" s="1" t="s">
        <v>154</v>
      </c>
      <c r="AJ64" s="1" t="s">
        <v>155</v>
      </c>
      <c r="AK64" s="1" t="s">
        <v>155</v>
      </c>
      <c r="AL64" s="1" t="s">
        <v>154</v>
      </c>
      <c r="AM64" s="1" t="s">
        <v>154</v>
      </c>
      <c r="AN64" s="1" t="s">
        <v>155</v>
      </c>
      <c r="AO64" s="1" t="s">
        <v>154</v>
      </c>
      <c r="AP64" s="1" t="s">
        <v>154</v>
      </c>
      <c r="AQ64" s="1" t="s">
        <v>154</v>
      </c>
      <c r="AR64" s="1" t="s">
        <v>155</v>
      </c>
      <c r="AS64" s="1" t="s">
        <v>154</v>
      </c>
      <c r="AT64" s="1" t="s">
        <v>154</v>
      </c>
      <c r="AU64" s="1" t="s">
        <v>154</v>
      </c>
      <c r="AV64" s="1" t="s">
        <v>154</v>
      </c>
      <c r="AW64" s="1" t="s">
        <v>154</v>
      </c>
      <c r="AX64" s="1" t="s">
        <v>155</v>
      </c>
      <c r="AY64" s="1" t="s">
        <v>154</v>
      </c>
      <c r="AZ64" s="1" t="s">
        <v>154</v>
      </c>
      <c r="BA64" s="1" t="s">
        <v>154</v>
      </c>
      <c r="BB64" s="1" t="s">
        <v>154</v>
      </c>
      <c r="BC64" s="1" t="s">
        <v>155</v>
      </c>
      <c r="BD64" s="1" t="s">
        <v>154</v>
      </c>
      <c r="BE64" s="1" t="s">
        <v>154</v>
      </c>
      <c r="BF64" s="1" t="s">
        <v>155</v>
      </c>
      <c r="BG64" s="1" t="s">
        <v>155</v>
      </c>
      <c r="BH64" s="1" t="s">
        <v>154</v>
      </c>
      <c r="BI64" s="1" t="s">
        <v>155</v>
      </c>
      <c r="BJ64" s="1" t="s">
        <v>154</v>
      </c>
      <c r="BK64" s="1" t="s">
        <v>155</v>
      </c>
      <c r="BL64" s="1" t="s">
        <v>154</v>
      </c>
      <c r="BM64" s="1" t="s">
        <v>154</v>
      </c>
      <c r="BN64" s="1" t="s">
        <v>154</v>
      </c>
      <c r="BO64" s="1" t="s">
        <v>155</v>
      </c>
      <c r="BP64" s="1" t="s">
        <v>154</v>
      </c>
      <c r="BQ64" s="1" t="s">
        <v>155</v>
      </c>
      <c r="BR64" s="1" t="s">
        <v>155</v>
      </c>
      <c r="BS64" s="1" t="s">
        <v>155</v>
      </c>
      <c r="BT64" s="1" t="s">
        <v>155</v>
      </c>
      <c r="BU64" s="1" t="s">
        <v>155</v>
      </c>
      <c r="BV64" s="1" t="s">
        <v>155</v>
      </c>
      <c r="BW64" s="1" t="s">
        <v>155</v>
      </c>
      <c r="BX64" s="1" t="s">
        <v>154</v>
      </c>
      <c r="BY64" s="1" t="s">
        <v>155</v>
      </c>
      <c r="BZ64" s="1" t="s">
        <v>154</v>
      </c>
      <c r="CA64" s="1" t="s">
        <v>154</v>
      </c>
      <c r="CB64" s="1" t="s">
        <v>155</v>
      </c>
      <c r="CC64" s="1" t="s">
        <v>154</v>
      </c>
      <c r="CD64" s="1" t="s">
        <v>154</v>
      </c>
      <c r="CE64" s="1" t="s">
        <v>155</v>
      </c>
      <c r="CF64" s="1" t="s">
        <v>154</v>
      </c>
      <c r="CG64" s="1" t="s">
        <v>154</v>
      </c>
      <c r="CH64" s="1" t="s">
        <v>154</v>
      </c>
      <c r="CI64" s="1" t="s">
        <v>154</v>
      </c>
      <c r="CJ64" s="1" t="s">
        <v>155</v>
      </c>
      <c r="CK64" s="1" t="s">
        <v>154</v>
      </c>
      <c r="CL64" s="1" t="s">
        <v>155</v>
      </c>
      <c r="CM64" s="1" t="s">
        <v>155</v>
      </c>
      <c r="CN64" s="1" t="s">
        <v>155</v>
      </c>
      <c r="CO64" s="1" t="s">
        <v>155</v>
      </c>
      <c r="CP64" s="1" t="s">
        <v>155</v>
      </c>
      <c r="CQ64" s="4" t="s">
        <v>155</v>
      </c>
      <c r="CR64" s="1" t="s">
        <v>155</v>
      </c>
      <c r="CS64" s="1" t="s">
        <v>155</v>
      </c>
      <c r="CT64" s="1" t="s">
        <v>154</v>
      </c>
      <c r="CU64" s="1" t="s">
        <v>154</v>
      </c>
      <c r="CV64" s="1" t="s">
        <v>154</v>
      </c>
      <c r="CW64" s="9" t="s">
        <v>154</v>
      </c>
      <c r="CX64" s="1" t="s">
        <v>154</v>
      </c>
      <c r="CY64" s="1" t="s">
        <v>154</v>
      </c>
      <c r="CZ64" s="11" t="s">
        <v>155</v>
      </c>
      <c r="DA64" s="1" t="s">
        <v>155</v>
      </c>
      <c r="DB64" s="1" t="s">
        <v>154</v>
      </c>
      <c r="DC64" s="1" t="s">
        <v>155</v>
      </c>
      <c r="DD64" s="1" t="s">
        <v>155</v>
      </c>
      <c r="DE64" s="1" t="s">
        <v>155</v>
      </c>
      <c r="DF64" s="1" t="s">
        <v>154</v>
      </c>
      <c r="DG64" s="1" t="s">
        <v>154</v>
      </c>
      <c r="DH64" s="1" t="s">
        <v>154</v>
      </c>
      <c r="DI64" s="1" t="s">
        <v>154</v>
      </c>
      <c r="DJ64" s="1" t="s">
        <v>155</v>
      </c>
      <c r="DK64" s="1" t="s">
        <v>155</v>
      </c>
      <c r="DL64" s="1" t="s">
        <v>155</v>
      </c>
      <c r="DM64" s="1" t="s">
        <v>155</v>
      </c>
      <c r="DN64" s="1" t="s">
        <v>154</v>
      </c>
      <c r="DO64" s="1" t="s">
        <v>155</v>
      </c>
      <c r="DP64" s="1" t="s">
        <v>155</v>
      </c>
      <c r="DQ64" s="1" t="s">
        <v>155</v>
      </c>
      <c r="DR64" s="1" t="s">
        <v>155</v>
      </c>
      <c r="DS64" s="1" t="s">
        <v>155</v>
      </c>
      <c r="DT64" s="1" t="s">
        <v>155</v>
      </c>
      <c r="DU64" s="1" t="s">
        <v>155</v>
      </c>
      <c r="DV64" s="1" t="s">
        <v>155</v>
      </c>
      <c r="DW64" s="1" t="s">
        <v>154</v>
      </c>
      <c r="DX64" s="1" t="s">
        <v>155</v>
      </c>
      <c r="DY64" s="1" t="s">
        <v>155</v>
      </c>
      <c r="DZ64" s="1" t="s">
        <v>154</v>
      </c>
      <c r="EA64" s="1" t="s">
        <v>155</v>
      </c>
      <c r="EB64" s="1" t="s">
        <v>154</v>
      </c>
      <c r="EC64" s="1" t="s">
        <v>155</v>
      </c>
      <c r="ED64" s="1" t="s">
        <v>154</v>
      </c>
      <c r="EE64" s="1" t="s">
        <v>154</v>
      </c>
      <c r="EF64" s="1" t="s">
        <v>155</v>
      </c>
      <c r="EG64" s="1" t="s">
        <v>155</v>
      </c>
      <c r="EH64" s="1" t="s">
        <v>154</v>
      </c>
      <c r="EI64" s="1" t="s">
        <v>155</v>
      </c>
      <c r="EJ64" s="1" t="s">
        <v>155</v>
      </c>
      <c r="EK64" s="1" t="s">
        <v>155</v>
      </c>
      <c r="EL64" s="1" t="s">
        <v>155</v>
      </c>
      <c r="EM64" s="1" t="s">
        <v>154</v>
      </c>
      <c r="EN64" s="1" t="s">
        <v>154</v>
      </c>
      <c r="EO64" s="1" t="s">
        <v>155</v>
      </c>
      <c r="EP64" s="1" t="s">
        <v>154</v>
      </c>
      <c r="EQ64" s="1" t="s">
        <v>154</v>
      </c>
      <c r="ER64" s="1" t="s">
        <v>154</v>
      </c>
      <c r="ES64" s="1" t="s">
        <v>154</v>
      </c>
      <c r="ET64" s="1" t="s">
        <v>154</v>
      </c>
      <c r="EU64" s="1" t="s">
        <v>154</v>
      </c>
      <c r="EV64" s="1" t="s">
        <v>155</v>
      </c>
    </row>
    <row r="65" spans="1:153" x14ac:dyDescent="0.25">
      <c r="A65" s="1">
        <v>62</v>
      </c>
      <c r="B65" s="1" t="s">
        <v>63</v>
      </c>
      <c r="C65" s="3" t="s">
        <v>479</v>
      </c>
      <c r="D65" s="24">
        <v>6134400000</v>
      </c>
      <c r="E65" s="24">
        <v>9111600000</v>
      </c>
      <c r="F65" s="35">
        <v>8622</v>
      </c>
      <c r="G65" s="3" t="s">
        <v>160</v>
      </c>
      <c r="H65" s="3" t="s">
        <v>160</v>
      </c>
      <c r="I65" s="3" t="s">
        <v>161</v>
      </c>
      <c r="J65" s="1" t="s">
        <v>162</v>
      </c>
      <c r="K65" s="1" t="s">
        <v>153</v>
      </c>
      <c r="L65" s="3">
        <v>3</v>
      </c>
      <c r="M65" s="12">
        <v>43705</v>
      </c>
      <c r="N65" s="3" t="s">
        <v>480</v>
      </c>
      <c r="O65" s="3">
        <v>2019</v>
      </c>
      <c r="P65" s="13" t="s">
        <v>481</v>
      </c>
      <c r="Q65" s="26" t="s">
        <v>181</v>
      </c>
      <c r="R65" s="3" t="s">
        <v>155</v>
      </c>
      <c r="S65" s="3" t="s">
        <v>175</v>
      </c>
      <c r="T65" s="3" t="s">
        <v>237</v>
      </c>
      <c r="U65" s="3" t="s">
        <v>233</v>
      </c>
      <c r="V65" s="3" t="s">
        <v>233</v>
      </c>
      <c r="W65" s="3" t="s">
        <v>249</v>
      </c>
      <c r="X65" s="3" t="s">
        <v>233</v>
      </c>
      <c r="Y65" s="3" t="s">
        <v>237</v>
      </c>
      <c r="Z65" s="3" t="s">
        <v>252</v>
      </c>
      <c r="AA65" s="3" t="s">
        <v>265</v>
      </c>
      <c r="AB65" s="3" t="s">
        <v>237</v>
      </c>
      <c r="AC65" s="3" t="s">
        <v>155</v>
      </c>
      <c r="AD65" s="3" t="s">
        <v>155</v>
      </c>
      <c r="AE65" s="3" t="s">
        <v>233</v>
      </c>
      <c r="AF65" s="3" t="s">
        <v>155</v>
      </c>
      <c r="AG65" s="3" t="s">
        <v>154</v>
      </c>
      <c r="AH65" s="3" t="s">
        <v>482</v>
      </c>
      <c r="AI65" s="3" t="s">
        <v>154</v>
      </c>
      <c r="AJ65" s="3" t="s">
        <v>155</v>
      </c>
      <c r="AK65" s="3" t="s">
        <v>154</v>
      </c>
      <c r="AL65" s="3" t="s">
        <v>154</v>
      </c>
      <c r="AM65" s="3" t="s">
        <v>154</v>
      </c>
      <c r="AN65" s="3" t="s">
        <v>155</v>
      </c>
      <c r="AO65" s="3" t="s">
        <v>155</v>
      </c>
      <c r="AP65" s="3" t="s">
        <v>154</v>
      </c>
      <c r="AQ65" s="3" t="s">
        <v>154</v>
      </c>
      <c r="AR65" s="3" t="s">
        <v>155</v>
      </c>
      <c r="AS65" s="3" t="s">
        <v>154</v>
      </c>
      <c r="AT65" s="3" t="s">
        <v>154</v>
      </c>
      <c r="AU65" s="3" t="s">
        <v>154</v>
      </c>
      <c r="AV65" s="3" t="s">
        <v>155</v>
      </c>
      <c r="AW65" s="3" t="s">
        <v>154</v>
      </c>
      <c r="AX65" s="3" t="s">
        <v>155</v>
      </c>
      <c r="AY65" s="3" t="s">
        <v>154</v>
      </c>
      <c r="AZ65" s="3" t="s">
        <v>154</v>
      </c>
      <c r="BA65" s="3" t="s">
        <v>154</v>
      </c>
      <c r="BB65" s="3" t="s">
        <v>155</v>
      </c>
      <c r="BC65" s="3" t="s">
        <v>155</v>
      </c>
      <c r="BD65" s="3" t="s">
        <v>155</v>
      </c>
      <c r="BE65" s="3" t="s">
        <v>155</v>
      </c>
      <c r="BF65" s="3" t="s">
        <v>155</v>
      </c>
      <c r="BG65" s="3" t="s">
        <v>155</v>
      </c>
      <c r="BH65" s="3" t="s">
        <v>155</v>
      </c>
      <c r="BI65" s="3" t="s">
        <v>154</v>
      </c>
      <c r="BJ65" s="3" t="s">
        <v>155</v>
      </c>
      <c r="BK65" s="3" t="s">
        <v>155</v>
      </c>
      <c r="BL65" s="3" t="s">
        <v>154</v>
      </c>
      <c r="BM65" s="3" t="s">
        <v>154</v>
      </c>
      <c r="BN65" s="3" t="s">
        <v>155</v>
      </c>
      <c r="BO65" s="3" t="s">
        <v>154</v>
      </c>
      <c r="BP65" s="3" t="s">
        <v>154</v>
      </c>
      <c r="BQ65" s="3" t="s">
        <v>155</v>
      </c>
      <c r="BR65" s="3" t="s">
        <v>155</v>
      </c>
      <c r="BS65" s="3" t="s">
        <v>154</v>
      </c>
      <c r="BT65" s="3" t="s">
        <v>155</v>
      </c>
      <c r="BU65" s="3" t="s">
        <v>155</v>
      </c>
      <c r="BV65" s="3" t="s">
        <v>154</v>
      </c>
      <c r="BW65" s="3" t="s">
        <v>154</v>
      </c>
      <c r="BX65" s="3" t="s">
        <v>154</v>
      </c>
      <c r="BY65" s="3" t="s">
        <v>154</v>
      </c>
      <c r="BZ65" s="3" t="s">
        <v>155</v>
      </c>
      <c r="CA65" s="3" t="s">
        <v>155</v>
      </c>
      <c r="CB65" s="3" t="s">
        <v>155</v>
      </c>
      <c r="CC65" s="3" t="s">
        <v>155</v>
      </c>
      <c r="CD65" s="3" t="s">
        <v>155</v>
      </c>
      <c r="CE65" s="3" t="s">
        <v>155</v>
      </c>
      <c r="CF65" s="3" t="s">
        <v>154</v>
      </c>
      <c r="CG65" s="3" t="s">
        <v>155</v>
      </c>
      <c r="CH65" s="3" t="s">
        <v>154</v>
      </c>
      <c r="CI65" s="3" t="s">
        <v>154</v>
      </c>
      <c r="CJ65" s="3" t="s">
        <v>155</v>
      </c>
      <c r="CK65" s="3" t="s">
        <v>154</v>
      </c>
      <c r="CL65" s="3" t="s">
        <v>155</v>
      </c>
      <c r="CM65" s="3" t="s">
        <v>155</v>
      </c>
      <c r="CN65" s="3" t="s">
        <v>155</v>
      </c>
      <c r="CO65" s="3" t="s">
        <v>155</v>
      </c>
      <c r="CP65" s="3" t="s">
        <v>155</v>
      </c>
      <c r="CQ65" s="3" t="s">
        <v>155</v>
      </c>
      <c r="CR65" s="3" t="s">
        <v>155</v>
      </c>
      <c r="CS65" s="3" t="s">
        <v>155</v>
      </c>
      <c r="CT65" s="3" t="s">
        <v>154</v>
      </c>
      <c r="CU65" s="3" t="s">
        <v>154</v>
      </c>
      <c r="CV65" s="3" t="s">
        <v>154</v>
      </c>
      <c r="CW65" s="12" t="s">
        <v>154</v>
      </c>
      <c r="CX65" s="3" t="s">
        <v>155</v>
      </c>
      <c r="CY65" s="3" t="s">
        <v>155</v>
      </c>
      <c r="CZ65" s="14" t="s">
        <v>154</v>
      </c>
      <c r="DA65" s="3" t="s">
        <v>155</v>
      </c>
      <c r="DB65" s="3" t="s">
        <v>154</v>
      </c>
      <c r="DC65" s="3" t="s">
        <v>155</v>
      </c>
      <c r="DD65" s="3" t="s">
        <v>155</v>
      </c>
      <c r="DE65" s="3" t="s">
        <v>155</v>
      </c>
      <c r="DF65" s="3" t="s">
        <v>154</v>
      </c>
      <c r="DG65" s="3" t="s">
        <v>155</v>
      </c>
      <c r="DH65" s="3" t="s">
        <v>155</v>
      </c>
      <c r="DI65" s="3" t="s">
        <v>154</v>
      </c>
      <c r="DJ65" s="3" t="s">
        <v>155</v>
      </c>
      <c r="DK65" s="3" t="s">
        <v>155</v>
      </c>
      <c r="DL65" s="3" t="s">
        <v>155</v>
      </c>
      <c r="DM65" s="3" t="s">
        <v>154</v>
      </c>
      <c r="DN65" s="3" t="s">
        <v>154</v>
      </c>
      <c r="DO65" s="3" t="s">
        <v>155</v>
      </c>
      <c r="DP65" s="3" t="s">
        <v>155</v>
      </c>
      <c r="DQ65" s="3" t="s">
        <v>155</v>
      </c>
      <c r="DR65" s="3" t="s">
        <v>155</v>
      </c>
      <c r="DS65" s="3" t="s">
        <v>155</v>
      </c>
      <c r="DT65" s="3" t="s">
        <v>155</v>
      </c>
      <c r="DU65" s="3" t="s">
        <v>155</v>
      </c>
      <c r="DV65" s="3" t="s">
        <v>155</v>
      </c>
      <c r="DW65" s="3" t="s">
        <v>154</v>
      </c>
      <c r="DX65" s="3" t="s">
        <v>154</v>
      </c>
      <c r="DY65" s="3" t="s">
        <v>154</v>
      </c>
      <c r="DZ65" s="3" t="s">
        <v>154</v>
      </c>
      <c r="EA65" s="3" t="s">
        <v>154</v>
      </c>
      <c r="EB65" s="3" t="s">
        <v>155</v>
      </c>
      <c r="EC65" s="3" t="s">
        <v>155</v>
      </c>
      <c r="ED65" s="3" t="s">
        <v>155</v>
      </c>
      <c r="EE65" s="3" t="s">
        <v>155</v>
      </c>
      <c r="EF65" s="3" t="s">
        <v>155</v>
      </c>
      <c r="EG65" s="3" t="s">
        <v>155</v>
      </c>
      <c r="EH65" s="3" t="s">
        <v>155</v>
      </c>
      <c r="EI65" s="3" t="s">
        <v>155</v>
      </c>
      <c r="EJ65" s="3" t="s">
        <v>155</v>
      </c>
      <c r="EK65" s="3" t="s">
        <v>154</v>
      </c>
      <c r="EL65" s="3" t="s">
        <v>155</v>
      </c>
      <c r="EM65" s="3" t="s">
        <v>155</v>
      </c>
      <c r="EN65" s="3" t="s">
        <v>155</v>
      </c>
      <c r="EO65" s="3" t="s">
        <v>155</v>
      </c>
      <c r="EP65" s="3" t="s">
        <v>154</v>
      </c>
      <c r="EQ65" s="3" t="s">
        <v>154</v>
      </c>
      <c r="ER65" s="3" t="s">
        <v>154</v>
      </c>
      <c r="ES65" s="3" t="s">
        <v>155</v>
      </c>
      <c r="ET65" s="3" t="s">
        <v>155</v>
      </c>
      <c r="EU65" s="3" t="s">
        <v>155</v>
      </c>
      <c r="EV65" s="3" t="s">
        <v>154</v>
      </c>
      <c r="EW65" s="3"/>
    </row>
    <row r="66" spans="1:153" x14ac:dyDescent="0.25">
      <c r="A66" s="1">
        <v>63</v>
      </c>
      <c r="B66" s="1" t="s">
        <v>63</v>
      </c>
      <c r="C66" s="1" t="s">
        <v>483</v>
      </c>
      <c r="D66" s="22">
        <v>115903886</v>
      </c>
      <c r="E66" s="22">
        <v>200456822</v>
      </c>
      <c r="F66" s="33">
        <v>257</v>
      </c>
      <c r="G66" s="1" t="s">
        <v>160</v>
      </c>
      <c r="H66" s="1" t="s">
        <v>160</v>
      </c>
      <c r="I66" s="1" t="s">
        <v>448</v>
      </c>
      <c r="J66" s="1" t="s">
        <v>162</v>
      </c>
      <c r="K66" s="1" t="s">
        <v>153</v>
      </c>
      <c r="L66" s="1">
        <v>1</v>
      </c>
      <c r="M66" s="9">
        <v>43747</v>
      </c>
      <c r="N66" s="1" t="s">
        <v>346</v>
      </c>
      <c r="O66" s="1">
        <v>2019</v>
      </c>
      <c r="P66" s="10" t="s">
        <v>484</v>
      </c>
      <c r="Q66" s="6" t="s">
        <v>164</v>
      </c>
      <c r="R66" s="3" t="s">
        <v>154</v>
      </c>
      <c r="S66" s="1" t="s">
        <v>175</v>
      </c>
      <c r="T66" s="1" t="s">
        <v>154</v>
      </c>
      <c r="U66" s="1" t="s">
        <v>154</v>
      </c>
      <c r="V66" s="1" t="s">
        <v>154</v>
      </c>
      <c r="W66" s="1" t="s">
        <v>154</v>
      </c>
      <c r="X66" s="1" t="s">
        <v>154</v>
      </c>
      <c r="Y66" s="1" t="s">
        <v>154</v>
      </c>
      <c r="Z66" s="1" t="s">
        <v>154</v>
      </c>
      <c r="AA66" s="1" t="s">
        <v>155</v>
      </c>
      <c r="AB66" s="1" t="s">
        <v>155</v>
      </c>
      <c r="AC66" s="1" t="s">
        <v>154</v>
      </c>
      <c r="AD66" s="1" t="s">
        <v>155</v>
      </c>
      <c r="AE66" s="1" t="s">
        <v>154</v>
      </c>
      <c r="AF66" s="1" t="s">
        <v>154</v>
      </c>
      <c r="AG66" s="1" t="s">
        <v>154</v>
      </c>
      <c r="AH66" s="1" t="s">
        <v>485</v>
      </c>
      <c r="AI66" s="1" t="s">
        <v>154</v>
      </c>
      <c r="AJ66" s="1" t="s">
        <v>154</v>
      </c>
      <c r="AK66" s="1" t="s">
        <v>154</v>
      </c>
      <c r="AL66" s="1" t="s">
        <v>154</v>
      </c>
      <c r="AM66" s="1" t="s">
        <v>155</v>
      </c>
      <c r="AN66" s="1" t="s">
        <v>155</v>
      </c>
      <c r="AO66" s="1" t="s">
        <v>154</v>
      </c>
      <c r="AP66" s="1" t="s">
        <v>154</v>
      </c>
      <c r="AQ66" s="1" t="s">
        <v>154</v>
      </c>
      <c r="AR66" s="1" t="s">
        <v>154</v>
      </c>
      <c r="AS66" s="1" t="s">
        <v>154</v>
      </c>
      <c r="AT66" s="1" t="s">
        <v>154</v>
      </c>
      <c r="AU66" s="1" t="s">
        <v>154</v>
      </c>
      <c r="AV66" s="1" t="s">
        <v>155</v>
      </c>
      <c r="AW66" s="1" t="s">
        <v>154</v>
      </c>
      <c r="AX66" s="1" t="s">
        <v>154</v>
      </c>
      <c r="AY66" s="1" t="s">
        <v>154</v>
      </c>
      <c r="AZ66" s="1" t="s">
        <v>154</v>
      </c>
      <c r="BA66" s="1" t="s">
        <v>154</v>
      </c>
      <c r="BB66" s="1" t="s">
        <v>154</v>
      </c>
      <c r="BC66" s="1" t="s">
        <v>155</v>
      </c>
      <c r="BD66" s="1" t="s">
        <v>155</v>
      </c>
      <c r="BE66" s="1" t="s">
        <v>155</v>
      </c>
      <c r="BF66" s="1" t="s">
        <v>155</v>
      </c>
      <c r="BG66" s="1" t="s">
        <v>155</v>
      </c>
      <c r="BH66" s="1" t="s">
        <v>155</v>
      </c>
      <c r="BI66" s="1" t="s">
        <v>154</v>
      </c>
      <c r="BJ66" s="1" t="s">
        <v>155</v>
      </c>
      <c r="BK66" s="1" t="s">
        <v>154</v>
      </c>
      <c r="BL66" s="1" t="s">
        <v>154</v>
      </c>
      <c r="BM66" s="1" t="s">
        <v>155</v>
      </c>
      <c r="BN66" s="1" t="s">
        <v>155</v>
      </c>
      <c r="BO66" s="1" t="s">
        <v>154</v>
      </c>
      <c r="BP66" s="1" t="s">
        <v>154</v>
      </c>
      <c r="BQ66" s="1" t="s">
        <v>155</v>
      </c>
      <c r="BR66" s="1" t="s">
        <v>155</v>
      </c>
      <c r="BS66" s="1" t="s">
        <v>155</v>
      </c>
      <c r="BT66" s="1" t="s">
        <v>155</v>
      </c>
      <c r="BU66" s="1" t="s">
        <v>154</v>
      </c>
      <c r="BV66" s="1" t="s">
        <v>154</v>
      </c>
      <c r="BW66" s="1" t="s">
        <v>155</v>
      </c>
      <c r="BX66" s="1" t="s">
        <v>154</v>
      </c>
      <c r="BY66" s="1" t="s">
        <v>155</v>
      </c>
      <c r="BZ66" s="1" t="s">
        <v>155</v>
      </c>
      <c r="CA66" s="1" t="s">
        <v>155</v>
      </c>
      <c r="CB66" s="1" t="s">
        <v>155</v>
      </c>
      <c r="CC66" s="1" t="s">
        <v>154</v>
      </c>
      <c r="CD66" s="1" t="s">
        <v>155</v>
      </c>
      <c r="CE66" s="1" t="s">
        <v>155</v>
      </c>
      <c r="CF66" s="1" t="s">
        <v>154</v>
      </c>
      <c r="CG66" s="1" t="s">
        <v>155</v>
      </c>
      <c r="CH66" s="1" t="s">
        <v>155</v>
      </c>
      <c r="CI66" s="1" t="s">
        <v>154</v>
      </c>
      <c r="CJ66" s="1" t="s">
        <v>155</v>
      </c>
      <c r="CK66" s="1" t="s">
        <v>154</v>
      </c>
      <c r="CL66" s="1" t="s">
        <v>154</v>
      </c>
      <c r="CM66" s="1" t="s">
        <v>155</v>
      </c>
      <c r="CN66" s="1" t="s">
        <v>155</v>
      </c>
      <c r="CO66" s="1" t="s">
        <v>155</v>
      </c>
      <c r="CP66" s="1" t="s">
        <v>154</v>
      </c>
      <c r="CQ66" s="4" t="s">
        <v>154</v>
      </c>
      <c r="CR66" s="1" t="s">
        <v>155</v>
      </c>
      <c r="CS66" s="1" t="s">
        <v>155</v>
      </c>
      <c r="CT66" s="1" t="s">
        <v>154</v>
      </c>
      <c r="CU66" s="1" t="s">
        <v>155</v>
      </c>
      <c r="CV66" s="1" t="s">
        <v>155</v>
      </c>
      <c r="CW66" s="9" t="s">
        <v>155</v>
      </c>
      <c r="CX66" s="1" t="s">
        <v>155</v>
      </c>
      <c r="CY66" s="1" t="s">
        <v>154</v>
      </c>
      <c r="CZ66" s="11" t="s">
        <v>154</v>
      </c>
      <c r="DA66" s="1" t="s">
        <v>154</v>
      </c>
      <c r="DB66" s="1" t="s">
        <v>154</v>
      </c>
      <c r="DC66" s="1" t="s">
        <v>155</v>
      </c>
      <c r="DD66" s="1" t="s">
        <v>155</v>
      </c>
      <c r="DE66" s="1" t="s">
        <v>155</v>
      </c>
      <c r="DF66" s="1" t="s">
        <v>154</v>
      </c>
      <c r="DG66" s="1" t="s">
        <v>155</v>
      </c>
      <c r="DH66" s="1" t="s">
        <v>155</v>
      </c>
      <c r="DI66" s="1" t="s">
        <v>154</v>
      </c>
      <c r="DJ66" s="1" t="s">
        <v>155</v>
      </c>
      <c r="DK66" s="1" t="s">
        <v>155</v>
      </c>
      <c r="DL66" s="1" t="s">
        <v>154</v>
      </c>
      <c r="DM66" s="1" t="s">
        <v>154</v>
      </c>
      <c r="DN66" s="1" t="s">
        <v>154</v>
      </c>
      <c r="DO66" s="1" t="s">
        <v>155</v>
      </c>
      <c r="DP66" s="1" t="s">
        <v>155</v>
      </c>
      <c r="DQ66" s="1" t="s">
        <v>155</v>
      </c>
      <c r="DR66" s="1" t="s">
        <v>155</v>
      </c>
      <c r="DS66" s="1" t="s">
        <v>155</v>
      </c>
      <c r="DT66" s="1" t="s">
        <v>155</v>
      </c>
      <c r="DU66" s="1" t="s">
        <v>155</v>
      </c>
      <c r="DV66" s="1" t="s">
        <v>155</v>
      </c>
      <c r="DW66" s="1" t="s">
        <v>154</v>
      </c>
      <c r="DX66" s="1" t="s">
        <v>154</v>
      </c>
      <c r="DY66" s="1" t="s">
        <v>155</v>
      </c>
      <c r="DZ66" s="1" t="s">
        <v>154</v>
      </c>
      <c r="EA66" s="1" t="s">
        <v>154</v>
      </c>
      <c r="EB66" s="1" t="s">
        <v>154</v>
      </c>
      <c r="EC66" s="1" t="s">
        <v>155</v>
      </c>
      <c r="ED66" s="1" t="s">
        <v>155</v>
      </c>
      <c r="EE66" s="1" t="s">
        <v>155</v>
      </c>
      <c r="EF66" s="1" t="s">
        <v>155</v>
      </c>
      <c r="EG66" s="1" t="s">
        <v>155</v>
      </c>
      <c r="EH66" s="1" t="s">
        <v>155</v>
      </c>
      <c r="EI66" s="1" t="s">
        <v>155</v>
      </c>
      <c r="EJ66" s="1" t="s">
        <v>155</v>
      </c>
      <c r="EK66" s="1" t="s">
        <v>154</v>
      </c>
      <c r="EL66" s="1" t="s">
        <v>155</v>
      </c>
      <c r="EM66" s="1" t="s">
        <v>155</v>
      </c>
      <c r="EN66" s="1" t="s">
        <v>155</v>
      </c>
      <c r="EO66" s="1" t="s">
        <v>154</v>
      </c>
      <c r="EP66" s="1" t="s">
        <v>154</v>
      </c>
      <c r="EQ66" s="1" t="s">
        <v>154</v>
      </c>
      <c r="ER66" s="1" t="s">
        <v>155</v>
      </c>
      <c r="ES66" s="1" t="s">
        <v>155</v>
      </c>
      <c r="ET66" s="1" t="s">
        <v>155</v>
      </c>
      <c r="EU66" s="1" t="s">
        <v>155</v>
      </c>
      <c r="EV66" s="1" t="s">
        <v>154</v>
      </c>
    </row>
    <row r="67" spans="1:153" x14ac:dyDescent="0.25">
      <c r="A67" s="1">
        <v>64</v>
      </c>
      <c r="B67" s="1" t="s">
        <v>63</v>
      </c>
      <c r="C67" s="1" t="s">
        <v>486</v>
      </c>
      <c r="D67" s="22">
        <v>53471887</v>
      </c>
      <c r="E67" s="22">
        <v>121851119</v>
      </c>
      <c r="F67" s="33">
        <v>610</v>
      </c>
      <c r="G67" s="1" t="s">
        <v>160</v>
      </c>
      <c r="H67" s="1" t="s">
        <v>197</v>
      </c>
      <c r="I67" s="1" t="s">
        <v>386</v>
      </c>
      <c r="J67" s="1" t="s">
        <v>162</v>
      </c>
      <c r="K67" s="1" t="s">
        <v>153</v>
      </c>
      <c r="L67" s="1">
        <v>1</v>
      </c>
      <c r="M67" s="9">
        <v>43851</v>
      </c>
      <c r="N67" s="1" t="s">
        <v>487</v>
      </c>
      <c r="O67" s="1">
        <v>2018</v>
      </c>
      <c r="P67" s="10" t="s">
        <v>488</v>
      </c>
      <c r="Q67" s="6" t="s">
        <v>164</v>
      </c>
      <c r="R67" s="3" t="s">
        <v>155</v>
      </c>
      <c r="S67" s="1" t="s">
        <v>175</v>
      </c>
      <c r="T67" s="1" t="s">
        <v>155</v>
      </c>
      <c r="U67" s="1" t="s">
        <v>155</v>
      </c>
      <c r="V67" s="1" t="s">
        <v>155</v>
      </c>
      <c r="W67" s="1" t="s">
        <v>155</v>
      </c>
      <c r="X67" s="1" t="s">
        <v>155</v>
      </c>
      <c r="Y67" s="1" t="s">
        <v>155</v>
      </c>
      <c r="Z67" s="1" t="s">
        <v>155</v>
      </c>
      <c r="AA67" s="1" t="s">
        <v>155</v>
      </c>
      <c r="AB67" s="1" t="s">
        <v>155</v>
      </c>
      <c r="AC67" s="1" t="s">
        <v>155</v>
      </c>
      <c r="AD67" s="1" t="s">
        <v>155</v>
      </c>
      <c r="AE67" s="1" t="s">
        <v>155</v>
      </c>
      <c r="AF67" s="1" t="s">
        <v>155</v>
      </c>
      <c r="AG67" s="1" t="s">
        <v>155</v>
      </c>
      <c r="AH67" s="3" t="s">
        <v>489</v>
      </c>
      <c r="AI67" s="1" t="s">
        <v>155</v>
      </c>
      <c r="AJ67" s="1" t="s">
        <v>155</v>
      </c>
      <c r="AK67" s="1" t="s">
        <v>155</v>
      </c>
      <c r="AL67" s="1" t="s">
        <v>155</v>
      </c>
      <c r="AM67" s="1" t="s">
        <v>154</v>
      </c>
      <c r="AN67" s="1" t="s">
        <v>155</v>
      </c>
      <c r="AO67" s="1" t="s">
        <v>155</v>
      </c>
      <c r="AP67" s="1" t="s">
        <v>154</v>
      </c>
      <c r="AQ67" s="1" t="s">
        <v>154</v>
      </c>
      <c r="AR67" s="1" t="s">
        <v>155</v>
      </c>
      <c r="AS67" s="1" t="s">
        <v>154</v>
      </c>
      <c r="AT67" s="1" t="s">
        <v>154</v>
      </c>
      <c r="AU67" s="1" t="s">
        <v>154</v>
      </c>
      <c r="AV67" s="1" t="s">
        <v>155</v>
      </c>
      <c r="AW67" s="1" t="s">
        <v>154</v>
      </c>
      <c r="AX67" s="1" t="s">
        <v>155</v>
      </c>
      <c r="AY67" s="1" t="s">
        <v>154</v>
      </c>
      <c r="AZ67" s="1" t="s">
        <v>154</v>
      </c>
      <c r="BA67" s="1" t="s">
        <v>154</v>
      </c>
      <c r="BB67" s="1" t="s">
        <v>154</v>
      </c>
      <c r="BC67" s="1" t="s">
        <v>155</v>
      </c>
      <c r="BD67" s="1" t="s">
        <v>155</v>
      </c>
      <c r="BE67" s="1" t="s">
        <v>155</v>
      </c>
      <c r="BF67" s="1" t="s">
        <v>155</v>
      </c>
      <c r="BG67" s="1" t="s">
        <v>155</v>
      </c>
      <c r="BH67" s="1" t="s">
        <v>155</v>
      </c>
      <c r="BI67" s="1" t="s">
        <v>155</v>
      </c>
      <c r="BJ67" s="1" t="s">
        <v>155</v>
      </c>
      <c r="BK67" s="1" t="s">
        <v>155</v>
      </c>
      <c r="BL67" s="1" t="s">
        <v>155</v>
      </c>
      <c r="BM67" s="1" t="s">
        <v>155</v>
      </c>
      <c r="BN67" s="1" t="s">
        <v>155</v>
      </c>
      <c r="BO67" s="1" t="s">
        <v>154</v>
      </c>
      <c r="BP67" s="1" t="s">
        <v>155</v>
      </c>
      <c r="BQ67" s="1" t="s">
        <v>155</v>
      </c>
      <c r="BR67" s="1" t="s">
        <v>155</v>
      </c>
      <c r="BS67" s="1" t="s">
        <v>155</v>
      </c>
      <c r="BT67" s="1" t="s">
        <v>155</v>
      </c>
      <c r="BU67" s="1" t="s">
        <v>155</v>
      </c>
      <c r="BV67" s="1" t="s">
        <v>155</v>
      </c>
      <c r="BW67" s="1" t="s">
        <v>155</v>
      </c>
      <c r="BX67" s="1" t="s">
        <v>155</v>
      </c>
      <c r="BY67" s="1" t="s">
        <v>155</v>
      </c>
      <c r="BZ67" s="1" t="s">
        <v>154</v>
      </c>
      <c r="CA67" s="1" t="s">
        <v>154</v>
      </c>
      <c r="CB67" s="1" t="s">
        <v>155</v>
      </c>
      <c r="CC67" s="1" t="s">
        <v>155</v>
      </c>
      <c r="CD67" s="1" t="s">
        <v>155</v>
      </c>
      <c r="CE67" s="1" t="s">
        <v>155</v>
      </c>
      <c r="CF67" s="1" t="s">
        <v>154</v>
      </c>
      <c r="CG67" s="1" t="s">
        <v>155</v>
      </c>
      <c r="CH67" s="1" t="s">
        <v>154</v>
      </c>
      <c r="CI67" s="1" t="s">
        <v>155</v>
      </c>
      <c r="CJ67" s="1" t="s">
        <v>155</v>
      </c>
      <c r="CK67" s="1" t="s">
        <v>155</v>
      </c>
      <c r="CL67" s="1" t="s">
        <v>155</v>
      </c>
      <c r="CM67" s="1" t="s">
        <v>154</v>
      </c>
      <c r="CN67" s="1" t="s">
        <v>155</v>
      </c>
      <c r="CO67" s="1" t="s">
        <v>155</v>
      </c>
      <c r="CP67" s="1" t="s">
        <v>155</v>
      </c>
      <c r="CQ67" s="4" t="s">
        <v>155</v>
      </c>
      <c r="CR67" s="1" t="s">
        <v>155</v>
      </c>
      <c r="CS67" s="1" t="s">
        <v>155</v>
      </c>
      <c r="CT67" s="1" t="s">
        <v>154</v>
      </c>
      <c r="CU67" s="1" t="s">
        <v>154</v>
      </c>
      <c r="CV67" s="1" t="s">
        <v>155</v>
      </c>
      <c r="CW67" s="9" t="s">
        <v>155</v>
      </c>
      <c r="CX67" s="1" t="s">
        <v>155</v>
      </c>
      <c r="CY67" s="1" t="s">
        <v>154</v>
      </c>
      <c r="CZ67" s="11" t="s">
        <v>154</v>
      </c>
      <c r="DA67" s="1" t="s">
        <v>155</v>
      </c>
      <c r="DB67" s="1" t="s">
        <v>154</v>
      </c>
      <c r="DC67" s="1" t="s">
        <v>155</v>
      </c>
      <c r="DD67" s="1" t="s">
        <v>155</v>
      </c>
      <c r="DE67" s="1" t="s">
        <v>155</v>
      </c>
      <c r="DF67" s="1" t="s">
        <v>154</v>
      </c>
      <c r="DG67" s="1" t="s">
        <v>155</v>
      </c>
      <c r="DH67" s="1" t="s">
        <v>155</v>
      </c>
      <c r="DI67" s="1" t="s">
        <v>154</v>
      </c>
      <c r="DJ67" s="1" t="s">
        <v>154</v>
      </c>
      <c r="DK67" s="1" t="s">
        <v>155</v>
      </c>
      <c r="DL67" s="1" t="s">
        <v>155</v>
      </c>
      <c r="DM67" s="1" t="s">
        <v>154</v>
      </c>
      <c r="DN67" s="1" t="s">
        <v>155</v>
      </c>
      <c r="DO67" s="1" t="s">
        <v>155</v>
      </c>
      <c r="DP67" s="1" t="s">
        <v>155</v>
      </c>
      <c r="DQ67" s="1" t="s">
        <v>155</v>
      </c>
      <c r="DR67" s="1" t="s">
        <v>155</v>
      </c>
      <c r="DS67" s="1" t="s">
        <v>155</v>
      </c>
      <c r="DT67" s="1" t="s">
        <v>155</v>
      </c>
      <c r="DU67" s="1" t="s">
        <v>154</v>
      </c>
      <c r="DV67" s="1" t="s">
        <v>154</v>
      </c>
      <c r="DW67" s="1" t="s">
        <v>154</v>
      </c>
      <c r="DX67" s="1" t="s">
        <v>155</v>
      </c>
      <c r="DY67" s="1" t="s">
        <v>155</v>
      </c>
      <c r="DZ67" s="1" t="s">
        <v>154</v>
      </c>
      <c r="EA67" s="1" t="s">
        <v>154</v>
      </c>
      <c r="EB67" s="1" t="s">
        <v>154</v>
      </c>
      <c r="EC67" s="1" t="s">
        <v>155</v>
      </c>
      <c r="ED67" s="1" t="s">
        <v>155</v>
      </c>
      <c r="EE67" s="1" t="s">
        <v>155</v>
      </c>
      <c r="EF67" s="1" t="s">
        <v>155</v>
      </c>
      <c r="EG67" s="1" t="s">
        <v>155</v>
      </c>
      <c r="EH67" s="1" t="s">
        <v>155</v>
      </c>
      <c r="EI67" s="1" t="s">
        <v>155</v>
      </c>
      <c r="EJ67" s="1" t="s">
        <v>155</v>
      </c>
      <c r="EK67" s="1" t="s">
        <v>155</v>
      </c>
      <c r="EL67" s="1" t="s">
        <v>155</v>
      </c>
      <c r="EM67" s="1" t="s">
        <v>155</v>
      </c>
      <c r="EN67" s="1" t="s">
        <v>155</v>
      </c>
      <c r="EO67" s="1" t="s">
        <v>155</v>
      </c>
      <c r="EP67" s="1" t="s">
        <v>155</v>
      </c>
      <c r="EQ67" s="1" t="s">
        <v>155</v>
      </c>
      <c r="ER67" s="1" t="s">
        <v>155</v>
      </c>
      <c r="ES67" s="1" t="s">
        <v>155</v>
      </c>
      <c r="ET67" s="1" t="s">
        <v>155</v>
      </c>
      <c r="EU67" s="1" t="s">
        <v>155</v>
      </c>
      <c r="EV67" s="1" t="s">
        <v>154</v>
      </c>
    </row>
    <row r="68" spans="1:153" x14ac:dyDescent="0.25">
      <c r="A68" s="1">
        <v>65</v>
      </c>
      <c r="B68" s="1" t="s">
        <v>63</v>
      </c>
      <c r="C68" s="1" t="s">
        <v>490</v>
      </c>
      <c r="D68" s="22">
        <v>2624000000</v>
      </c>
      <c r="E68" s="22">
        <v>2766000000</v>
      </c>
      <c r="F68" s="35">
        <v>13058</v>
      </c>
      <c r="G68" s="1" t="s">
        <v>160</v>
      </c>
      <c r="H68" s="1" t="s">
        <v>160</v>
      </c>
      <c r="I68" s="1" t="s">
        <v>422</v>
      </c>
      <c r="J68" s="1" t="s">
        <v>162</v>
      </c>
      <c r="K68" s="1" t="s">
        <v>153</v>
      </c>
      <c r="L68" s="1">
        <v>1</v>
      </c>
      <c r="M68" s="9">
        <v>43851</v>
      </c>
      <c r="N68" s="1" t="s">
        <v>357</v>
      </c>
      <c r="O68" s="1">
        <v>2018</v>
      </c>
      <c r="P68" s="10" t="s">
        <v>491</v>
      </c>
      <c r="Q68" s="6" t="s">
        <v>164</v>
      </c>
      <c r="R68" s="3" t="s">
        <v>154</v>
      </c>
      <c r="S68" s="1" t="s">
        <v>230</v>
      </c>
      <c r="T68" s="1" t="s">
        <v>154</v>
      </c>
      <c r="U68" s="1" t="s">
        <v>154</v>
      </c>
      <c r="V68" s="1" t="s">
        <v>154</v>
      </c>
      <c r="W68" s="1" t="s">
        <v>154</v>
      </c>
      <c r="X68" s="1" t="s">
        <v>154</v>
      </c>
      <c r="Y68" s="1" t="s">
        <v>155</v>
      </c>
      <c r="Z68" s="1" t="s">
        <v>154</v>
      </c>
      <c r="AA68" s="1" t="s">
        <v>154</v>
      </c>
      <c r="AB68" s="1" t="s">
        <v>154</v>
      </c>
      <c r="AC68" s="1" t="s">
        <v>155</v>
      </c>
      <c r="AD68" s="1" t="s">
        <v>155</v>
      </c>
      <c r="AE68" s="1" t="s">
        <v>155</v>
      </c>
      <c r="AF68" s="1" t="s">
        <v>154</v>
      </c>
      <c r="AG68" s="1" t="s">
        <v>154</v>
      </c>
      <c r="AH68" s="1" t="s">
        <v>492</v>
      </c>
      <c r="AI68" s="1" t="s">
        <v>155</v>
      </c>
      <c r="AJ68" s="1" t="s">
        <v>155</v>
      </c>
      <c r="AK68" s="1" t="s">
        <v>155</v>
      </c>
      <c r="AL68" s="1" t="s">
        <v>155</v>
      </c>
      <c r="AM68" s="1" t="s">
        <v>154</v>
      </c>
      <c r="AN68" s="1" t="s">
        <v>155</v>
      </c>
      <c r="AO68" s="1" t="s">
        <v>155</v>
      </c>
      <c r="AP68" s="1" t="s">
        <v>154</v>
      </c>
      <c r="AQ68" s="1" t="s">
        <v>155</v>
      </c>
      <c r="AR68" s="1" t="s">
        <v>155</v>
      </c>
      <c r="AS68" s="1" t="s">
        <v>154</v>
      </c>
      <c r="AT68" s="1" t="s">
        <v>155</v>
      </c>
      <c r="AU68" s="1" t="s">
        <v>154</v>
      </c>
      <c r="AV68" s="1" t="s">
        <v>155</v>
      </c>
      <c r="AW68" s="1" t="s">
        <v>154</v>
      </c>
      <c r="AX68" s="1" t="s">
        <v>154</v>
      </c>
      <c r="AY68" s="1" t="s">
        <v>154</v>
      </c>
      <c r="AZ68" s="1" t="s">
        <v>154</v>
      </c>
      <c r="BA68" s="1" t="s">
        <v>154</v>
      </c>
      <c r="BB68" s="1" t="s">
        <v>154</v>
      </c>
      <c r="BC68" s="1" t="s">
        <v>155</v>
      </c>
      <c r="BD68" s="1" t="s">
        <v>155</v>
      </c>
      <c r="BE68" s="1" t="s">
        <v>155</v>
      </c>
      <c r="BF68" s="1" t="s">
        <v>155</v>
      </c>
      <c r="BG68" s="1" t="s">
        <v>155</v>
      </c>
      <c r="BH68" s="1" t="s">
        <v>155</v>
      </c>
      <c r="BI68" s="1" t="s">
        <v>155</v>
      </c>
      <c r="BJ68" s="1" t="s">
        <v>155</v>
      </c>
      <c r="BK68" s="1" t="s">
        <v>155</v>
      </c>
      <c r="BL68" s="1" t="s">
        <v>155</v>
      </c>
      <c r="BM68" s="1" t="s">
        <v>155</v>
      </c>
      <c r="BN68" s="1" t="s">
        <v>155</v>
      </c>
      <c r="BO68" s="1" t="s">
        <v>155</v>
      </c>
      <c r="BP68" s="1" t="s">
        <v>155</v>
      </c>
      <c r="BQ68" s="1" t="s">
        <v>155</v>
      </c>
      <c r="BR68" s="1" t="s">
        <v>155</v>
      </c>
      <c r="BS68" s="1" t="s">
        <v>155</v>
      </c>
      <c r="BT68" s="1" t="s">
        <v>155</v>
      </c>
      <c r="BU68" s="1" t="s">
        <v>155</v>
      </c>
      <c r="BV68" s="1" t="s">
        <v>155</v>
      </c>
      <c r="BW68" s="1" t="s">
        <v>155</v>
      </c>
      <c r="BX68" s="1" t="s">
        <v>155</v>
      </c>
      <c r="BY68" s="1" t="s">
        <v>154</v>
      </c>
      <c r="BZ68" s="1" t="s">
        <v>155</v>
      </c>
      <c r="CA68" s="1" t="s">
        <v>154</v>
      </c>
      <c r="CB68" s="1" t="s">
        <v>155</v>
      </c>
      <c r="CC68" s="1" t="s">
        <v>155</v>
      </c>
      <c r="CD68" s="1" t="s">
        <v>155</v>
      </c>
      <c r="CE68" s="1" t="s">
        <v>155</v>
      </c>
      <c r="CF68" s="1" t="s">
        <v>154</v>
      </c>
      <c r="CG68" s="1" t="s">
        <v>155</v>
      </c>
      <c r="CH68" s="1" t="s">
        <v>155</v>
      </c>
      <c r="CI68" s="1" t="s">
        <v>155</v>
      </c>
      <c r="CJ68" s="1" t="s">
        <v>155</v>
      </c>
      <c r="CK68" s="1" t="s">
        <v>155</v>
      </c>
      <c r="CL68" s="1" t="s">
        <v>155</v>
      </c>
      <c r="CM68" s="1" t="s">
        <v>155</v>
      </c>
      <c r="CN68" s="1" t="s">
        <v>155</v>
      </c>
      <c r="CO68" s="1" t="s">
        <v>155</v>
      </c>
      <c r="CP68" s="1" t="s">
        <v>155</v>
      </c>
      <c r="CQ68" s="4" t="s">
        <v>155</v>
      </c>
      <c r="CR68" s="1" t="s">
        <v>155</v>
      </c>
      <c r="CS68" s="1" t="s">
        <v>155</v>
      </c>
      <c r="CT68" s="1" t="s">
        <v>154</v>
      </c>
      <c r="CU68" s="1" t="s">
        <v>154</v>
      </c>
      <c r="CV68" s="1" t="s">
        <v>155</v>
      </c>
      <c r="CW68" s="1" t="s">
        <v>155</v>
      </c>
      <c r="CX68" s="1" t="s">
        <v>155</v>
      </c>
      <c r="CY68" s="1" t="s">
        <v>155</v>
      </c>
      <c r="CZ68" s="1" t="s">
        <v>155</v>
      </c>
      <c r="DA68" s="1" t="s">
        <v>155</v>
      </c>
      <c r="DB68" s="1" t="s">
        <v>155</v>
      </c>
      <c r="DC68" s="1" t="s">
        <v>155</v>
      </c>
      <c r="DD68" s="1" t="s">
        <v>155</v>
      </c>
      <c r="DE68" s="1" t="s">
        <v>155</v>
      </c>
      <c r="DF68" s="1" t="s">
        <v>154</v>
      </c>
      <c r="DG68" s="1" t="s">
        <v>155</v>
      </c>
      <c r="DH68" s="1" t="s">
        <v>155</v>
      </c>
      <c r="DI68" s="1" t="s">
        <v>154</v>
      </c>
      <c r="DJ68" s="1" t="s">
        <v>154</v>
      </c>
      <c r="DK68" s="1" t="s">
        <v>155</v>
      </c>
      <c r="DL68" s="1" t="s">
        <v>154</v>
      </c>
      <c r="DM68" s="1" t="s">
        <v>155</v>
      </c>
      <c r="DN68" s="1" t="s">
        <v>154</v>
      </c>
      <c r="DO68" s="1" t="s">
        <v>155</v>
      </c>
      <c r="DP68" s="1" t="s">
        <v>155</v>
      </c>
      <c r="DQ68" s="1" t="s">
        <v>155</v>
      </c>
      <c r="DR68" s="1" t="s">
        <v>155</v>
      </c>
      <c r="DS68" s="1" t="s">
        <v>155</v>
      </c>
      <c r="DT68" s="1" t="s">
        <v>155</v>
      </c>
      <c r="DU68" s="1" t="s">
        <v>155</v>
      </c>
      <c r="DV68" s="1" t="s">
        <v>155</v>
      </c>
      <c r="DW68" s="1" t="s">
        <v>154</v>
      </c>
      <c r="DX68" s="1" t="s">
        <v>154</v>
      </c>
      <c r="DY68" s="1" t="s">
        <v>155</v>
      </c>
      <c r="DZ68" s="1" t="s">
        <v>154</v>
      </c>
      <c r="EA68" s="1" t="s">
        <v>154</v>
      </c>
      <c r="EB68" s="1" t="s">
        <v>154</v>
      </c>
      <c r="EC68" s="1" t="s">
        <v>155</v>
      </c>
      <c r="ED68" s="1" t="s">
        <v>155</v>
      </c>
      <c r="EE68" s="1" t="s">
        <v>155</v>
      </c>
      <c r="EF68" s="1" t="s">
        <v>155</v>
      </c>
      <c r="EG68" s="1" t="s">
        <v>155</v>
      </c>
      <c r="EH68" s="1" t="s">
        <v>155</v>
      </c>
      <c r="EI68" s="1" t="s">
        <v>155</v>
      </c>
      <c r="EJ68" s="1" t="s">
        <v>155</v>
      </c>
      <c r="EK68" s="1" t="s">
        <v>155</v>
      </c>
      <c r="EL68" s="1" t="s">
        <v>155</v>
      </c>
      <c r="EM68" s="1" t="s">
        <v>155</v>
      </c>
      <c r="EN68" s="1" t="s">
        <v>155</v>
      </c>
      <c r="EO68" s="1" t="s">
        <v>155</v>
      </c>
      <c r="EP68" s="1" t="s">
        <v>155</v>
      </c>
      <c r="EQ68" s="1" t="s">
        <v>155</v>
      </c>
      <c r="ER68" s="1" t="s">
        <v>155</v>
      </c>
      <c r="ES68" s="1" t="s">
        <v>155</v>
      </c>
      <c r="ET68" s="1" t="s">
        <v>155</v>
      </c>
      <c r="EU68" s="1" t="s">
        <v>155</v>
      </c>
      <c r="EV68" s="1" t="s">
        <v>155</v>
      </c>
    </row>
    <row r="69" spans="1:153" x14ac:dyDescent="0.25">
      <c r="A69" s="1">
        <v>66</v>
      </c>
      <c r="B69" s="1" t="s">
        <v>63</v>
      </c>
      <c r="C69" s="1" t="s">
        <v>493</v>
      </c>
      <c r="D69" s="22">
        <v>189031000</v>
      </c>
      <c r="E69" s="22">
        <v>245148000</v>
      </c>
      <c r="F69" s="33">
        <v>1081</v>
      </c>
      <c r="G69" s="1" t="s">
        <v>160</v>
      </c>
      <c r="H69" s="1" t="s">
        <v>160</v>
      </c>
      <c r="I69" s="1" t="s">
        <v>207</v>
      </c>
      <c r="J69" s="1" t="s">
        <v>162</v>
      </c>
      <c r="K69" s="1" t="s">
        <v>153</v>
      </c>
      <c r="L69" s="1">
        <v>1</v>
      </c>
      <c r="M69" s="9">
        <v>43851</v>
      </c>
      <c r="N69" s="1" t="s">
        <v>494</v>
      </c>
      <c r="O69" s="1">
        <v>2017</v>
      </c>
      <c r="P69" s="10" t="s">
        <v>495</v>
      </c>
      <c r="Q69" s="6" t="s">
        <v>164</v>
      </c>
      <c r="R69" s="3" t="s">
        <v>154</v>
      </c>
      <c r="S69" s="1" t="s">
        <v>175</v>
      </c>
      <c r="T69" s="1" t="s">
        <v>237</v>
      </c>
      <c r="U69" s="1" t="s">
        <v>237</v>
      </c>
      <c r="V69" s="1" t="s">
        <v>237</v>
      </c>
      <c r="W69" s="1" t="s">
        <v>240</v>
      </c>
      <c r="X69" s="1" t="s">
        <v>234</v>
      </c>
      <c r="Y69" s="1" t="s">
        <v>155</v>
      </c>
      <c r="Z69" s="1" t="s">
        <v>155</v>
      </c>
      <c r="AA69" s="1" t="s">
        <v>155</v>
      </c>
      <c r="AB69" s="1" t="s">
        <v>240</v>
      </c>
      <c r="AC69" s="1" t="s">
        <v>155</v>
      </c>
      <c r="AD69" s="1" t="s">
        <v>155</v>
      </c>
      <c r="AE69" s="1" t="s">
        <v>237</v>
      </c>
      <c r="AF69" s="1" t="s">
        <v>155</v>
      </c>
      <c r="AG69" s="1" t="s">
        <v>155</v>
      </c>
      <c r="AH69" s="1" t="s">
        <v>496</v>
      </c>
      <c r="AI69" s="1" t="s">
        <v>154</v>
      </c>
      <c r="AJ69" s="1" t="s">
        <v>154</v>
      </c>
      <c r="AK69" s="1" t="s">
        <v>155</v>
      </c>
      <c r="AL69" s="1" t="s">
        <v>154</v>
      </c>
      <c r="AM69" s="1" t="s">
        <v>154</v>
      </c>
      <c r="AN69" s="1" t="s">
        <v>155</v>
      </c>
      <c r="AO69" s="1" t="s">
        <v>155</v>
      </c>
      <c r="AP69" s="1" t="s">
        <v>154</v>
      </c>
      <c r="AQ69" s="1" t="s">
        <v>154</v>
      </c>
      <c r="AR69" s="1" t="s">
        <v>155</v>
      </c>
      <c r="AS69" s="1" t="s">
        <v>154</v>
      </c>
      <c r="AT69" s="1" t="s">
        <v>154</v>
      </c>
      <c r="AU69" s="1" t="s">
        <v>154</v>
      </c>
      <c r="AV69" s="1" t="s">
        <v>154</v>
      </c>
      <c r="AW69" s="1" t="s">
        <v>154</v>
      </c>
      <c r="AX69" s="1" t="s">
        <v>154</v>
      </c>
      <c r="AY69" s="1" t="s">
        <v>154</v>
      </c>
      <c r="AZ69" s="1" t="s">
        <v>154</v>
      </c>
      <c r="BA69" s="1" t="s">
        <v>154</v>
      </c>
      <c r="BB69" s="1" t="s">
        <v>155</v>
      </c>
      <c r="BC69" s="1" t="s">
        <v>155</v>
      </c>
      <c r="BD69" s="1" t="s">
        <v>154</v>
      </c>
      <c r="BE69" s="1" t="s">
        <v>154</v>
      </c>
      <c r="BF69" s="1" t="s">
        <v>155</v>
      </c>
      <c r="BG69" s="1" t="s">
        <v>155</v>
      </c>
      <c r="BH69" s="1" t="s">
        <v>155</v>
      </c>
      <c r="BI69" s="1" t="s">
        <v>155</v>
      </c>
      <c r="BJ69" s="1" t="s">
        <v>154</v>
      </c>
      <c r="BK69" s="1" t="s">
        <v>155</v>
      </c>
      <c r="BL69" s="1" t="s">
        <v>154</v>
      </c>
      <c r="BM69" s="1" t="s">
        <v>154</v>
      </c>
      <c r="BN69" s="1" t="s">
        <v>155</v>
      </c>
      <c r="BO69" s="1" t="s">
        <v>154</v>
      </c>
      <c r="BP69" s="1" t="s">
        <v>154</v>
      </c>
      <c r="BQ69" s="1" t="s">
        <v>155</v>
      </c>
      <c r="BR69" s="1" t="s">
        <v>155</v>
      </c>
      <c r="BS69" s="1" t="s">
        <v>155</v>
      </c>
      <c r="BT69" s="1" t="s">
        <v>155</v>
      </c>
      <c r="BU69" s="1" t="s">
        <v>154</v>
      </c>
      <c r="BV69" s="1" t="s">
        <v>155</v>
      </c>
      <c r="BW69" s="1" t="s">
        <v>155</v>
      </c>
      <c r="BX69" s="1" t="s">
        <v>154</v>
      </c>
      <c r="BY69" s="1" t="s">
        <v>155</v>
      </c>
      <c r="BZ69" s="1" t="s">
        <v>154</v>
      </c>
      <c r="CA69" s="1" t="s">
        <v>155</v>
      </c>
      <c r="CB69" s="1" t="s">
        <v>155</v>
      </c>
      <c r="CC69" s="1" t="s">
        <v>155</v>
      </c>
      <c r="CD69" s="1" t="s">
        <v>155</v>
      </c>
      <c r="CE69" s="1" t="s">
        <v>155</v>
      </c>
      <c r="CF69" s="1" t="s">
        <v>154</v>
      </c>
      <c r="CG69" s="1" t="s">
        <v>155</v>
      </c>
      <c r="CH69" s="1" t="s">
        <v>154</v>
      </c>
      <c r="CI69" s="1" t="s">
        <v>154</v>
      </c>
      <c r="CJ69" s="1" t="s">
        <v>155</v>
      </c>
      <c r="CK69" s="1" t="s">
        <v>154</v>
      </c>
      <c r="CL69" s="1" t="s">
        <v>155</v>
      </c>
      <c r="CM69" s="1" t="s">
        <v>155</v>
      </c>
      <c r="CN69" s="1" t="s">
        <v>155</v>
      </c>
      <c r="CO69" s="1" t="s">
        <v>155</v>
      </c>
      <c r="CP69" s="1" t="s">
        <v>155</v>
      </c>
      <c r="CQ69" s="1" t="s">
        <v>155</v>
      </c>
      <c r="CR69" s="1" t="s">
        <v>155</v>
      </c>
      <c r="CS69" s="1" t="s">
        <v>155</v>
      </c>
      <c r="CT69" s="1" t="s">
        <v>154</v>
      </c>
      <c r="CU69" s="1" t="s">
        <v>154</v>
      </c>
      <c r="CV69" s="1" t="s">
        <v>155</v>
      </c>
      <c r="CW69" s="9" t="s">
        <v>155</v>
      </c>
      <c r="CX69" s="1" t="s">
        <v>154</v>
      </c>
      <c r="CY69" s="1" t="s">
        <v>155</v>
      </c>
      <c r="CZ69" s="11" t="s">
        <v>154</v>
      </c>
      <c r="DA69" s="1" t="s">
        <v>154</v>
      </c>
      <c r="DB69" s="1" t="s">
        <v>154</v>
      </c>
      <c r="DC69" s="1" t="s">
        <v>155</v>
      </c>
      <c r="DD69" s="1" t="s">
        <v>155</v>
      </c>
      <c r="DE69" s="1" t="s">
        <v>155</v>
      </c>
      <c r="DF69" s="1" t="s">
        <v>154</v>
      </c>
      <c r="DG69" s="1" t="s">
        <v>154</v>
      </c>
      <c r="DH69" s="1" t="s">
        <v>155</v>
      </c>
      <c r="DI69" s="1" t="s">
        <v>154</v>
      </c>
      <c r="DJ69" s="1" t="s">
        <v>155</v>
      </c>
      <c r="DK69" s="1" t="s">
        <v>155</v>
      </c>
      <c r="DL69" s="1" t="s">
        <v>154</v>
      </c>
      <c r="DM69" s="1" t="s">
        <v>155</v>
      </c>
      <c r="DN69" s="1" t="s">
        <v>154</v>
      </c>
      <c r="DO69" s="1" t="s">
        <v>155</v>
      </c>
      <c r="DP69" s="1" t="s">
        <v>155</v>
      </c>
      <c r="DQ69" s="1" t="s">
        <v>155</v>
      </c>
      <c r="DR69" s="1" t="s">
        <v>155</v>
      </c>
      <c r="DS69" s="1" t="s">
        <v>155</v>
      </c>
      <c r="DT69" s="1" t="s">
        <v>155</v>
      </c>
      <c r="DU69" s="1" t="s">
        <v>155</v>
      </c>
      <c r="DV69" s="1" t="s">
        <v>155</v>
      </c>
      <c r="DW69" s="1" t="s">
        <v>154</v>
      </c>
      <c r="DX69" s="1" t="s">
        <v>155</v>
      </c>
      <c r="DY69" s="1" t="s">
        <v>154</v>
      </c>
      <c r="DZ69" s="1" t="s">
        <v>154</v>
      </c>
      <c r="EA69" s="1" t="s">
        <v>155</v>
      </c>
      <c r="EB69" s="1" t="s">
        <v>155</v>
      </c>
      <c r="EC69" s="1" t="s">
        <v>155</v>
      </c>
      <c r="ED69" s="1" t="s">
        <v>154</v>
      </c>
      <c r="EE69" s="1" t="s">
        <v>154</v>
      </c>
      <c r="EF69" s="1" t="s">
        <v>155</v>
      </c>
      <c r="EG69" s="1" t="s">
        <v>155</v>
      </c>
      <c r="EH69" s="1" t="s">
        <v>155</v>
      </c>
      <c r="EI69" s="1" t="s">
        <v>155</v>
      </c>
      <c r="EJ69" s="1" t="s">
        <v>155</v>
      </c>
      <c r="EK69" s="1" t="s">
        <v>155</v>
      </c>
      <c r="EL69" s="1" t="s">
        <v>155</v>
      </c>
      <c r="EM69" s="1" t="s">
        <v>154</v>
      </c>
      <c r="EN69" s="1" t="s">
        <v>155</v>
      </c>
      <c r="EO69" s="1" t="s">
        <v>155</v>
      </c>
      <c r="EP69" s="1" t="s">
        <v>154</v>
      </c>
      <c r="EQ69" s="1" t="s">
        <v>155</v>
      </c>
      <c r="ER69" s="1" t="s">
        <v>154</v>
      </c>
      <c r="ES69" s="1" t="s">
        <v>155</v>
      </c>
      <c r="ET69" s="1" t="s">
        <v>155</v>
      </c>
      <c r="EU69" s="1" t="s">
        <v>155</v>
      </c>
      <c r="EV69" s="1" t="s">
        <v>154</v>
      </c>
    </row>
    <row r="70" spans="1:153" x14ac:dyDescent="0.25">
      <c r="A70" s="1">
        <v>67</v>
      </c>
      <c r="B70" s="1" t="s">
        <v>63</v>
      </c>
      <c r="C70" s="1" t="s">
        <v>497</v>
      </c>
      <c r="D70" s="22">
        <v>462687540</v>
      </c>
      <c r="E70" s="22">
        <v>367970391</v>
      </c>
      <c r="F70" s="33">
        <v>490</v>
      </c>
      <c r="G70" s="1" t="s">
        <v>160</v>
      </c>
      <c r="H70" s="1" t="s">
        <v>212</v>
      </c>
      <c r="I70" s="1" t="s">
        <v>161</v>
      </c>
      <c r="J70" s="1" t="s">
        <v>162</v>
      </c>
      <c r="K70" s="1" t="s">
        <v>153</v>
      </c>
      <c r="L70" s="1">
        <v>2</v>
      </c>
      <c r="M70" s="9">
        <v>44020</v>
      </c>
      <c r="N70" s="1" t="s">
        <v>258</v>
      </c>
      <c r="O70" s="1">
        <v>2020</v>
      </c>
      <c r="P70" s="10" t="s">
        <v>498</v>
      </c>
      <c r="Q70" s="6" t="s">
        <v>164</v>
      </c>
      <c r="R70" s="3" t="s">
        <v>154</v>
      </c>
      <c r="S70" s="1" t="s">
        <v>175</v>
      </c>
      <c r="T70" s="1" t="s">
        <v>237</v>
      </c>
      <c r="U70" s="1" t="s">
        <v>366</v>
      </c>
      <c r="V70" s="1" t="s">
        <v>333</v>
      </c>
      <c r="W70" s="1" t="s">
        <v>366</v>
      </c>
      <c r="X70" s="1" t="s">
        <v>252</v>
      </c>
      <c r="Y70" s="1" t="s">
        <v>252</v>
      </c>
      <c r="Z70" s="1" t="s">
        <v>233</v>
      </c>
      <c r="AA70" s="1" t="s">
        <v>252</v>
      </c>
      <c r="AB70" s="1" t="s">
        <v>252</v>
      </c>
      <c r="AC70" s="1" t="s">
        <v>155</v>
      </c>
      <c r="AD70" s="1" t="s">
        <v>155</v>
      </c>
      <c r="AE70" s="1" t="s">
        <v>499</v>
      </c>
      <c r="AF70" s="1" t="s">
        <v>155</v>
      </c>
      <c r="AG70" s="1" t="s">
        <v>154</v>
      </c>
      <c r="AH70" s="1" t="s">
        <v>500</v>
      </c>
      <c r="AI70" s="1" t="s">
        <v>154</v>
      </c>
      <c r="AJ70" s="1" t="s">
        <v>155</v>
      </c>
      <c r="AK70" s="1" t="s">
        <v>155</v>
      </c>
      <c r="AL70" s="1" t="s">
        <v>154</v>
      </c>
      <c r="AM70" s="1" t="s">
        <v>154</v>
      </c>
      <c r="AN70" s="1" t="s">
        <v>154</v>
      </c>
      <c r="AO70" s="1" t="s">
        <v>154</v>
      </c>
      <c r="AP70" s="1" t="s">
        <v>154</v>
      </c>
      <c r="AQ70" s="1" t="s">
        <v>155</v>
      </c>
      <c r="AR70" s="1" t="s">
        <v>155</v>
      </c>
      <c r="AS70" s="1" t="s">
        <v>154</v>
      </c>
      <c r="AT70" s="1" t="s">
        <v>154</v>
      </c>
      <c r="AU70" s="1" t="s">
        <v>154</v>
      </c>
      <c r="AV70" s="1" t="s">
        <v>155</v>
      </c>
      <c r="AW70" s="1" t="s">
        <v>154</v>
      </c>
      <c r="AX70" s="1" t="s">
        <v>155</v>
      </c>
      <c r="AY70" s="1" t="s">
        <v>154</v>
      </c>
      <c r="AZ70" s="1" t="s">
        <v>154</v>
      </c>
      <c r="BA70" s="1" t="s">
        <v>154</v>
      </c>
      <c r="BB70" s="1" t="s">
        <v>155</v>
      </c>
      <c r="BC70" s="1" t="s">
        <v>155</v>
      </c>
      <c r="BD70" s="1" t="s">
        <v>155</v>
      </c>
      <c r="BE70" s="1" t="s">
        <v>155</v>
      </c>
      <c r="BF70" s="1" t="s">
        <v>155</v>
      </c>
      <c r="BG70" s="1" t="s">
        <v>155</v>
      </c>
      <c r="BH70" s="1" t="s">
        <v>155</v>
      </c>
      <c r="BI70" s="1" t="s">
        <v>154</v>
      </c>
      <c r="BJ70" s="1" t="s">
        <v>155</v>
      </c>
      <c r="BK70" s="1" t="s">
        <v>155</v>
      </c>
      <c r="BL70" s="1" t="s">
        <v>154</v>
      </c>
      <c r="BM70" s="1" t="s">
        <v>154</v>
      </c>
      <c r="BN70" s="1" t="s">
        <v>154</v>
      </c>
      <c r="BO70" s="1" t="s">
        <v>154</v>
      </c>
      <c r="BP70" s="1" t="s">
        <v>154</v>
      </c>
      <c r="BQ70" s="1" t="s">
        <v>155</v>
      </c>
      <c r="BR70" s="1" t="s">
        <v>155</v>
      </c>
      <c r="BS70" s="1" t="s">
        <v>155</v>
      </c>
      <c r="BT70" s="1" t="s">
        <v>155</v>
      </c>
      <c r="BU70" s="1" t="s">
        <v>155</v>
      </c>
      <c r="BV70" s="1" t="s">
        <v>155</v>
      </c>
      <c r="BW70" s="1" t="s">
        <v>155</v>
      </c>
      <c r="BX70" s="1" t="s">
        <v>154</v>
      </c>
      <c r="BY70" s="1" t="s">
        <v>154</v>
      </c>
      <c r="BZ70" s="1" t="s">
        <v>155</v>
      </c>
      <c r="CA70" s="1" t="s">
        <v>154</v>
      </c>
      <c r="CB70" s="1" t="s">
        <v>154</v>
      </c>
      <c r="CC70" s="1" t="s">
        <v>154</v>
      </c>
      <c r="CD70" s="1" t="s">
        <v>155</v>
      </c>
      <c r="CE70" s="1" t="s">
        <v>155</v>
      </c>
      <c r="CF70" s="1" t="s">
        <v>154</v>
      </c>
      <c r="CG70" s="1" t="s">
        <v>155</v>
      </c>
      <c r="CH70" s="1" t="s">
        <v>155</v>
      </c>
      <c r="CI70" s="1" t="s">
        <v>154</v>
      </c>
      <c r="CJ70" s="1" t="s">
        <v>155</v>
      </c>
      <c r="CK70" s="1" t="s">
        <v>155</v>
      </c>
      <c r="CL70" s="1" t="s">
        <v>155</v>
      </c>
      <c r="CM70" s="1" t="s">
        <v>155</v>
      </c>
      <c r="CN70" s="1" t="s">
        <v>155</v>
      </c>
      <c r="CO70" s="1" t="s">
        <v>155</v>
      </c>
      <c r="CP70" s="1" t="s">
        <v>155</v>
      </c>
      <c r="CQ70" s="1" t="s">
        <v>155</v>
      </c>
      <c r="CR70" s="1" t="s">
        <v>155</v>
      </c>
      <c r="CS70" s="1" t="s">
        <v>155</v>
      </c>
      <c r="CT70" s="1" t="s">
        <v>154</v>
      </c>
      <c r="CU70" s="1" t="s">
        <v>154</v>
      </c>
      <c r="CV70" s="1" t="s">
        <v>155</v>
      </c>
      <c r="CW70" s="9" t="s">
        <v>155</v>
      </c>
      <c r="CX70" s="1" t="s">
        <v>154</v>
      </c>
      <c r="CY70" s="1" t="s">
        <v>155</v>
      </c>
      <c r="CZ70" s="11" t="s">
        <v>154</v>
      </c>
      <c r="DA70" s="1" t="s">
        <v>155</v>
      </c>
      <c r="DB70" s="1" t="s">
        <v>154</v>
      </c>
      <c r="DC70" s="1" t="s">
        <v>155</v>
      </c>
      <c r="DD70" s="1" t="s">
        <v>154</v>
      </c>
      <c r="DE70" s="1" t="s">
        <v>155</v>
      </c>
      <c r="DF70" s="1" t="s">
        <v>154</v>
      </c>
      <c r="DG70" s="1" t="s">
        <v>155</v>
      </c>
      <c r="DH70" s="1" t="s">
        <v>155</v>
      </c>
      <c r="DI70" s="1" t="s">
        <v>154</v>
      </c>
      <c r="DJ70" s="1" t="s">
        <v>155</v>
      </c>
      <c r="DK70" s="1" t="s">
        <v>155</v>
      </c>
      <c r="DL70" s="1" t="s">
        <v>155</v>
      </c>
      <c r="DM70" s="1" t="s">
        <v>155</v>
      </c>
      <c r="DN70" s="1" t="s">
        <v>154</v>
      </c>
      <c r="DO70" s="1" t="s">
        <v>155</v>
      </c>
      <c r="DP70" s="1" t="s">
        <v>155</v>
      </c>
      <c r="DQ70" s="1" t="s">
        <v>155</v>
      </c>
      <c r="DR70" s="1" t="s">
        <v>155</v>
      </c>
      <c r="DS70" s="1" t="s">
        <v>155</v>
      </c>
      <c r="DT70" s="1" t="s">
        <v>155</v>
      </c>
      <c r="DU70" s="1" t="s">
        <v>155</v>
      </c>
      <c r="DV70" s="1" t="s">
        <v>155</v>
      </c>
      <c r="DW70" s="1" t="s">
        <v>154</v>
      </c>
      <c r="DX70" s="1" t="s">
        <v>155</v>
      </c>
      <c r="DY70" s="1" t="s">
        <v>155</v>
      </c>
      <c r="DZ70" s="1" t="s">
        <v>154</v>
      </c>
      <c r="EA70" s="1" t="s">
        <v>155</v>
      </c>
      <c r="EB70" s="1" t="s">
        <v>155</v>
      </c>
      <c r="EC70" s="1" t="s">
        <v>155</v>
      </c>
      <c r="ED70" s="1" t="s">
        <v>155</v>
      </c>
      <c r="EE70" s="1" t="s">
        <v>155</v>
      </c>
      <c r="EF70" s="1" t="s">
        <v>155</v>
      </c>
      <c r="EG70" s="1" t="s">
        <v>155</v>
      </c>
      <c r="EH70" s="1" t="s">
        <v>155</v>
      </c>
      <c r="EI70" s="1" t="s">
        <v>155</v>
      </c>
      <c r="EJ70" s="1" t="s">
        <v>155</v>
      </c>
      <c r="EK70" s="1" t="s">
        <v>155</v>
      </c>
      <c r="EL70" s="1" t="s">
        <v>154</v>
      </c>
      <c r="EM70" s="1" t="s">
        <v>155</v>
      </c>
      <c r="EN70" s="1" t="s">
        <v>155</v>
      </c>
      <c r="EO70" s="1" t="s">
        <v>155</v>
      </c>
      <c r="EP70" s="1" t="s">
        <v>154</v>
      </c>
      <c r="EQ70" s="1" t="s">
        <v>155</v>
      </c>
      <c r="ER70" s="1" t="s">
        <v>154</v>
      </c>
      <c r="ES70" s="1" t="s">
        <v>154</v>
      </c>
      <c r="ET70" s="1" t="s">
        <v>154</v>
      </c>
      <c r="EU70" s="1" t="s">
        <v>154</v>
      </c>
      <c r="EV70" s="1" t="s">
        <v>154</v>
      </c>
    </row>
    <row r="71" spans="1:153" x14ac:dyDescent="0.25">
      <c r="A71" s="1">
        <v>68</v>
      </c>
      <c r="B71" s="1" t="s">
        <v>63</v>
      </c>
      <c r="C71" s="1" t="s">
        <v>501</v>
      </c>
      <c r="D71" s="22">
        <v>874901216</v>
      </c>
      <c r="E71" s="22">
        <v>945212013</v>
      </c>
      <c r="F71" s="33">
        <v>689</v>
      </c>
      <c r="G71" s="1" t="s">
        <v>160</v>
      </c>
      <c r="H71" s="1" t="s">
        <v>160</v>
      </c>
      <c r="I71" s="1" t="s">
        <v>502</v>
      </c>
      <c r="J71" s="1" t="s">
        <v>162</v>
      </c>
      <c r="K71" s="1" t="s">
        <v>153</v>
      </c>
      <c r="L71" s="1">
        <v>1</v>
      </c>
      <c r="M71" s="9">
        <v>43852</v>
      </c>
      <c r="N71" s="1" t="s">
        <v>357</v>
      </c>
      <c r="O71" s="1">
        <v>2018</v>
      </c>
      <c r="P71" s="10" t="s">
        <v>503</v>
      </c>
      <c r="Q71" s="6" t="s">
        <v>164</v>
      </c>
      <c r="R71" s="3" t="s">
        <v>155</v>
      </c>
      <c r="S71" s="1" t="s">
        <v>175</v>
      </c>
      <c r="T71" s="1" t="s">
        <v>154</v>
      </c>
      <c r="U71" s="1" t="s">
        <v>154</v>
      </c>
      <c r="V71" s="1" t="s">
        <v>154</v>
      </c>
      <c r="W71" s="1" t="s">
        <v>154</v>
      </c>
      <c r="X71" s="1" t="s">
        <v>154</v>
      </c>
      <c r="Y71" s="1" t="s">
        <v>154</v>
      </c>
      <c r="Z71" s="1" t="s">
        <v>154</v>
      </c>
      <c r="AA71" s="1" t="s">
        <v>155</v>
      </c>
      <c r="AB71" s="1" t="s">
        <v>154</v>
      </c>
      <c r="AC71" s="1" t="s">
        <v>155</v>
      </c>
      <c r="AD71" s="1" t="s">
        <v>155</v>
      </c>
      <c r="AE71" s="1" t="s">
        <v>155</v>
      </c>
      <c r="AF71" s="1" t="s">
        <v>155</v>
      </c>
      <c r="AG71" s="1" t="s">
        <v>154</v>
      </c>
      <c r="AH71" s="1" t="s">
        <v>504</v>
      </c>
      <c r="AI71" s="1" t="s">
        <v>154</v>
      </c>
      <c r="AJ71" s="1" t="s">
        <v>155</v>
      </c>
      <c r="AK71" s="1" t="s">
        <v>155</v>
      </c>
      <c r="AL71" s="1" t="s">
        <v>155</v>
      </c>
      <c r="AM71" s="1" t="s">
        <v>154</v>
      </c>
      <c r="AN71" s="1" t="s">
        <v>154</v>
      </c>
      <c r="AO71" s="1" t="s">
        <v>154</v>
      </c>
      <c r="AP71" s="1" t="s">
        <v>154</v>
      </c>
      <c r="AQ71" s="1" t="s">
        <v>154</v>
      </c>
      <c r="AR71" s="1" t="s">
        <v>154</v>
      </c>
      <c r="AS71" s="1" t="s">
        <v>154</v>
      </c>
      <c r="AT71" s="1" t="s">
        <v>154</v>
      </c>
      <c r="AU71" s="1" t="s">
        <v>154</v>
      </c>
      <c r="AV71" s="1" t="s">
        <v>155</v>
      </c>
      <c r="AW71" s="1" t="s">
        <v>154</v>
      </c>
      <c r="AX71" s="1" t="s">
        <v>154</v>
      </c>
      <c r="AY71" s="1" t="s">
        <v>154</v>
      </c>
      <c r="AZ71" s="1" t="s">
        <v>154</v>
      </c>
      <c r="BA71" s="1" t="s">
        <v>154</v>
      </c>
      <c r="BB71" s="1" t="s">
        <v>154</v>
      </c>
      <c r="BC71" s="1" t="s">
        <v>155</v>
      </c>
      <c r="BD71" s="1" t="s">
        <v>155</v>
      </c>
      <c r="BE71" s="1" t="s">
        <v>155</v>
      </c>
      <c r="BF71" s="1" t="s">
        <v>155</v>
      </c>
      <c r="BG71" s="1" t="s">
        <v>155</v>
      </c>
      <c r="BH71" s="1" t="s">
        <v>155</v>
      </c>
      <c r="BI71" s="1" t="s">
        <v>154</v>
      </c>
      <c r="BJ71" s="1" t="s">
        <v>155</v>
      </c>
      <c r="BK71" s="1" t="s">
        <v>155</v>
      </c>
      <c r="BL71" s="1" t="s">
        <v>154</v>
      </c>
      <c r="BM71" s="1" t="s">
        <v>154</v>
      </c>
      <c r="BN71" s="1" t="s">
        <v>154</v>
      </c>
      <c r="BO71" s="1" t="s">
        <v>154</v>
      </c>
      <c r="BP71" s="1" t="s">
        <v>154</v>
      </c>
      <c r="BQ71" s="1" t="s">
        <v>155</v>
      </c>
      <c r="BR71" s="1" t="s">
        <v>155</v>
      </c>
      <c r="BS71" s="1" t="s">
        <v>155</v>
      </c>
      <c r="BT71" s="1" t="s">
        <v>155</v>
      </c>
      <c r="BU71" s="1" t="s">
        <v>155</v>
      </c>
      <c r="BV71" s="1" t="s">
        <v>155</v>
      </c>
      <c r="BW71" s="1" t="s">
        <v>155</v>
      </c>
      <c r="BX71" s="1" t="s">
        <v>155</v>
      </c>
      <c r="BY71" s="1" t="s">
        <v>154</v>
      </c>
      <c r="BZ71" s="1" t="s">
        <v>154</v>
      </c>
      <c r="CA71" s="1" t="s">
        <v>154</v>
      </c>
      <c r="CB71" s="1" t="s">
        <v>154</v>
      </c>
      <c r="CC71" s="1" t="s">
        <v>154</v>
      </c>
      <c r="CD71" s="1" t="s">
        <v>155</v>
      </c>
      <c r="CE71" s="1" t="s">
        <v>155</v>
      </c>
      <c r="CF71" s="1" t="s">
        <v>154</v>
      </c>
      <c r="CG71" s="1" t="s">
        <v>155</v>
      </c>
      <c r="CH71" s="1" t="s">
        <v>155</v>
      </c>
      <c r="CI71" s="1" t="s">
        <v>155</v>
      </c>
      <c r="CJ71" s="1" t="s">
        <v>155</v>
      </c>
      <c r="CK71" s="1" t="s">
        <v>154</v>
      </c>
      <c r="CL71" s="1" t="s">
        <v>155</v>
      </c>
      <c r="CM71" s="1" t="s">
        <v>155</v>
      </c>
      <c r="CN71" s="1" t="s">
        <v>155</v>
      </c>
      <c r="CO71" s="1" t="s">
        <v>155</v>
      </c>
      <c r="CP71" s="1" t="s">
        <v>155</v>
      </c>
      <c r="CQ71" s="4" t="s">
        <v>155</v>
      </c>
      <c r="CR71" s="1" t="s">
        <v>154</v>
      </c>
      <c r="CS71" s="1" t="s">
        <v>155</v>
      </c>
      <c r="CT71" s="1" t="s">
        <v>154</v>
      </c>
      <c r="CU71" s="1" t="s">
        <v>154</v>
      </c>
      <c r="CV71" s="1" t="s">
        <v>155</v>
      </c>
      <c r="CW71" s="9" t="s">
        <v>155</v>
      </c>
      <c r="CX71" s="1" t="s">
        <v>155</v>
      </c>
      <c r="CY71" s="1" t="s">
        <v>155</v>
      </c>
      <c r="CZ71" s="11" t="s">
        <v>155</v>
      </c>
      <c r="DA71" s="1" t="s">
        <v>154</v>
      </c>
      <c r="DB71" s="1" t="s">
        <v>154</v>
      </c>
      <c r="DC71" s="1" t="s">
        <v>155</v>
      </c>
      <c r="DD71" s="1" t="s">
        <v>155</v>
      </c>
      <c r="DE71" s="1" t="s">
        <v>155</v>
      </c>
      <c r="DF71" s="1" t="s">
        <v>154</v>
      </c>
      <c r="DG71" s="1" t="s">
        <v>155</v>
      </c>
      <c r="DH71" s="1" t="s">
        <v>155</v>
      </c>
      <c r="DI71" s="1" t="s">
        <v>154</v>
      </c>
      <c r="DJ71" s="1" t="s">
        <v>154</v>
      </c>
      <c r="DK71" s="1" t="s">
        <v>155</v>
      </c>
      <c r="DL71" s="1" t="s">
        <v>154</v>
      </c>
      <c r="DM71" s="1" t="s">
        <v>155</v>
      </c>
      <c r="DN71" s="1" t="s">
        <v>154</v>
      </c>
      <c r="DO71" s="1" t="s">
        <v>155</v>
      </c>
      <c r="DP71" s="1" t="s">
        <v>155</v>
      </c>
      <c r="DQ71" s="1" t="s">
        <v>155</v>
      </c>
      <c r="DR71" s="1" t="s">
        <v>155</v>
      </c>
      <c r="DS71" s="1" t="s">
        <v>155</v>
      </c>
      <c r="DT71" s="1" t="s">
        <v>155</v>
      </c>
      <c r="DU71" s="1" t="s">
        <v>155</v>
      </c>
      <c r="DV71" s="1" t="s">
        <v>155</v>
      </c>
      <c r="DW71" s="1" t="s">
        <v>154</v>
      </c>
      <c r="DX71" s="1" t="s">
        <v>155</v>
      </c>
      <c r="DY71" s="1" t="s">
        <v>155</v>
      </c>
      <c r="DZ71" s="1" t="s">
        <v>154</v>
      </c>
      <c r="EA71" s="1" t="s">
        <v>154</v>
      </c>
      <c r="EB71" s="1" t="s">
        <v>154</v>
      </c>
      <c r="EC71" s="1" t="s">
        <v>155</v>
      </c>
      <c r="ED71" s="1" t="s">
        <v>155</v>
      </c>
      <c r="EE71" s="1" t="s">
        <v>155</v>
      </c>
      <c r="EF71" s="1" t="s">
        <v>155</v>
      </c>
      <c r="EG71" s="1" t="s">
        <v>155</v>
      </c>
      <c r="EH71" s="1" t="s">
        <v>155</v>
      </c>
      <c r="EI71" s="1" t="s">
        <v>155</v>
      </c>
      <c r="EJ71" s="1" t="s">
        <v>155</v>
      </c>
      <c r="EK71" s="1" t="s">
        <v>154</v>
      </c>
      <c r="EL71" s="1" t="s">
        <v>155</v>
      </c>
      <c r="EM71" s="1" t="s">
        <v>155</v>
      </c>
      <c r="EN71" s="1" t="s">
        <v>155</v>
      </c>
      <c r="EO71" s="1" t="s">
        <v>155</v>
      </c>
      <c r="EP71" s="1" t="s">
        <v>154</v>
      </c>
      <c r="EQ71" s="1" t="s">
        <v>155</v>
      </c>
      <c r="ER71" s="1" t="s">
        <v>154</v>
      </c>
      <c r="ES71" s="1" t="s">
        <v>154</v>
      </c>
      <c r="ET71" s="1" t="s">
        <v>154</v>
      </c>
      <c r="EU71" s="1" t="s">
        <v>154</v>
      </c>
      <c r="EV71" s="1" t="s">
        <v>154</v>
      </c>
    </row>
    <row r="72" spans="1:153" x14ac:dyDescent="0.25">
      <c r="A72" s="1">
        <v>69</v>
      </c>
      <c r="B72" s="1" t="s">
        <v>63</v>
      </c>
      <c r="C72" s="1" t="s">
        <v>505</v>
      </c>
      <c r="D72" s="22">
        <v>224945933</v>
      </c>
      <c r="E72" s="22">
        <v>692056465</v>
      </c>
      <c r="F72" s="33">
        <v>570</v>
      </c>
      <c r="G72" s="1" t="s">
        <v>160</v>
      </c>
      <c r="H72" s="1" t="s">
        <v>160</v>
      </c>
      <c r="I72" s="1" t="s">
        <v>342</v>
      </c>
      <c r="J72" s="1" t="s">
        <v>162</v>
      </c>
      <c r="K72" s="1" t="s">
        <v>153</v>
      </c>
      <c r="L72" s="1">
        <v>1</v>
      </c>
      <c r="M72" s="9">
        <v>43971</v>
      </c>
      <c r="N72" s="1" t="s">
        <v>506</v>
      </c>
      <c r="O72" s="1">
        <v>2018</v>
      </c>
      <c r="P72" s="10" t="s">
        <v>507</v>
      </c>
      <c r="Q72" s="6" t="s">
        <v>181</v>
      </c>
      <c r="R72" s="3" t="s">
        <v>155</v>
      </c>
      <c r="S72" s="1" t="s">
        <v>175</v>
      </c>
      <c r="T72" s="1" t="s">
        <v>154</v>
      </c>
      <c r="U72" s="1" t="s">
        <v>154</v>
      </c>
      <c r="V72" s="1" t="s">
        <v>154</v>
      </c>
      <c r="W72" s="1" t="s">
        <v>154</v>
      </c>
      <c r="X72" s="1" t="s">
        <v>154</v>
      </c>
      <c r="Y72" s="1" t="s">
        <v>155</v>
      </c>
      <c r="Z72" s="1" t="s">
        <v>155</v>
      </c>
      <c r="AA72" s="1" t="s">
        <v>154</v>
      </c>
      <c r="AB72" s="1" t="s">
        <v>154</v>
      </c>
      <c r="AC72" s="1" t="s">
        <v>155</v>
      </c>
      <c r="AD72" s="1" t="s">
        <v>155</v>
      </c>
      <c r="AE72" s="1" t="s">
        <v>155</v>
      </c>
      <c r="AF72" s="1" t="s">
        <v>155</v>
      </c>
      <c r="AG72" s="1" t="s">
        <v>154</v>
      </c>
      <c r="AH72" s="1" t="s">
        <v>508</v>
      </c>
      <c r="AI72" s="1" t="s">
        <v>154</v>
      </c>
      <c r="AJ72" s="1" t="s">
        <v>155</v>
      </c>
      <c r="AK72" s="1" t="s">
        <v>155</v>
      </c>
      <c r="AL72" s="1" t="s">
        <v>155</v>
      </c>
      <c r="AM72" s="1" t="s">
        <v>154</v>
      </c>
      <c r="AN72" s="1" t="s">
        <v>154</v>
      </c>
      <c r="AO72" s="1" t="s">
        <v>155</v>
      </c>
      <c r="AP72" s="1" t="s">
        <v>154</v>
      </c>
      <c r="AQ72" s="1" t="s">
        <v>155</v>
      </c>
      <c r="AR72" s="1" t="s">
        <v>155</v>
      </c>
      <c r="AS72" s="1" t="s">
        <v>154</v>
      </c>
      <c r="AT72" s="1" t="s">
        <v>154</v>
      </c>
      <c r="AU72" s="1" t="s">
        <v>155</v>
      </c>
      <c r="AV72" s="1" t="s">
        <v>154</v>
      </c>
      <c r="AW72" s="1" t="s">
        <v>154</v>
      </c>
      <c r="AX72" s="1" t="s">
        <v>155</v>
      </c>
      <c r="AY72" s="1" t="s">
        <v>154</v>
      </c>
      <c r="AZ72" s="1" t="s">
        <v>154</v>
      </c>
      <c r="BA72" s="1" t="s">
        <v>154</v>
      </c>
      <c r="BB72" s="1" t="s">
        <v>154</v>
      </c>
      <c r="BC72" s="1" t="s">
        <v>155</v>
      </c>
      <c r="BD72" s="1" t="s">
        <v>155</v>
      </c>
      <c r="BE72" s="1" t="s">
        <v>155</v>
      </c>
      <c r="BF72" s="1" t="s">
        <v>155</v>
      </c>
      <c r="BG72" s="1" t="s">
        <v>155</v>
      </c>
      <c r="BH72" s="1" t="s">
        <v>154</v>
      </c>
      <c r="BI72" s="1" t="s">
        <v>155</v>
      </c>
      <c r="BJ72" s="1" t="s">
        <v>154</v>
      </c>
      <c r="BK72" s="1" t="s">
        <v>155</v>
      </c>
      <c r="BL72" s="1" t="s">
        <v>154</v>
      </c>
      <c r="BM72" s="1" t="s">
        <v>154</v>
      </c>
      <c r="BN72" s="1" t="s">
        <v>154</v>
      </c>
      <c r="BO72" s="1" t="s">
        <v>155</v>
      </c>
      <c r="BP72" s="1" t="s">
        <v>154</v>
      </c>
      <c r="BQ72" s="1" t="s">
        <v>155</v>
      </c>
      <c r="BR72" s="1" t="s">
        <v>155</v>
      </c>
      <c r="BS72" s="1" t="s">
        <v>155</v>
      </c>
      <c r="BT72" s="1" t="s">
        <v>155</v>
      </c>
      <c r="BU72" s="1" t="s">
        <v>155</v>
      </c>
      <c r="BV72" s="1" t="s">
        <v>155</v>
      </c>
      <c r="BW72" s="1" t="s">
        <v>155</v>
      </c>
      <c r="BX72" s="1" t="s">
        <v>155</v>
      </c>
      <c r="BY72" s="1" t="s">
        <v>155</v>
      </c>
      <c r="BZ72" s="1" t="s">
        <v>155</v>
      </c>
      <c r="CA72" s="1" t="s">
        <v>154</v>
      </c>
      <c r="CB72" s="1" t="s">
        <v>154</v>
      </c>
      <c r="CC72" s="1" t="s">
        <v>155</v>
      </c>
      <c r="CD72" s="1" t="s">
        <v>155</v>
      </c>
      <c r="CE72" s="1" t="s">
        <v>155</v>
      </c>
      <c r="CF72" s="1" t="s">
        <v>154</v>
      </c>
      <c r="CG72" s="1" t="s">
        <v>155</v>
      </c>
      <c r="CH72" s="1" t="s">
        <v>154</v>
      </c>
      <c r="CI72" s="1" t="s">
        <v>155</v>
      </c>
      <c r="CJ72" s="1" t="s">
        <v>155</v>
      </c>
      <c r="CK72" s="1" t="s">
        <v>155</v>
      </c>
      <c r="CL72" s="1" t="s">
        <v>155</v>
      </c>
      <c r="CM72" s="1" t="s">
        <v>155</v>
      </c>
      <c r="CN72" s="1" t="s">
        <v>155</v>
      </c>
      <c r="CO72" s="1" t="s">
        <v>155</v>
      </c>
      <c r="CP72" s="1" t="s">
        <v>155</v>
      </c>
      <c r="CQ72" s="4" t="s">
        <v>155</v>
      </c>
      <c r="CR72" s="1" t="s">
        <v>155</v>
      </c>
      <c r="CS72" s="1" t="s">
        <v>155</v>
      </c>
      <c r="CT72" s="1" t="s">
        <v>154</v>
      </c>
      <c r="CU72" s="1" t="s">
        <v>154</v>
      </c>
      <c r="CV72" s="1" t="s">
        <v>155</v>
      </c>
      <c r="CW72" s="9" t="s">
        <v>155</v>
      </c>
      <c r="CX72" s="1" t="s">
        <v>155</v>
      </c>
      <c r="CY72" s="1" t="s">
        <v>155</v>
      </c>
      <c r="CZ72" s="11" t="s">
        <v>155</v>
      </c>
      <c r="DA72" s="1" t="s">
        <v>155</v>
      </c>
      <c r="DB72" s="1" t="s">
        <v>154</v>
      </c>
      <c r="DC72" s="1" t="s">
        <v>155</v>
      </c>
      <c r="DD72" s="1" t="s">
        <v>155</v>
      </c>
      <c r="DE72" s="1" t="s">
        <v>155</v>
      </c>
      <c r="DF72" s="1" t="s">
        <v>155</v>
      </c>
      <c r="DG72" s="1" t="s">
        <v>154</v>
      </c>
      <c r="DH72" s="1" t="s">
        <v>155</v>
      </c>
      <c r="DI72" s="1" t="s">
        <v>154</v>
      </c>
      <c r="DJ72" s="1" t="s">
        <v>155</v>
      </c>
      <c r="DK72" s="1" t="s">
        <v>155</v>
      </c>
      <c r="DL72" s="1" t="s">
        <v>155</v>
      </c>
      <c r="DM72" s="1" t="s">
        <v>155</v>
      </c>
      <c r="DN72" s="1" t="s">
        <v>154</v>
      </c>
      <c r="DO72" s="1" t="s">
        <v>155</v>
      </c>
      <c r="DP72" s="1" t="s">
        <v>155</v>
      </c>
      <c r="DQ72" s="1" t="s">
        <v>155</v>
      </c>
      <c r="DR72" s="1" t="s">
        <v>155</v>
      </c>
      <c r="DS72" s="1" t="s">
        <v>155</v>
      </c>
      <c r="DT72" s="1" t="s">
        <v>155</v>
      </c>
      <c r="DU72" s="1" t="s">
        <v>155</v>
      </c>
      <c r="DV72" s="1" t="s">
        <v>155</v>
      </c>
      <c r="DW72" s="1" t="s">
        <v>154</v>
      </c>
      <c r="DX72" s="1" t="s">
        <v>155</v>
      </c>
      <c r="DY72" s="1" t="s">
        <v>155</v>
      </c>
      <c r="DZ72" s="1" t="s">
        <v>154</v>
      </c>
      <c r="EA72" s="1" t="s">
        <v>155</v>
      </c>
      <c r="EB72" s="1" t="s">
        <v>154</v>
      </c>
      <c r="EC72" s="1" t="s">
        <v>155</v>
      </c>
      <c r="ED72" s="1" t="s">
        <v>155</v>
      </c>
      <c r="EE72" s="1" t="s">
        <v>155</v>
      </c>
      <c r="EF72" s="1" t="s">
        <v>155</v>
      </c>
      <c r="EG72" s="1" t="s">
        <v>155</v>
      </c>
      <c r="EH72" s="1" t="s">
        <v>155</v>
      </c>
      <c r="EI72" s="1" t="s">
        <v>155</v>
      </c>
      <c r="EJ72" s="1" t="s">
        <v>154</v>
      </c>
      <c r="EK72" s="1" t="s">
        <v>155</v>
      </c>
      <c r="EL72" s="1" t="s">
        <v>155</v>
      </c>
      <c r="EM72" s="1" t="s">
        <v>154</v>
      </c>
      <c r="EN72" s="1" t="s">
        <v>155</v>
      </c>
      <c r="EO72" s="1" t="s">
        <v>155</v>
      </c>
      <c r="EP72" s="1" t="s">
        <v>154</v>
      </c>
      <c r="EQ72" s="1" t="s">
        <v>155</v>
      </c>
      <c r="ER72" s="1" t="s">
        <v>154</v>
      </c>
      <c r="ES72" s="1" t="s">
        <v>155</v>
      </c>
      <c r="ET72" s="1" t="s">
        <v>155</v>
      </c>
      <c r="EU72" s="1" t="s">
        <v>154</v>
      </c>
      <c r="EV72" s="1" t="s">
        <v>155</v>
      </c>
    </row>
    <row r="73" spans="1:153" x14ac:dyDescent="0.25">
      <c r="A73" s="1">
        <v>70</v>
      </c>
      <c r="B73" s="1" t="s">
        <v>63</v>
      </c>
      <c r="C73" s="1" t="s">
        <v>509</v>
      </c>
      <c r="D73" s="22">
        <v>125329000</v>
      </c>
      <c r="E73" s="22">
        <v>128264000</v>
      </c>
      <c r="F73" s="33">
        <v>850</v>
      </c>
      <c r="G73" s="1" t="s">
        <v>160</v>
      </c>
      <c r="H73" s="1" t="s">
        <v>160</v>
      </c>
      <c r="I73" s="1" t="s">
        <v>378</v>
      </c>
      <c r="J73" s="1" t="s">
        <v>162</v>
      </c>
      <c r="K73" s="1" t="s">
        <v>153</v>
      </c>
      <c r="L73" s="1">
        <v>1</v>
      </c>
      <c r="M73" s="9">
        <v>43852</v>
      </c>
      <c r="N73" s="1" t="s">
        <v>510</v>
      </c>
      <c r="O73" s="1">
        <v>2018</v>
      </c>
      <c r="P73" s="10" t="s">
        <v>511</v>
      </c>
      <c r="Q73" s="6" t="s">
        <v>164</v>
      </c>
      <c r="R73" s="3" t="s">
        <v>154</v>
      </c>
      <c r="S73" s="1" t="s">
        <v>175</v>
      </c>
      <c r="T73" s="1" t="s">
        <v>237</v>
      </c>
      <c r="U73" s="1" t="s">
        <v>371</v>
      </c>
      <c r="V73" s="1" t="s">
        <v>238</v>
      </c>
      <c r="W73" s="1" t="s">
        <v>238</v>
      </c>
      <c r="X73" s="1" t="s">
        <v>233</v>
      </c>
      <c r="Y73" s="1" t="s">
        <v>240</v>
      </c>
      <c r="Z73" s="1" t="s">
        <v>233</v>
      </c>
      <c r="AA73" s="1" t="s">
        <v>155</v>
      </c>
      <c r="AB73" s="1" t="s">
        <v>289</v>
      </c>
      <c r="AC73" s="1" t="s">
        <v>155</v>
      </c>
      <c r="AD73" s="1" t="s">
        <v>155</v>
      </c>
      <c r="AE73" s="1" t="s">
        <v>233</v>
      </c>
      <c r="AF73" s="1" t="s">
        <v>155</v>
      </c>
      <c r="AG73" s="1" t="s">
        <v>154</v>
      </c>
      <c r="AH73" s="1" t="s">
        <v>512</v>
      </c>
      <c r="AI73" s="1" t="s">
        <v>154</v>
      </c>
      <c r="AJ73" s="1" t="s">
        <v>155</v>
      </c>
      <c r="AK73" s="1" t="s">
        <v>155</v>
      </c>
      <c r="AL73" s="1" t="s">
        <v>154</v>
      </c>
      <c r="AM73" s="1" t="s">
        <v>154</v>
      </c>
      <c r="AN73" s="1" t="s">
        <v>155</v>
      </c>
      <c r="AO73" s="1" t="s">
        <v>154</v>
      </c>
      <c r="AP73" s="1" t="s">
        <v>154</v>
      </c>
      <c r="AQ73" s="1" t="s">
        <v>154</v>
      </c>
      <c r="AR73" s="1" t="s">
        <v>155</v>
      </c>
      <c r="AS73" s="1" t="s">
        <v>154</v>
      </c>
      <c r="AT73" s="1" t="s">
        <v>154</v>
      </c>
      <c r="AU73" s="1" t="s">
        <v>154</v>
      </c>
      <c r="AV73" s="1" t="s">
        <v>154</v>
      </c>
      <c r="AW73" s="1" t="s">
        <v>154</v>
      </c>
      <c r="AX73" s="1" t="s">
        <v>155</v>
      </c>
      <c r="AY73" s="1" t="s">
        <v>154</v>
      </c>
      <c r="AZ73" s="1" t="s">
        <v>155</v>
      </c>
      <c r="BA73" s="1" t="s">
        <v>154</v>
      </c>
      <c r="BB73" s="1" t="s">
        <v>154</v>
      </c>
      <c r="BC73" s="1" t="s">
        <v>155</v>
      </c>
      <c r="BD73" s="1" t="s">
        <v>155</v>
      </c>
      <c r="BE73" s="1" t="s">
        <v>155</v>
      </c>
      <c r="BF73" s="1" t="s">
        <v>155</v>
      </c>
      <c r="BG73" s="1" t="s">
        <v>155</v>
      </c>
      <c r="BH73" s="1" t="s">
        <v>155</v>
      </c>
      <c r="BI73" s="1" t="s">
        <v>155</v>
      </c>
      <c r="BJ73" s="1" t="s">
        <v>154</v>
      </c>
      <c r="BK73" s="1" t="s">
        <v>155</v>
      </c>
      <c r="BL73" s="1" t="s">
        <v>154</v>
      </c>
      <c r="BM73" s="1" t="s">
        <v>154</v>
      </c>
      <c r="BN73" s="1" t="s">
        <v>154</v>
      </c>
      <c r="BO73" s="1" t="s">
        <v>154</v>
      </c>
      <c r="BP73" s="1" t="s">
        <v>154</v>
      </c>
      <c r="BQ73" s="1" t="s">
        <v>155</v>
      </c>
      <c r="BR73" s="1" t="s">
        <v>155</v>
      </c>
      <c r="BS73" s="1" t="s">
        <v>155</v>
      </c>
      <c r="BT73" s="1" t="s">
        <v>155</v>
      </c>
      <c r="BU73" s="1" t="s">
        <v>155</v>
      </c>
      <c r="BV73" s="1" t="s">
        <v>155</v>
      </c>
      <c r="BW73" s="1" t="s">
        <v>155</v>
      </c>
      <c r="BX73" s="1" t="s">
        <v>154</v>
      </c>
      <c r="BY73" s="1" t="s">
        <v>155</v>
      </c>
      <c r="BZ73" s="1" t="s">
        <v>155</v>
      </c>
      <c r="CA73" s="1" t="s">
        <v>154</v>
      </c>
      <c r="CB73" s="1" t="s">
        <v>155</v>
      </c>
      <c r="CC73" s="1" t="s">
        <v>154</v>
      </c>
      <c r="CD73" s="1" t="s">
        <v>155</v>
      </c>
      <c r="CE73" s="1" t="s">
        <v>155</v>
      </c>
      <c r="CF73" s="1" t="s">
        <v>154</v>
      </c>
      <c r="CG73" s="1" t="s">
        <v>155</v>
      </c>
      <c r="CH73" s="1" t="s">
        <v>154</v>
      </c>
      <c r="CI73" s="1" t="s">
        <v>155</v>
      </c>
      <c r="CJ73" s="1" t="s">
        <v>155</v>
      </c>
      <c r="CK73" s="1" t="s">
        <v>154</v>
      </c>
      <c r="CL73" s="1" t="s">
        <v>155</v>
      </c>
      <c r="CM73" s="1" t="s">
        <v>155</v>
      </c>
      <c r="CN73" s="1" t="s">
        <v>155</v>
      </c>
      <c r="CO73" s="1" t="s">
        <v>155</v>
      </c>
      <c r="CP73" s="1" t="s">
        <v>155</v>
      </c>
      <c r="CQ73" s="4" t="s">
        <v>155</v>
      </c>
      <c r="CR73" s="1" t="s">
        <v>155</v>
      </c>
      <c r="CS73" s="1" t="s">
        <v>155</v>
      </c>
      <c r="CT73" s="1" t="s">
        <v>154</v>
      </c>
      <c r="CU73" s="1" t="s">
        <v>154</v>
      </c>
      <c r="CV73" s="1" t="s">
        <v>155</v>
      </c>
      <c r="CW73" s="9" t="s">
        <v>154</v>
      </c>
      <c r="CX73" s="1" t="s">
        <v>155</v>
      </c>
      <c r="CY73" s="1" t="s">
        <v>155</v>
      </c>
      <c r="CZ73" s="11" t="s">
        <v>155</v>
      </c>
      <c r="DA73" s="1" t="s">
        <v>155</v>
      </c>
      <c r="DB73" s="1" t="s">
        <v>154</v>
      </c>
      <c r="DC73" s="1" t="s">
        <v>155</v>
      </c>
      <c r="DD73" s="1" t="s">
        <v>155</v>
      </c>
      <c r="DE73" s="1" t="s">
        <v>155</v>
      </c>
      <c r="DF73" s="1" t="s">
        <v>154</v>
      </c>
      <c r="DG73" s="1" t="s">
        <v>154</v>
      </c>
      <c r="DH73" s="1" t="s">
        <v>155</v>
      </c>
      <c r="DI73" s="1" t="s">
        <v>154</v>
      </c>
      <c r="DJ73" s="1" t="s">
        <v>155</v>
      </c>
      <c r="DK73" s="1" t="s">
        <v>155</v>
      </c>
      <c r="DL73" s="1" t="s">
        <v>155</v>
      </c>
      <c r="DM73" s="1" t="s">
        <v>155</v>
      </c>
      <c r="DN73" s="1" t="s">
        <v>154</v>
      </c>
      <c r="DO73" s="1" t="s">
        <v>155</v>
      </c>
      <c r="DP73" s="1" t="s">
        <v>155</v>
      </c>
      <c r="DQ73" s="1" t="s">
        <v>155</v>
      </c>
      <c r="DR73" s="1" t="s">
        <v>155</v>
      </c>
      <c r="DS73" s="1" t="s">
        <v>155</v>
      </c>
      <c r="DT73" s="1" t="s">
        <v>155</v>
      </c>
      <c r="DU73" s="1" t="s">
        <v>155</v>
      </c>
      <c r="DV73" s="1" t="s">
        <v>155</v>
      </c>
      <c r="DW73" s="1" t="s">
        <v>155</v>
      </c>
      <c r="DX73" s="1" t="s">
        <v>155</v>
      </c>
      <c r="DY73" s="1" t="s">
        <v>155</v>
      </c>
      <c r="DZ73" s="1" t="s">
        <v>154</v>
      </c>
      <c r="EA73" s="1" t="s">
        <v>155</v>
      </c>
      <c r="EB73" s="1" t="s">
        <v>154</v>
      </c>
      <c r="EC73" s="1" t="s">
        <v>155</v>
      </c>
      <c r="ED73" s="1" t="s">
        <v>155</v>
      </c>
      <c r="EE73" s="1" t="s">
        <v>155</v>
      </c>
      <c r="EF73" s="1" t="s">
        <v>155</v>
      </c>
      <c r="EG73" s="1" t="s">
        <v>155</v>
      </c>
      <c r="EH73" s="1" t="s">
        <v>155</v>
      </c>
      <c r="EI73" s="1" t="s">
        <v>155</v>
      </c>
      <c r="EJ73" s="1" t="s">
        <v>155</v>
      </c>
      <c r="EK73" s="1" t="s">
        <v>155</v>
      </c>
      <c r="EL73" s="1" t="s">
        <v>155</v>
      </c>
      <c r="EM73" s="1" t="s">
        <v>154</v>
      </c>
      <c r="EN73" s="1" t="s">
        <v>155</v>
      </c>
      <c r="EO73" s="1" t="s">
        <v>155</v>
      </c>
      <c r="EP73" s="1" t="s">
        <v>154</v>
      </c>
      <c r="EQ73" s="1" t="s">
        <v>154</v>
      </c>
      <c r="ER73" s="1" t="s">
        <v>155</v>
      </c>
      <c r="ES73" s="1" t="s">
        <v>154</v>
      </c>
      <c r="ET73" s="1" t="s">
        <v>154</v>
      </c>
      <c r="EU73" s="1" t="s">
        <v>154</v>
      </c>
      <c r="EV73" s="1" t="s">
        <v>154</v>
      </c>
    </row>
    <row r="74" spans="1:153" x14ac:dyDescent="0.25">
      <c r="A74" s="1">
        <v>71</v>
      </c>
      <c r="B74" s="1" t="s">
        <v>63</v>
      </c>
      <c r="C74" s="1" t="s">
        <v>513</v>
      </c>
      <c r="D74" s="22">
        <v>152805847</v>
      </c>
      <c r="E74" s="22" t="s">
        <v>299</v>
      </c>
      <c r="F74" s="33">
        <v>345</v>
      </c>
      <c r="G74" s="1" t="s">
        <v>160</v>
      </c>
      <c r="H74" s="1" t="s">
        <v>160</v>
      </c>
      <c r="I74" s="1" t="s">
        <v>448</v>
      </c>
      <c r="J74" s="1" t="s">
        <v>162</v>
      </c>
      <c r="K74" s="1" t="s">
        <v>153</v>
      </c>
      <c r="L74" s="1">
        <v>1</v>
      </c>
      <c r="M74" s="9">
        <v>44068</v>
      </c>
      <c r="N74" s="1" t="s">
        <v>258</v>
      </c>
      <c r="O74" s="1">
        <v>2020</v>
      </c>
      <c r="P74" s="10" t="s">
        <v>514</v>
      </c>
      <c r="Q74" s="6" t="s">
        <v>515</v>
      </c>
      <c r="R74" s="3" t="s">
        <v>154</v>
      </c>
      <c r="S74" s="1" t="s">
        <v>175</v>
      </c>
      <c r="T74" s="1" t="s">
        <v>154</v>
      </c>
      <c r="U74" s="1" t="s">
        <v>154</v>
      </c>
      <c r="V74" s="1" t="s">
        <v>154</v>
      </c>
      <c r="W74" s="1" t="s">
        <v>154</v>
      </c>
      <c r="X74" s="1" t="s">
        <v>154</v>
      </c>
      <c r="Y74" s="1" t="s">
        <v>154</v>
      </c>
      <c r="Z74" s="1" t="s">
        <v>154</v>
      </c>
      <c r="AA74" s="1" t="s">
        <v>154</v>
      </c>
      <c r="AB74" s="1" t="s">
        <v>154</v>
      </c>
      <c r="AC74" s="1" t="s">
        <v>154</v>
      </c>
      <c r="AD74" s="1" t="s">
        <v>155</v>
      </c>
      <c r="AE74" s="1" t="s">
        <v>154</v>
      </c>
      <c r="AF74" s="1" t="s">
        <v>154</v>
      </c>
      <c r="AG74" s="1" t="s">
        <v>154</v>
      </c>
      <c r="AH74" s="1" t="s">
        <v>516</v>
      </c>
      <c r="AI74" s="1" t="s">
        <v>154</v>
      </c>
      <c r="AJ74" s="1" t="s">
        <v>155</v>
      </c>
      <c r="AK74" s="1" t="s">
        <v>155</v>
      </c>
      <c r="AL74" s="1" t="s">
        <v>155</v>
      </c>
      <c r="AM74" s="1" t="s">
        <v>155</v>
      </c>
      <c r="AN74" s="1" t="s">
        <v>155</v>
      </c>
      <c r="AO74" s="1" t="s">
        <v>154</v>
      </c>
      <c r="AP74" s="1" t="s">
        <v>154</v>
      </c>
      <c r="AQ74" s="1" t="s">
        <v>154</v>
      </c>
      <c r="AR74" s="1" t="s">
        <v>155</v>
      </c>
      <c r="AS74" s="1" t="s">
        <v>155</v>
      </c>
      <c r="AT74" s="1" t="s">
        <v>155</v>
      </c>
      <c r="AU74" s="1" t="s">
        <v>155</v>
      </c>
      <c r="AV74" s="1" t="s">
        <v>155</v>
      </c>
      <c r="AW74" s="1" t="s">
        <v>154</v>
      </c>
      <c r="AX74" s="1" t="s">
        <v>155</v>
      </c>
      <c r="AY74" s="1" t="s">
        <v>154</v>
      </c>
      <c r="AZ74" s="1" t="s">
        <v>154</v>
      </c>
      <c r="BA74" s="1" t="s">
        <v>154</v>
      </c>
      <c r="BB74" s="1" t="s">
        <v>155</v>
      </c>
      <c r="BC74" s="1" t="s">
        <v>155</v>
      </c>
      <c r="BD74" s="1" t="s">
        <v>155</v>
      </c>
      <c r="BE74" s="1" t="s">
        <v>155</v>
      </c>
      <c r="BF74" s="1" t="s">
        <v>155</v>
      </c>
      <c r="BG74" s="1" t="s">
        <v>155</v>
      </c>
      <c r="BH74" s="1" t="s">
        <v>154</v>
      </c>
      <c r="BI74" s="1" t="s">
        <v>155</v>
      </c>
      <c r="BJ74" s="1" t="s">
        <v>155</v>
      </c>
      <c r="BK74" s="1" t="s">
        <v>155</v>
      </c>
      <c r="BL74" s="1" t="s">
        <v>154</v>
      </c>
      <c r="BM74" s="1" t="s">
        <v>154</v>
      </c>
      <c r="BN74" s="1" t="s">
        <v>155</v>
      </c>
      <c r="BO74" s="1" t="s">
        <v>155</v>
      </c>
      <c r="BP74" s="1" t="s">
        <v>154</v>
      </c>
      <c r="BQ74" s="1" t="s">
        <v>155</v>
      </c>
      <c r="BR74" s="1" t="s">
        <v>155</v>
      </c>
      <c r="BS74" s="1" t="s">
        <v>155</v>
      </c>
      <c r="BT74" s="1" t="s">
        <v>155</v>
      </c>
      <c r="BU74" s="1" t="s">
        <v>155</v>
      </c>
      <c r="BV74" s="1" t="s">
        <v>155</v>
      </c>
      <c r="BW74" s="1" t="s">
        <v>155</v>
      </c>
      <c r="BX74" s="1" t="s">
        <v>155</v>
      </c>
      <c r="BY74" s="1" t="s">
        <v>155</v>
      </c>
      <c r="BZ74" s="1" t="s">
        <v>155</v>
      </c>
      <c r="CA74" s="1" t="s">
        <v>155</v>
      </c>
      <c r="CB74" s="1" t="s">
        <v>155</v>
      </c>
      <c r="CC74" s="1" t="s">
        <v>154</v>
      </c>
      <c r="CD74" s="1" t="s">
        <v>155</v>
      </c>
      <c r="CE74" s="1" t="s">
        <v>155</v>
      </c>
      <c r="CF74" s="1" t="s">
        <v>154</v>
      </c>
      <c r="CG74" s="1" t="s">
        <v>155</v>
      </c>
      <c r="CH74" s="1" t="s">
        <v>155</v>
      </c>
      <c r="CI74" s="1" t="s">
        <v>155</v>
      </c>
      <c r="CJ74" s="1" t="s">
        <v>155</v>
      </c>
      <c r="CK74" s="1" t="s">
        <v>154</v>
      </c>
      <c r="CL74" s="1" t="s">
        <v>154</v>
      </c>
      <c r="CM74" s="1" t="s">
        <v>154</v>
      </c>
      <c r="CN74" s="1" t="s">
        <v>155</v>
      </c>
      <c r="CO74" s="1" t="s">
        <v>155</v>
      </c>
      <c r="CP74" s="1" t="s">
        <v>155</v>
      </c>
      <c r="CQ74" s="1" t="s">
        <v>155</v>
      </c>
      <c r="CR74" s="1" t="s">
        <v>155</v>
      </c>
      <c r="CS74" s="1" t="s">
        <v>155</v>
      </c>
      <c r="CT74" s="1" t="s">
        <v>155</v>
      </c>
      <c r="CU74" s="1" t="s">
        <v>155</v>
      </c>
      <c r="CV74" s="1" t="s">
        <v>155</v>
      </c>
      <c r="CW74" s="1" t="s">
        <v>155</v>
      </c>
      <c r="CX74" s="1" t="s">
        <v>155</v>
      </c>
      <c r="CY74" s="1" t="s">
        <v>155</v>
      </c>
      <c r="CZ74" s="1" t="s">
        <v>155</v>
      </c>
      <c r="DA74" s="1" t="s">
        <v>155</v>
      </c>
      <c r="DB74" s="1" t="s">
        <v>155</v>
      </c>
      <c r="DC74" s="1" t="s">
        <v>155</v>
      </c>
      <c r="DD74" s="1" t="s">
        <v>155</v>
      </c>
      <c r="DE74" s="1" t="s">
        <v>155</v>
      </c>
      <c r="DF74" s="1" t="s">
        <v>155</v>
      </c>
      <c r="DG74" s="1" t="s">
        <v>155</v>
      </c>
      <c r="DH74" s="1" t="s">
        <v>155</v>
      </c>
      <c r="DI74" s="1" t="s">
        <v>154</v>
      </c>
      <c r="DJ74" s="1" t="s">
        <v>155</v>
      </c>
      <c r="DK74" s="1" t="s">
        <v>155</v>
      </c>
      <c r="DL74" s="1" t="s">
        <v>155</v>
      </c>
      <c r="DM74" s="1" t="s">
        <v>154</v>
      </c>
      <c r="DN74" s="1" t="s">
        <v>154</v>
      </c>
      <c r="DO74" s="1" t="s">
        <v>154</v>
      </c>
      <c r="DP74" s="1" t="s">
        <v>154</v>
      </c>
      <c r="DQ74" s="1" t="s">
        <v>154</v>
      </c>
      <c r="DR74" s="1" t="s">
        <v>154</v>
      </c>
      <c r="DS74" s="1" t="s">
        <v>154</v>
      </c>
      <c r="DT74" s="1" t="s">
        <v>155</v>
      </c>
      <c r="DU74" s="1" t="s">
        <v>154</v>
      </c>
      <c r="DV74" s="1" t="s">
        <v>155</v>
      </c>
      <c r="DW74" s="1" t="s">
        <v>154</v>
      </c>
      <c r="DX74" s="1" t="s">
        <v>155</v>
      </c>
      <c r="DY74" s="1" t="s">
        <v>155</v>
      </c>
      <c r="DZ74" s="1" t="s">
        <v>154</v>
      </c>
      <c r="EA74" s="1" t="s">
        <v>155</v>
      </c>
      <c r="EB74" s="1" t="s">
        <v>155</v>
      </c>
      <c r="EC74" s="1" t="s">
        <v>155</v>
      </c>
      <c r="ED74" s="1" t="s">
        <v>155</v>
      </c>
      <c r="EE74" s="1" t="s">
        <v>155</v>
      </c>
      <c r="EF74" s="1" t="s">
        <v>155</v>
      </c>
      <c r="EG74" s="1" t="s">
        <v>155</v>
      </c>
      <c r="EH74" s="1" t="s">
        <v>155</v>
      </c>
      <c r="EI74" s="1" t="s">
        <v>155</v>
      </c>
      <c r="EJ74" s="1" t="s">
        <v>154</v>
      </c>
      <c r="EK74" s="1" t="s">
        <v>155</v>
      </c>
      <c r="EL74" s="1" t="s">
        <v>155</v>
      </c>
      <c r="EM74" s="1" t="s">
        <v>155</v>
      </c>
      <c r="EN74" s="1" t="s">
        <v>155</v>
      </c>
      <c r="EO74" s="1" t="s">
        <v>155</v>
      </c>
      <c r="EP74" s="1" t="s">
        <v>155</v>
      </c>
      <c r="EQ74" s="1" t="s">
        <v>154</v>
      </c>
      <c r="ER74" s="1" t="s">
        <v>155</v>
      </c>
      <c r="ES74" s="1" t="s">
        <v>154</v>
      </c>
      <c r="ET74" s="1" t="s">
        <v>155</v>
      </c>
      <c r="EU74" s="1" t="s">
        <v>155</v>
      </c>
      <c r="EV74" s="1" t="s">
        <v>155</v>
      </c>
    </row>
    <row r="75" spans="1:153" x14ac:dyDescent="0.25">
      <c r="A75" s="1">
        <v>72</v>
      </c>
      <c r="B75" s="1" t="s">
        <v>63</v>
      </c>
      <c r="C75" s="1" t="s">
        <v>517</v>
      </c>
      <c r="D75" s="22">
        <v>1160969000</v>
      </c>
      <c r="E75" s="22">
        <v>2033344000</v>
      </c>
      <c r="F75" s="33">
        <v>1559</v>
      </c>
      <c r="G75" s="1" t="s">
        <v>160</v>
      </c>
      <c r="H75" s="1" t="s">
        <v>212</v>
      </c>
      <c r="I75" s="1" t="s">
        <v>207</v>
      </c>
      <c r="J75" s="1" t="s">
        <v>162</v>
      </c>
      <c r="K75" s="1" t="s">
        <v>153</v>
      </c>
      <c r="L75" s="1">
        <v>1</v>
      </c>
      <c r="M75" s="9">
        <v>43851</v>
      </c>
      <c r="N75" s="1" t="s">
        <v>510</v>
      </c>
      <c r="O75" s="1">
        <v>2018</v>
      </c>
      <c r="P75" s="10" t="s">
        <v>518</v>
      </c>
      <c r="Q75" s="6" t="s">
        <v>164</v>
      </c>
      <c r="R75" s="3" t="s">
        <v>154</v>
      </c>
      <c r="S75" s="1" t="s">
        <v>230</v>
      </c>
      <c r="T75" s="1" t="s">
        <v>154</v>
      </c>
      <c r="U75" s="1" t="s">
        <v>154</v>
      </c>
      <c r="V75" s="1" t="s">
        <v>154</v>
      </c>
      <c r="W75" s="1" t="s">
        <v>154</v>
      </c>
      <c r="X75" s="1" t="s">
        <v>154</v>
      </c>
      <c r="Y75" s="1" t="s">
        <v>155</v>
      </c>
      <c r="Z75" s="1" t="s">
        <v>155</v>
      </c>
      <c r="AA75" s="1" t="s">
        <v>154</v>
      </c>
      <c r="AB75" s="1" t="s">
        <v>154</v>
      </c>
      <c r="AC75" s="1" t="s">
        <v>155</v>
      </c>
      <c r="AD75" s="1" t="s">
        <v>155</v>
      </c>
      <c r="AE75" s="1" t="s">
        <v>155</v>
      </c>
      <c r="AF75" s="1" t="s">
        <v>155</v>
      </c>
      <c r="AG75" s="1" t="s">
        <v>154</v>
      </c>
      <c r="AH75" s="1" t="s">
        <v>519</v>
      </c>
      <c r="AI75" s="1" t="s">
        <v>155</v>
      </c>
      <c r="AJ75" s="1" t="s">
        <v>155</v>
      </c>
      <c r="AK75" s="1" t="s">
        <v>155</v>
      </c>
      <c r="AL75" s="1" t="s">
        <v>154</v>
      </c>
      <c r="AM75" s="1" t="s">
        <v>154</v>
      </c>
      <c r="AN75" s="1" t="s">
        <v>155</v>
      </c>
      <c r="AO75" s="1" t="s">
        <v>155</v>
      </c>
      <c r="AP75" s="1" t="s">
        <v>154</v>
      </c>
      <c r="AQ75" s="1" t="s">
        <v>154</v>
      </c>
      <c r="AR75" s="1" t="s">
        <v>155</v>
      </c>
      <c r="AS75" s="1" t="s">
        <v>154</v>
      </c>
      <c r="AT75" s="1" t="s">
        <v>154</v>
      </c>
      <c r="AU75" s="1" t="s">
        <v>154</v>
      </c>
      <c r="AV75" s="1" t="s">
        <v>154</v>
      </c>
      <c r="AW75" s="1" t="s">
        <v>154</v>
      </c>
      <c r="AX75" s="1" t="s">
        <v>154</v>
      </c>
      <c r="AY75" s="1" t="s">
        <v>154</v>
      </c>
      <c r="AZ75" s="1" t="s">
        <v>154</v>
      </c>
      <c r="BA75" s="1" t="s">
        <v>154</v>
      </c>
      <c r="BB75" s="1" t="s">
        <v>154</v>
      </c>
      <c r="BC75" s="1" t="s">
        <v>154</v>
      </c>
      <c r="BD75" s="1" t="s">
        <v>155</v>
      </c>
      <c r="BE75" s="1" t="s">
        <v>155</v>
      </c>
      <c r="BF75" s="1" t="s">
        <v>155</v>
      </c>
      <c r="BG75" s="1" t="s">
        <v>155</v>
      </c>
      <c r="BH75" s="1" t="s">
        <v>154</v>
      </c>
      <c r="BI75" s="1" t="s">
        <v>154</v>
      </c>
      <c r="BJ75" s="1" t="s">
        <v>154</v>
      </c>
      <c r="BK75" s="1" t="s">
        <v>155</v>
      </c>
      <c r="BL75" s="1" t="s">
        <v>154</v>
      </c>
      <c r="BM75" s="1" t="s">
        <v>155</v>
      </c>
      <c r="BN75" s="1" t="s">
        <v>155</v>
      </c>
      <c r="BO75" s="1" t="s">
        <v>154</v>
      </c>
      <c r="BP75" s="1" t="s">
        <v>155</v>
      </c>
      <c r="BQ75" s="1" t="s">
        <v>155</v>
      </c>
      <c r="BR75" s="1" t="s">
        <v>155</v>
      </c>
      <c r="BS75" s="1" t="s">
        <v>155</v>
      </c>
      <c r="BT75" s="1" t="s">
        <v>155</v>
      </c>
      <c r="BU75" s="1" t="s">
        <v>155</v>
      </c>
      <c r="BV75" s="1" t="s">
        <v>155</v>
      </c>
      <c r="BW75" s="1" t="s">
        <v>155</v>
      </c>
      <c r="BX75" s="1" t="s">
        <v>154</v>
      </c>
      <c r="BY75" s="1" t="s">
        <v>155</v>
      </c>
      <c r="BZ75" s="1" t="s">
        <v>154</v>
      </c>
      <c r="CA75" s="1" t="s">
        <v>154</v>
      </c>
      <c r="CB75" s="1" t="s">
        <v>155</v>
      </c>
      <c r="CC75" s="1" t="s">
        <v>155</v>
      </c>
      <c r="CD75" s="1" t="s">
        <v>155</v>
      </c>
      <c r="CE75" s="1" t="s">
        <v>155</v>
      </c>
      <c r="CF75" s="1" t="s">
        <v>154</v>
      </c>
      <c r="CG75" s="1" t="s">
        <v>155</v>
      </c>
      <c r="CH75" s="1" t="s">
        <v>155</v>
      </c>
      <c r="CI75" s="1" t="s">
        <v>154</v>
      </c>
      <c r="CJ75" s="1" t="s">
        <v>155</v>
      </c>
      <c r="CK75" s="1" t="s">
        <v>154</v>
      </c>
      <c r="CL75" s="1" t="s">
        <v>155</v>
      </c>
      <c r="CM75" s="1" t="s">
        <v>154</v>
      </c>
      <c r="CN75" s="1" t="s">
        <v>155</v>
      </c>
      <c r="CO75" s="1" t="s">
        <v>155</v>
      </c>
      <c r="CP75" s="1" t="s">
        <v>155</v>
      </c>
      <c r="CQ75" s="4" t="s">
        <v>155</v>
      </c>
      <c r="CR75" s="1" t="s">
        <v>155</v>
      </c>
      <c r="CS75" s="1" t="s">
        <v>155</v>
      </c>
      <c r="CT75" s="1" t="s">
        <v>154</v>
      </c>
      <c r="CU75" s="1" t="s">
        <v>154</v>
      </c>
      <c r="CV75" s="1" t="s">
        <v>155</v>
      </c>
      <c r="CW75" s="9" t="s">
        <v>155</v>
      </c>
      <c r="CX75" s="1" t="s">
        <v>155</v>
      </c>
      <c r="CY75" s="1" t="s">
        <v>155</v>
      </c>
      <c r="CZ75" s="11" t="s">
        <v>155</v>
      </c>
      <c r="DA75" s="1" t="s">
        <v>154</v>
      </c>
      <c r="DB75" s="1" t="s">
        <v>154</v>
      </c>
      <c r="DC75" s="1" t="s">
        <v>154</v>
      </c>
      <c r="DD75" s="1" t="s">
        <v>155</v>
      </c>
      <c r="DE75" s="1" t="s">
        <v>155</v>
      </c>
      <c r="DF75" s="1" t="s">
        <v>154</v>
      </c>
      <c r="DG75" s="1" t="s">
        <v>154</v>
      </c>
      <c r="DH75" s="1" t="s">
        <v>155</v>
      </c>
      <c r="DI75" s="1" t="s">
        <v>154</v>
      </c>
      <c r="DJ75" s="1" t="s">
        <v>154</v>
      </c>
      <c r="DK75" s="1" t="s">
        <v>154</v>
      </c>
      <c r="DL75" s="1" t="s">
        <v>154</v>
      </c>
      <c r="DM75" s="1" t="s">
        <v>155</v>
      </c>
      <c r="DN75" s="1" t="s">
        <v>154</v>
      </c>
      <c r="DO75" s="1" t="s">
        <v>155</v>
      </c>
      <c r="DP75" s="1" t="s">
        <v>155</v>
      </c>
      <c r="DQ75" s="1" t="s">
        <v>155</v>
      </c>
      <c r="DR75" s="1" t="s">
        <v>155</v>
      </c>
      <c r="DS75" s="1" t="s">
        <v>155</v>
      </c>
      <c r="DT75" s="1" t="s">
        <v>155</v>
      </c>
      <c r="DU75" s="1" t="s">
        <v>155</v>
      </c>
      <c r="DV75" s="1" t="s">
        <v>155</v>
      </c>
      <c r="DW75" s="1" t="s">
        <v>154</v>
      </c>
      <c r="DX75" s="1" t="s">
        <v>154</v>
      </c>
      <c r="DY75" s="1" t="s">
        <v>154</v>
      </c>
      <c r="DZ75" s="1" t="s">
        <v>154</v>
      </c>
      <c r="EA75" s="1" t="s">
        <v>154</v>
      </c>
      <c r="EB75" s="1" t="s">
        <v>154</v>
      </c>
      <c r="EC75" s="1" t="s">
        <v>154</v>
      </c>
      <c r="ED75" s="1" t="s">
        <v>155</v>
      </c>
      <c r="EE75" s="1" t="s">
        <v>155</v>
      </c>
      <c r="EF75" s="1" t="s">
        <v>155</v>
      </c>
      <c r="EG75" s="1" t="s">
        <v>155</v>
      </c>
      <c r="EH75" s="1" t="s">
        <v>154</v>
      </c>
      <c r="EI75" s="1" t="s">
        <v>154</v>
      </c>
      <c r="EJ75" s="1" t="s">
        <v>154</v>
      </c>
      <c r="EK75" s="1" t="s">
        <v>154</v>
      </c>
      <c r="EL75" s="1" t="s">
        <v>154</v>
      </c>
      <c r="EM75" s="1" t="s">
        <v>154</v>
      </c>
      <c r="EN75" s="1" t="s">
        <v>155</v>
      </c>
      <c r="EO75" s="1" t="s">
        <v>155</v>
      </c>
      <c r="EP75" s="1" t="s">
        <v>155</v>
      </c>
      <c r="EQ75" s="1" t="s">
        <v>154</v>
      </c>
      <c r="ER75" s="1" t="s">
        <v>155</v>
      </c>
      <c r="ES75" s="1" t="s">
        <v>155</v>
      </c>
      <c r="ET75" s="1" t="s">
        <v>155</v>
      </c>
      <c r="EU75" s="1" t="s">
        <v>155</v>
      </c>
      <c r="EV75" s="1" t="s">
        <v>154</v>
      </c>
    </row>
    <row r="76" spans="1:153" x14ac:dyDescent="0.25">
      <c r="A76" s="1">
        <v>73</v>
      </c>
      <c r="B76" s="1" t="s">
        <v>63</v>
      </c>
      <c r="C76" s="1" t="s">
        <v>520</v>
      </c>
      <c r="D76" s="22">
        <v>50481706</v>
      </c>
      <c r="E76" s="22">
        <v>407155201</v>
      </c>
      <c r="F76" s="33">
        <v>241</v>
      </c>
      <c r="G76" s="3" t="s">
        <v>160</v>
      </c>
      <c r="H76" s="1" t="s">
        <v>197</v>
      </c>
      <c r="I76" s="1" t="s">
        <v>521</v>
      </c>
      <c r="J76" s="1" t="s">
        <v>162</v>
      </c>
      <c r="K76" s="1" t="s">
        <v>153</v>
      </c>
      <c r="L76" s="1">
        <v>2</v>
      </c>
      <c r="M76" s="9">
        <v>43905</v>
      </c>
      <c r="N76" s="1" t="s">
        <v>522</v>
      </c>
      <c r="O76" s="1">
        <v>2020</v>
      </c>
      <c r="P76" s="10" t="s">
        <v>523</v>
      </c>
      <c r="Q76" s="6" t="s">
        <v>181</v>
      </c>
      <c r="R76" s="3" t="s">
        <v>154</v>
      </c>
      <c r="S76" s="1" t="s">
        <v>175</v>
      </c>
      <c r="T76" s="1" t="s">
        <v>237</v>
      </c>
      <c r="U76" s="1" t="s">
        <v>237</v>
      </c>
      <c r="V76" s="1" t="s">
        <v>252</v>
      </c>
      <c r="W76" s="1" t="s">
        <v>240</v>
      </c>
      <c r="X76" s="1" t="s">
        <v>524</v>
      </c>
      <c r="Y76" s="1" t="s">
        <v>155</v>
      </c>
      <c r="Z76" s="1" t="s">
        <v>233</v>
      </c>
      <c r="AA76" s="1" t="s">
        <v>524</v>
      </c>
      <c r="AB76" s="1" t="s">
        <v>524</v>
      </c>
      <c r="AC76" s="1" t="s">
        <v>240</v>
      </c>
      <c r="AD76" s="1" t="s">
        <v>155</v>
      </c>
      <c r="AE76" s="1" t="s">
        <v>240</v>
      </c>
      <c r="AF76" s="1" t="s">
        <v>155</v>
      </c>
      <c r="AG76" s="1" t="s">
        <v>154</v>
      </c>
      <c r="AH76" s="1" t="s">
        <v>525</v>
      </c>
      <c r="AI76" s="1" t="s">
        <v>155</v>
      </c>
      <c r="AJ76" s="1" t="s">
        <v>155</v>
      </c>
      <c r="AK76" s="1" t="s">
        <v>155</v>
      </c>
      <c r="AL76" s="1" t="s">
        <v>155</v>
      </c>
      <c r="AM76" s="1" t="s">
        <v>154</v>
      </c>
      <c r="AN76" s="1" t="s">
        <v>155</v>
      </c>
      <c r="AO76" s="1" t="s">
        <v>154</v>
      </c>
      <c r="AP76" s="1" t="s">
        <v>154</v>
      </c>
      <c r="AQ76" s="1" t="s">
        <v>154</v>
      </c>
      <c r="AR76" s="1" t="s">
        <v>155</v>
      </c>
      <c r="AS76" s="1" t="s">
        <v>154</v>
      </c>
      <c r="AT76" s="1" t="s">
        <v>154</v>
      </c>
      <c r="AU76" s="1" t="s">
        <v>154</v>
      </c>
      <c r="AV76" s="1" t="s">
        <v>154</v>
      </c>
      <c r="AW76" s="1" t="s">
        <v>154</v>
      </c>
      <c r="AX76" s="1" t="s">
        <v>155</v>
      </c>
      <c r="AY76" s="1" t="s">
        <v>154</v>
      </c>
      <c r="AZ76" s="1" t="s">
        <v>154</v>
      </c>
      <c r="BA76" s="1" t="s">
        <v>155</v>
      </c>
      <c r="BB76" s="1" t="s">
        <v>155</v>
      </c>
      <c r="BC76" s="1" t="s">
        <v>155</v>
      </c>
      <c r="BD76" s="1" t="s">
        <v>155</v>
      </c>
      <c r="BE76" s="1" t="s">
        <v>155</v>
      </c>
      <c r="BF76" s="1" t="s">
        <v>155</v>
      </c>
      <c r="BG76" s="1" t="s">
        <v>155</v>
      </c>
      <c r="BH76" s="1" t="s">
        <v>154</v>
      </c>
      <c r="BI76" s="1" t="s">
        <v>155</v>
      </c>
      <c r="BJ76" s="1" t="s">
        <v>154</v>
      </c>
      <c r="BK76" s="1" t="s">
        <v>155</v>
      </c>
      <c r="BL76" s="1" t="s">
        <v>154</v>
      </c>
      <c r="BM76" s="1" t="s">
        <v>154</v>
      </c>
      <c r="BN76" s="1" t="s">
        <v>155</v>
      </c>
      <c r="BO76" s="1" t="s">
        <v>154</v>
      </c>
      <c r="BP76" s="1" t="s">
        <v>155</v>
      </c>
      <c r="BQ76" s="1" t="s">
        <v>155</v>
      </c>
      <c r="BR76" s="1" t="s">
        <v>155</v>
      </c>
      <c r="BS76" s="1" t="s">
        <v>155</v>
      </c>
      <c r="BT76" s="1" t="s">
        <v>155</v>
      </c>
      <c r="BU76" s="1" t="s">
        <v>155</v>
      </c>
      <c r="BV76" s="1" t="s">
        <v>155</v>
      </c>
      <c r="BW76" s="1" t="s">
        <v>155</v>
      </c>
      <c r="BX76" s="1" t="s">
        <v>155</v>
      </c>
      <c r="BY76" s="1" t="s">
        <v>155</v>
      </c>
      <c r="BZ76" s="1" t="s">
        <v>155</v>
      </c>
      <c r="CA76" s="1" t="s">
        <v>154</v>
      </c>
      <c r="CB76" s="1" t="s">
        <v>155</v>
      </c>
      <c r="CC76" s="1" t="s">
        <v>154</v>
      </c>
      <c r="CD76" s="1" t="s">
        <v>155</v>
      </c>
      <c r="CE76" s="1" t="s">
        <v>155</v>
      </c>
      <c r="CF76" s="1" t="s">
        <v>154</v>
      </c>
      <c r="CG76" s="1" t="s">
        <v>155</v>
      </c>
      <c r="CH76" s="1" t="s">
        <v>155</v>
      </c>
      <c r="CI76" s="1" t="s">
        <v>155</v>
      </c>
      <c r="CJ76" s="1" t="s">
        <v>155</v>
      </c>
      <c r="CK76" s="1" t="s">
        <v>154</v>
      </c>
      <c r="CL76" s="1" t="s">
        <v>155</v>
      </c>
      <c r="CM76" s="1" t="s">
        <v>155</v>
      </c>
      <c r="CN76" s="1" t="s">
        <v>155</v>
      </c>
      <c r="CO76" s="1" t="s">
        <v>155</v>
      </c>
      <c r="CP76" s="1" t="s">
        <v>155</v>
      </c>
      <c r="CQ76" s="1" t="s">
        <v>155</v>
      </c>
      <c r="CR76" s="1" t="s">
        <v>155</v>
      </c>
      <c r="CS76" s="1" t="s">
        <v>155</v>
      </c>
      <c r="CT76" s="1" t="s">
        <v>154</v>
      </c>
      <c r="CU76" s="1" t="s">
        <v>154</v>
      </c>
      <c r="CV76" s="1" t="s">
        <v>155</v>
      </c>
      <c r="CW76" s="9" t="s">
        <v>155</v>
      </c>
      <c r="CX76" s="1" t="s">
        <v>155</v>
      </c>
      <c r="CY76" s="1" t="s">
        <v>155</v>
      </c>
      <c r="CZ76" s="11" t="s">
        <v>154</v>
      </c>
      <c r="DA76" s="1" t="s">
        <v>155</v>
      </c>
      <c r="DB76" s="1" t="s">
        <v>154</v>
      </c>
      <c r="DC76" s="1" t="s">
        <v>155</v>
      </c>
      <c r="DD76" s="1" t="s">
        <v>155</v>
      </c>
      <c r="DE76" s="1" t="s">
        <v>155</v>
      </c>
      <c r="DF76" s="1" t="s">
        <v>154</v>
      </c>
      <c r="DG76" s="1" t="s">
        <v>154</v>
      </c>
      <c r="DH76" s="1" t="s">
        <v>155</v>
      </c>
      <c r="DI76" s="1" t="s">
        <v>154</v>
      </c>
      <c r="DJ76" s="1" t="s">
        <v>155</v>
      </c>
      <c r="DK76" s="1" t="s">
        <v>155</v>
      </c>
      <c r="DL76" s="1" t="s">
        <v>155</v>
      </c>
      <c r="DM76" s="1" t="s">
        <v>155</v>
      </c>
      <c r="DN76" s="1" t="s">
        <v>154</v>
      </c>
      <c r="DO76" s="1" t="s">
        <v>155</v>
      </c>
      <c r="DP76" s="1" t="s">
        <v>155</v>
      </c>
      <c r="DQ76" s="1" t="s">
        <v>155</v>
      </c>
      <c r="DR76" s="1" t="s">
        <v>155</v>
      </c>
      <c r="DS76" s="1" t="s">
        <v>155</v>
      </c>
      <c r="DT76" s="1" t="s">
        <v>155</v>
      </c>
      <c r="DU76" s="1" t="s">
        <v>155</v>
      </c>
      <c r="DV76" s="1" t="s">
        <v>155</v>
      </c>
      <c r="DW76" s="1" t="s">
        <v>155</v>
      </c>
      <c r="DX76" s="1" t="s">
        <v>155</v>
      </c>
      <c r="DY76" s="1" t="s">
        <v>154</v>
      </c>
      <c r="DZ76" s="1" t="s">
        <v>155</v>
      </c>
      <c r="EA76" s="1" t="s">
        <v>155</v>
      </c>
      <c r="EB76" s="1" t="s">
        <v>155</v>
      </c>
      <c r="EC76" s="1" t="s">
        <v>155</v>
      </c>
      <c r="ED76" s="1" t="s">
        <v>155</v>
      </c>
      <c r="EE76" s="1" t="s">
        <v>155</v>
      </c>
      <c r="EF76" s="1" t="s">
        <v>155</v>
      </c>
      <c r="EG76" s="1" t="s">
        <v>155</v>
      </c>
      <c r="EH76" s="1" t="s">
        <v>154</v>
      </c>
      <c r="EI76" s="1" t="s">
        <v>155</v>
      </c>
      <c r="EJ76" s="1" t="s">
        <v>155</v>
      </c>
      <c r="EK76" s="1" t="s">
        <v>155</v>
      </c>
      <c r="EL76" s="1" t="s">
        <v>155</v>
      </c>
      <c r="EM76" s="1" t="s">
        <v>154</v>
      </c>
      <c r="EN76" s="1" t="s">
        <v>155</v>
      </c>
      <c r="EO76" s="1" t="s">
        <v>155</v>
      </c>
      <c r="EP76" s="1" t="s">
        <v>154</v>
      </c>
      <c r="EQ76" s="1" t="s">
        <v>154</v>
      </c>
      <c r="ER76" s="1" t="s">
        <v>155</v>
      </c>
      <c r="ES76" s="1" t="s">
        <v>154</v>
      </c>
      <c r="ET76" s="1" t="s">
        <v>155</v>
      </c>
      <c r="EU76" s="1" t="s">
        <v>155</v>
      </c>
      <c r="EV76" s="1" t="s">
        <v>154</v>
      </c>
    </row>
    <row r="77" spans="1:153" x14ac:dyDescent="0.25">
      <c r="A77" s="1">
        <v>74</v>
      </c>
      <c r="B77" s="1" t="s">
        <v>63</v>
      </c>
      <c r="C77" s="1" t="s">
        <v>526</v>
      </c>
      <c r="D77" s="22">
        <v>1086547000</v>
      </c>
      <c r="E77" s="22">
        <v>1517674000</v>
      </c>
      <c r="F77" s="33">
        <v>5912</v>
      </c>
      <c r="G77" s="1" t="s">
        <v>160</v>
      </c>
      <c r="H77" s="1" t="s">
        <v>197</v>
      </c>
      <c r="I77" s="1" t="s">
        <v>207</v>
      </c>
      <c r="J77" s="1" t="s">
        <v>162</v>
      </c>
      <c r="K77" s="1" t="s">
        <v>153</v>
      </c>
      <c r="L77" s="1">
        <v>1</v>
      </c>
      <c r="M77" s="9">
        <v>43851</v>
      </c>
      <c r="N77" s="1" t="s">
        <v>219</v>
      </c>
      <c r="O77" s="1">
        <v>2018</v>
      </c>
      <c r="P77" s="10" t="s">
        <v>527</v>
      </c>
      <c r="Q77" s="6" t="s">
        <v>164</v>
      </c>
      <c r="R77" s="3" t="s">
        <v>155</v>
      </c>
      <c r="S77" s="1" t="s">
        <v>175</v>
      </c>
      <c r="T77" s="1" t="s">
        <v>155</v>
      </c>
      <c r="U77" s="1" t="s">
        <v>155</v>
      </c>
      <c r="V77" s="1" t="s">
        <v>155</v>
      </c>
      <c r="W77" s="1" t="s">
        <v>155</v>
      </c>
      <c r="X77" s="1" t="s">
        <v>155</v>
      </c>
      <c r="Y77" s="1" t="s">
        <v>155</v>
      </c>
      <c r="Z77" s="1" t="s">
        <v>155</v>
      </c>
      <c r="AA77" s="1" t="s">
        <v>155</v>
      </c>
      <c r="AB77" s="1" t="s">
        <v>155</v>
      </c>
      <c r="AC77" s="1" t="s">
        <v>155</v>
      </c>
      <c r="AD77" s="1" t="s">
        <v>155</v>
      </c>
      <c r="AE77" s="1" t="s">
        <v>155</v>
      </c>
      <c r="AF77" s="1" t="s">
        <v>155</v>
      </c>
      <c r="AG77" s="1" t="s">
        <v>155</v>
      </c>
      <c r="AH77" s="3" t="s">
        <v>489</v>
      </c>
      <c r="AI77" s="1" t="s">
        <v>155</v>
      </c>
      <c r="AJ77" s="1" t="s">
        <v>155</v>
      </c>
      <c r="AK77" s="1" t="s">
        <v>155</v>
      </c>
      <c r="AL77" s="1" t="s">
        <v>155</v>
      </c>
      <c r="AM77" s="1" t="s">
        <v>154</v>
      </c>
      <c r="AN77" s="1" t="s">
        <v>154</v>
      </c>
      <c r="AO77" s="1" t="s">
        <v>154</v>
      </c>
      <c r="AP77" s="1" t="s">
        <v>154</v>
      </c>
      <c r="AQ77" s="1" t="s">
        <v>154</v>
      </c>
      <c r="AR77" s="1" t="s">
        <v>155</v>
      </c>
      <c r="AS77" s="1" t="s">
        <v>154</v>
      </c>
      <c r="AT77" s="1" t="s">
        <v>154</v>
      </c>
      <c r="AU77" s="1" t="s">
        <v>154</v>
      </c>
      <c r="AV77" s="1" t="s">
        <v>155</v>
      </c>
      <c r="AW77" s="1" t="s">
        <v>154</v>
      </c>
      <c r="AX77" s="1" t="s">
        <v>155</v>
      </c>
      <c r="AY77" s="1" t="s">
        <v>154</v>
      </c>
      <c r="AZ77" s="1" t="s">
        <v>154</v>
      </c>
      <c r="BA77" s="1" t="s">
        <v>154</v>
      </c>
      <c r="BB77" s="1" t="s">
        <v>154</v>
      </c>
      <c r="BC77" s="1" t="s">
        <v>155</v>
      </c>
      <c r="BD77" s="1" t="s">
        <v>155</v>
      </c>
      <c r="BE77" s="1" t="s">
        <v>155</v>
      </c>
      <c r="BF77" s="1" t="s">
        <v>155</v>
      </c>
      <c r="BG77" s="1" t="s">
        <v>155</v>
      </c>
      <c r="BH77" s="1" t="s">
        <v>154</v>
      </c>
      <c r="BI77" s="1" t="s">
        <v>155</v>
      </c>
      <c r="BJ77" s="1" t="s">
        <v>155</v>
      </c>
      <c r="BK77" s="1" t="s">
        <v>154</v>
      </c>
      <c r="BL77" s="1" t="s">
        <v>154</v>
      </c>
      <c r="BM77" s="1" t="s">
        <v>155</v>
      </c>
      <c r="BN77" s="1" t="s">
        <v>155</v>
      </c>
      <c r="BO77" s="1" t="s">
        <v>155</v>
      </c>
      <c r="BP77" s="1" t="s">
        <v>155</v>
      </c>
      <c r="BQ77" s="1" t="s">
        <v>155</v>
      </c>
      <c r="BR77" s="1" t="s">
        <v>155</v>
      </c>
      <c r="BS77" s="1" t="s">
        <v>155</v>
      </c>
      <c r="BT77" s="1" t="s">
        <v>155</v>
      </c>
      <c r="BU77" s="1" t="s">
        <v>155</v>
      </c>
      <c r="BV77" s="1" t="s">
        <v>155</v>
      </c>
      <c r="BW77" s="1" t="s">
        <v>155</v>
      </c>
      <c r="BX77" s="1" t="s">
        <v>155</v>
      </c>
      <c r="BY77" s="1" t="s">
        <v>155</v>
      </c>
      <c r="BZ77" s="1" t="s">
        <v>155</v>
      </c>
      <c r="CA77" s="1" t="s">
        <v>154</v>
      </c>
      <c r="CB77" s="1" t="s">
        <v>154</v>
      </c>
      <c r="CC77" s="1" t="s">
        <v>154</v>
      </c>
      <c r="CD77" s="1" t="s">
        <v>155</v>
      </c>
      <c r="CE77" s="1" t="s">
        <v>155</v>
      </c>
      <c r="CF77" s="1" t="s">
        <v>154</v>
      </c>
      <c r="CG77" s="1" t="s">
        <v>155</v>
      </c>
      <c r="CH77" s="1" t="s">
        <v>154</v>
      </c>
      <c r="CI77" s="1" t="s">
        <v>155</v>
      </c>
      <c r="CJ77" s="1" t="s">
        <v>155</v>
      </c>
      <c r="CK77" s="1" t="s">
        <v>154</v>
      </c>
      <c r="CL77" s="1" t="s">
        <v>155</v>
      </c>
      <c r="CM77" s="1" t="s">
        <v>154</v>
      </c>
      <c r="CN77" s="1" t="s">
        <v>155</v>
      </c>
      <c r="CO77" s="1" t="s">
        <v>155</v>
      </c>
      <c r="CP77" s="1" t="s">
        <v>155</v>
      </c>
      <c r="CQ77" s="4" t="s">
        <v>155</v>
      </c>
      <c r="CR77" s="1" t="s">
        <v>155</v>
      </c>
      <c r="CS77" s="1" t="s">
        <v>155</v>
      </c>
      <c r="CT77" s="1" t="s">
        <v>154</v>
      </c>
      <c r="CU77" s="1" t="s">
        <v>154</v>
      </c>
      <c r="CV77" s="1" t="s">
        <v>155</v>
      </c>
      <c r="CW77" s="9" t="s">
        <v>154</v>
      </c>
      <c r="CX77" s="1" t="s">
        <v>155</v>
      </c>
      <c r="CY77" s="1" t="s">
        <v>155</v>
      </c>
      <c r="CZ77" s="11" t="s">
        <v>154</v>
      </c>
      <c r="DA77" s="1" t="s">
        <v>154</v>
      </c>
      <c r="DB77" s="1" t="s">
        <v>154</v>
      </c>
      <c r="DC77" s="1" t="s">
        <v>155</v>
      </c>
      <c r="DD77" s="1" t="s">
        <v>155</v>
      </c>
      <c r="DE77" s="1" t="s">
        <v>155</v>
      </c>
      <c r="DF77" s="1" t="s">
        <v>154</v>
      </c>
      <c r="DG77" s="1" t="s">
        <v>155</v>
      </c>
      <c r="DH77" s="1" t="s">
        <v>155</v>
      </c>
      <c r="DI77" s="1" t="s">
        <v>154</v>
      </c>
      <c r="DJ77" s="1" t="s">
        <v>155</v>
      </c>
      <c r="DK77" s="1" t="s">
        <v>155</v>
      </c>
      <c r="DL77" s="1" t="s">
        <v>155</v>
      </c>
      <c r="DM77" s="1" t="s">
        <v>155</v>
      </c>
      <c r="DN77" s="1" t="s">
        <v>154</v>
      </c>
      <c r="DO77" s="1" t="s">
        <v>155</v>
      </c>
      <c r="DP77" s="1" t="s">
        <v>155</v>
      </c>
      <c r="DQ77" s="1" t="s">
        <v>155</v>
      </c>
      <c r="DR77" s="1" t="s">
        <v>155</v>
      </c>
      <c r="DS77" s="1" t="s">
        <v>155</v>
      </c>
      <c r="DT77" s="1" t="s">
        <v>155</v>
      </c>
      <c r="DU77" s="1" t="s">
        <v>155</v>
      </c>
      <c r="DV77" s="1" t="s">
        <v>155</v>
      </c>
      <c r="DW77" s="1" t="s">
        <v>154</v>
      </c>
      <c r="DX77" s="1" t="s">
        <v>155</v>
      </c>
      <c r="DY77" s="1" t="s">
        <v>155</v>
      </c>
      <c r="DZ77" s="1" t="s">
        <v>154</v>
      </c>
      <c r="EA77" s="1" t="s">
        <v>155</v>
      </c>
      <c r="EB77" s="1" t="s">
        <v>154</v>
      </c>
      <c r="EC77" s="1" t="s">
        <v>155</v>
      </c>
      <c r="ED77" s="1" t="s">
        <v>155</v>
      </c>
      <c r="EE77" s="1" t="s">
        <v>155</v>
      </c>
      <c r="EF77" s="1" t="s">
        <v>155</v>
      </c>
      <c r="EG77" s="1" t="s">
        <v>155</v>
      </c>
      <c r="EH77" s="1" t="s">
        <v>155</v>
      </c>
      <c r="EI77" s="1" t="s">
        <v>155</v>
      </c>
      <c r="EJ77" s="1" t="s">
        <v>154</v>
      </c>
      <c r="EK77" s="1" t="s">
        <v>155</v>
      </c>
      <c r="EL77" s="1" t="s">
        <v>155</v>
      </c>
      <c r="EM77" s="1" t="s">
        <v>155</v>
      </c>
      <c r="EN77" s="1" t="s">
        <v>155</v>
      </c>
      <c r="EO77" s="1" t="s">
        <v>154</v>
      </c>
      <c r="EP77" s="1" t="s">
        <v>155</v>
      </c>
      <c r="EQ77" s="1" t="s">
        <v>154</v>
      </c>
      <c r="ER77" s="1" t="s">
        <v>155</v>
      </c>
      <c r="ES77" s="1" t="s">
        <v>155</v>
      </c>
      <c r="ET77" s="1" t="s">
        <v>155</v>
      </c>
      <c r="EU77" s="1" t="s">
        <v>155</v>
      </c>
      <c r="EV77" s="1" t="s">
        <v>155</v>
      </c>
    </row>
    <row r="78" spans="1:153" x14ac:dyDescent="0.25">
      <c r="A78" s="1">
        <v>75</v>
      </c>
      <c r="B78" s="1" t="s">
        <v>63</v>
      </c>
      <c r="C78" s="1" t="s">
        <v>528</v>
      </c>
      <c r="D78" s="22">
        <v>11417924422</v>
      </c>
      <c r="E78" s="22">
        <v>560428629640</v>
      </c>
      <c r="F78" s="33">
        <v>89102</v>
      </c>
      <c r="G78" s="1" t="s">
        <v>160</v>
      </c>
      <c r="H78" s="1" t="s">
        <v>160</v>
      </c>
      <c r="I78" s="1" t="s">
        <v>213</v>
      </c>
      <c r="J78" s="1" t="s">
        <v>162</v>
      </c>
      <c r="K78" s="1" t="s">
        <v>153</v>
      </c>
      <c r="L78" s="1">
        <v>3</v>
      </c>
      <c r="M78" s="9">
        <v>43992</v>
      </c>
      <c r="N78" s="1" t="s">
        <v>529</v>
      </c>
      <c r="O78" s="1">
        <v>2020</v>
      </c>
      <c r="P78" s="10" t="s">
        <v>530</v>
      </c>
      <c r="Q78" s="6" t="s">
        <v>181</v>
      </c>
      <c r="R78" s="3" t="s">
        <v>154</v>
      </c>
      <c r="S78" s="1" t="s">
        <v>169</v>
      </c>
      <c r="T78" s="1" t="s">
        <v>247</v>
      </c>
      <c r="U78" s="1" t="s">
        <v>233</v>
      </c>
      <c r="V78" s="1" t="s">
        <v>154</v>
      </c>
      <c r="W78" s="1" t="s">
        <v>233</v>
      </c>
      <c r="X78" s="1" t="s">
        <v>154</v>
      </c>
      <c r="Y78" s="1" t="s">
        <v>154</v>
      </c>
      <c r="Z78" s="1" t="s">
        <v>243</v>
      </c>
      <c r="AA78" s="1" t="s">
        <v>233</v>
      </c>
      <c r="AB78" s="1" t="s">
        <v>233</v>
      </c>
      <c r="AC78" s="1" t="s">
        <v>155</v>
      </c>
      <c r="AD78" s="1" t="s">
        <v>155</v>
      </c>
      <c r="AE78" s="1" t="s">
        <v>233</v>
      </c>
      <c r="AF78" s="1" t="s">
        <v>155</v>
      </c>
      <c r="AG78" s="1" t="s">
        <v>154</v>
      </c>
      <c r="AH78" s="1" t="s">
        <v>531</v>
      </c>
      <c r="AI78" s="1" t="s">
        <v>154</v>
      </c>
      <c r="AJ78" s="1" t="s">
        <v>154</v>
      </c>
      <c r="AK78" s="1" t="s">
        <v>154</v>
      </c>
      <c r="AL78" s="1" t="s">
        <v>155</v>
      </c>
      <c r="AM78" s="1" t="s">
        <v>154</v>
      </c>
      <c r="AN78" s="1" t="s">
        <v>154</v>
      </c>
      <c r="AO78" s="1" t="s">
        <v>154</v>
      </c>
      <c r="AP78" s="1" t="s">
        <v>154</v>
      </c>
      <c r="AQ78" s="1" t="s">
        <v>154</v>
      </c>
      <c r="AR78" s="1" t="s">
        <v>155</v>
      </c>
      <c r="AS78" s="1" t="s">
        <v>154</v>
      </c>
      <c r="AT78" s="1" t="s">
        <v>154</v>
      </c>
      <c r="AU78" s="1" t="s">
        <v>154</v>
      </c>
      <c r="AV78" s="1" t="s">
        <v>155</v>
      </c>
      <c r="AW78" s="1" t="s">
        <v>154</v>
      </c>
      <c r="AX78" s="1" t="s">
        <v>154</v>
      </c>
      <c r="AY78" s="1" t="s">
        <v>154</v>
      </c>
      <c r="AZ78" s="1" t="s">
        <v>154</v>
      </c>
      <c r="BA78" s="1" t="s">
        <v>154</v>
      </c>
      <c r="BB78" s="1" t="s">
        <v>154</v>
      </c>
      <c r="BC78" s="1" t="s">
        <v>154</v>
      </c>
      <c r="BD78" s="1" t="s">
        <v>154</v>
      </c>
      <c r="BE78" s="1" t="s">
        <v>154</v>
      </c>
      <c r="BF78" s="1" t="s">
        <v>155</v>
      </c>
      <c r="BG78" s="1" t="s">
        <v>154</v>
      </c>
      <c r="BH78" s="1" t="s">
        <v>154</v>
      </c>
      <c r="BI78" s="1" t="s">
        <v>154</v>
      </c>
      <c r="BJ78" s="1" t="s">
        <v>155</v>
      </c>
      <c r="BK78" s="1" t="s">
        <v>154</v>
      </c>
      <c r="BL78" s="1" t="s">
        <v>154</v>
      </c>
      <c r="BM78" s="1" t="s">
        <v>154</v>
      </c>
      <c r="BN78" s="1" t="s">
        <v>154</v>
      </c>
      <c r="BO78" s="1" t="s">
        <v>154</v>
      </c>
      <c r="BP78" s="1" t="s">
        <v>154</v>
      </c>
      <c r="BQ78" s="1" t="s">
        <v>154</v>
      </c>
      <c r="BR78" s="1" t="s">
        <v>154</v>
      </c>
      <c r="BS78" s="1" t="s">
        <v>154</v>
      </c>
      <c r="BT78" s="1" t="s">
        <v>154</v>
      </c>
      <c r="BU78" s="1" t="s">
        <v>154</v>
      </c>
      <c r="BV78" s="1" t="s">
        <v>154</v>
      </c>
      <c r="BW78" s="1" t="s">
        <v>154</v>
      </c>
      <c r="BX78" s="1" t="s">
        <v>155</v>
      </c>
      <c r="BY78" s="1" t="s">
        <v>154</v>
      </c>
      <c r="BZ78" s="1" t="s">
        <v>154</v>
      </c>
      <c r="CA78" s="1" t="s">
        <v>154</v>
      </c>
      <c r="CB78" s="1" t="s">
        <v>154</v>
      </c>
      <c r="CC78" s="1" t="s">
        <v>154</v>
      </c>
      <c r="CD78" s="1" t="s">
        <v>154</v>
      </c>
      <c r="CE78" s="1" t="s">
        <v>154</v>
      </c>
      <c r="CF78" s="1" t="s">
        <v>154</v>
      </c>
      <c r="CG78" s="1" t="s">
        <v>154</v>
      </c>
      <c r="CH78" s="1" t="s">
        <v>154</v>
      </c>
      <c r="CI78" s="1" t="s">
        <v>154</v>
      </c>
      <c r="CJ78" s="1" t="s">
        <v>154</v>
      </c>
      <c r="CK78" s="1" t="s">
        <v>154</v>
      </c>
      <c r="CL78" s="1" t="s">
        <v>154</v>
      </c>
      <c r="CM78" s="1" t="s">
        <v>154</v>
      </c>
      <c r="CN78" s="1" t="s">
        <v>155</v>
      </c>
      <c r="CO78" s="1" t="s">
        <v>155</v>
      </c>
      <c r="CP78" s="1" t="s">
        <v>155</v>
      </c>
      <c r="CQ78" s="4" t="s">
        <v>155</v>
      </c>
      <c r="CR78" s="1" t="s">
        <v>155</v>
      </c>
      <c r="CS78" s="1" t="s">
        <v>155</v>
      </c>
      <c r="CT78" s="1" t="s">
        <v>154</v>
      </c>
      <c r="CU78" s="1" t="s">
        <v>154</v>
      </c>
      <c r="CV78" s="1" t="s">
        <v>154</v>
      </c>
      <c r="CW78" s="9" t="s">
        <v>154</v>
      </c>
      <c r="CX78" s="1" t="s">
        <v>154</v>
      </c>
      <c r="CY78" s="1" t="s">
        <v>154</v>
      </c>
      <c r="CZ78" s="11" t="s">
        <v>154</v>
      </c>
      <c r="DA78" s="1" t="s">
        <v>154</v>
      </c>
      <c r="DB78" s="1" t="s">
        <v>154</v>
      </c>
      <c r="DC78" s="1" t="s">
        <v>154</v>
      </c>
      <c r="DD78" s="1" t="s">
        <v>154</v>
      </c>
      <c r="DE78" s="1" t="s">
        <v>154</v>
      </c>
      <c r="DF78" s="1" t="s">
        <v>154</v>
      </c>
      <c r="DG78" s="1" t="s">
        <v>155</v>
      </c>
      <c r="DH78" s="1" t="s">
        <v>155</v>
      </c>
      <c r="DI78" s="1" t="s">
        <v>154</v>
      </c>
      <c r="DJ78" s="1" t="s">
        <v>154</v>
      </c>
      <c r="DK78" s="1" t="s">
        <v>154</v>
      </c>
      <c r="DL78" s="1" t="s">
        <v>154</v>
      </c>
      <c r="DM78" s="1" t="s">
        <v>154</v>
      </c>
      <c r="DN78" s="1" t="s">
        <v>154</v>
      </c>
      <c r="DO78" s="1" t="s">
        <v>154</v>
      </c>
      <c r="DP78" s="1" t="s">
        <v>154</v>
      </c>
      <c r="DQ78" s="1" t="s">
        <v>155</v>
      </c>
      <c r="DR78" s="1" t="s">
        <v>155</v>
      </c>
      <c r="DS78" s="1" t="s">
        <v>155</v>
      </c>
      <c r="DT78" s="1" t="s">
        <v>155</v>
      </c>
      <c r="DU78" s="1" t="s">
        <v>155</v>
      </c>
      <c r="DV78" s="1" t="s">
        <v>155</v>
      </c>
      <c r="DW78" s="1" t="s">
        <v>154</v>
      </c>
      <c r="DX78" s="1" t="s">
        <v>154</v>
      </c>
      <c r="DY78" s="1" t="s">
        <v>154</v>
      </c>
      <c r="DZ78" s="1" t="s">
        <v>154</v>
      </c>
      <c r="EA78" s="1" t="s">
        <v>154</v>
      </c>
      <c r="EB78" s="1" t="s">
        <v>154</v>
      </c>
      <c r="EC78" s="1" t="s">
        <v>154</v>
      </c>
      <c r="ED78" s="1" t="s">
        <v>154</v>
      </c>
      <c r="EE78" s="1" t="s">
        <v>154</v>
      </c>
      <c r="EF78" s="1" t="s">
        <v>155</v>
      </c>
      <c r="EG78" s="1" t="s">
        <v>154</v>
      </c>
      <c r="EH78" s="1" t="s">
        <v>154</v>
      </c>
      <c r="EI78" s="1" t="s">
        <v>154</v>
      </c>
      <c r="EJ78" s="1" t="s">
        <v>154</v>
      </c>
      <c r="EK78" s="1" t="s">
        <v>154</v>
      </c>
      <c r="EL78" s="1" t="s">
        <v>154</v>
      </c>
      <c r="EM78" s="1" t="s">
        <v>155</v>
      </c>
      <c r="EN78" s="1" t="s">
        <v>155</v>
      </c>
      <c r="EO78" s="1" t="s">
        <v>154</v>
      </c>
      <c r="EP78" s="1" t="s">
        <v>154</v>
      </c>
      <c r="EQ78" s="1" t="s">
        <v>154</v>
      </c>
      <c r="ER78" s="1" t="s">
        <v>154</v>
      </c>
      <c r="ES78" s="1" t="s">
        <v>154</v>
      </c>
      <c r="ET78" s="1" t="s">
        <v>154</v>
      </c>
      <c r="EU78" s="1" t="s">
        <v>154</v>
      </c>
      <c r="EV78" s="1" t="s">
        <v>154</v>
      </c>
    </row>
    <row r="79" spans="1:153" x14ac:dyDescent="0.25">
      <c r="A79" s="1">
        <v>76</v>
      </c>
      <c r="B79" s="1" t="s">
        <v>63</v>
      </c>
      <c r="C79" s="1" t="s">
        <v>532</v>
      </c>
      <c r="D79" s="22">
        <v>3697135000</v>
      </c>
      <c r="E79" s="22">
        <v>7895788000</v>
      </c>
      <c r="F79" s="33">
        <v>6285</v>
      </c>
      <c r="G79" s="1" t="s">
        <v>160</v>
      </c>
      <c r="H79" s="1" t="s">
        <v>160</v>
      </c>
      <c r="I79" s="1" t="s">
        <v>161</v>
      </c>
      <c r="J79" s="1" t="s">
        <v>162</v>
      </c>
      <c r="K79" s="1" t="s">
        <v>153</v>
      </c>
      <c r="L79" s="1">
        <v>1</v>
      </c>
      <c r="M79" s="9">
        <v>43243</v>
      </c>
      <c r="N79" s="1" t="s">
        <v>312</v>
      </c>
      <c r="O79" s="1">
        <v>2018</v>
      </c>
      <c r="P79" s="10" t="s">
        <v>533</v>
      </c>
      <c r="Q79" s="6" t="s">
        <v>164</v>
      </c>
      <c r="R79" s="3" t="s">
        <v>154</v>
      </c>
      <c r="S79" s="1" t="s">
        <v>169</v>
      </c>
      <c r="T79" s="1" t="s">
        <v>237</v>
      </c>
      <c r="U79" s="1" t="s">
        <v>366</v>
      </c>
      <c r="V79" s="1" t="s">
        <v>238</v>
      </c>
      <c r="W79" s="1" t="s">
        <v>477</v>
      </c>
      <c r="X79" s="1" t="s">
        <v>534</v>
      </c>
      <c r="Y79" s="1" t="s">
        <v>534</v>
      </c>
      <c r="Z79" s="1" t="s">
        <v>477</v>
      </c>
      <c r="AA79" s="1" t="s">
        <v>351</v>
      </c>
      <c r="AB79" s="1" t="s">
        <v>534</v>
      </c>
      <c r="AC79" s="1" t="s">
        <v>155</v>
      </c>
      <c r="AD79" s="1" t="s">
        <v>155</v>
      </c>
      <c r="AE79" s="1" t="s">
        <v>535</v>
      </c>
      <c r="AF79" s="1" t="s">
        <v>155</v>
      </c>
      <c r="AG79" s="1" t="s">
        <v>154</v>
      </c>
      <c r="AH79" s="1" t="s">
        <v>536</v>
      </c>
      <c r="AI79" s="1" t="s">
        <v>154</v>
      </c>
      <c r="AJ79" s="1" t="s">
        <v>154</v>
      </c>
      <c r="AK79" s="1" t="s">
        <v>154</v>
      </c>
      <c r="AL79" s="1" t="s">
        <v>154</v>
      </c>
      <c r="AM79" s="1" t="s">
        <v>154</v>
      </c>
      <c r="AN79" s="1" t="s">
        <v>154</v>
      </c>
      <c r="AO79" s="1" t="s">
        <v>154</v>
      </c>
      <c r="AP79" s="1" t="s">
        <v>154</v>
      </c>
      <c r="AQ79" s="1" t="s">
        <v>154</v>
      </c>
      <c r="AR79" s="1" t="s">
        <v>154</v>
      </c>
      <c r="AS79" s="1" t="s">
        <v>154</v>
      </c>
      <c r="AT79" s="1" t="s">
        <v>154</v>
      </c>
      <c r="AU79" s="1" t="s">
        <v>154</v>
      </c>
      <c r="AV79" s="1" t="s">
        <v>154</v>
      </c>
      <c r="AW79" s="1" t="s">
        <v>154</v>
      </c>
      <c r="AX79" s="1" t="s">
        <v>154</v>
      </c>
      <c r="AY79" s="1" t="s">
        <v>154</v>
      </c>
      <c r="AZ79" s="1" t="s">
        <v>154</v>
      </c>
      <c r="BA79" s="1" t="s">
        <v>154</v>
      </c>
      <c r="BB79" s="1" t="s">
        <v>154</v>
      </c>
      <c r="BC79" s="1" t="s">
        <v>154</v>
      </c>
      <c r="BD79" s="1" t="s">
        <v>154</v>
      </c>
      <c r="BE79" s="1" t="s">
        <v>154</v>
      </c>
      <c r="BF79" s="1" t="s">
        <v>154</v>
      </c>
      <c r="BG79" s="1" t="s">
        <v>154</v>
      </c>
      <c r="BH79" s="1" t="s">
        <v>154</v>
      </c>
      <c r="BI79" s="1" t="s">
        <v>154</v>
      </c>
      <c r="BJ79" s="1" t="s">
        <v>154</v>
      </c>
      <c r="BK79" s="1" t="s">
        <v>154</v>
      </c>
      <c r="BL79" s="1" t="s">
        <v>154</v>
      </c>
      <c r="BM79" s="1" t="s">
        <v>154</v>
      </c>
      <c r="BN79" s="1" t="s">
        <v>154</v>
      </c>
      <c r="BO79" s="1" t="s">
        <v>154</v>
      </c>
      <c r="BP79" s="1" t="s">
        <v>154</v>
      </c>
      <c r="BQ79" s="1" t="s">
        <v>154</v>
      </c>
      <c r="BR79" s="1" t="s">
        <v>154</v>
      </c>
      <c r="BS79" s="1" t="s">
        <v>154</v>
      </c>
      <c r="BT79" s="1" t="s">
        <v>154</v>
      </c>
      <c r="BU79" s="1" t="s">
        <v>154</v>
      </c>
      <c r="BV79" s="1" t="s">
        <v>154</v>
      </c>
      <c r="BW79" s="1" t="s">
        <v>154</v>
      </c>
      <c r="BX79" s="1" t="s">
        <v>154</v>
      </c>
      <c r="BY79" s="1" t="s">
        <v>154</v>
      </c>
      <c r="BZ79" s="1" t="s">
        <v>154</v>
      </c>
      <c r="CA79" s="1" t="s">
        <v>154</v>
      </c>
      <c r="CB79" s="1" t="s">
        <v>154</v>
      </c>
      <c r="CC79" s="1" t="s">
        <v>154</v>
      </c>
      <c r="CD79" s="1" t="s">
        <v>154</v>
      </c>
      <c r="CE79" s="1" t="s">
        <v>154</v>
      </c>
      <c r="CF79" s="1" t="s">
        <v>154</v>
      </c>
      <c r="CG79" s="1" t="s">
        <v>154</v>
      </c>
      <c r="CH79" s="1" t="s">
        <v>154</v>
      </c>
      <c r="CI79" s="1" t="s">
        <v>154</v>
      </c>
      <c r="CJ79" s="1" t="s">
        <v>154</v>
      </c>
      <c r="CK79" s="1" t="s">
        <v>154</v>
      </c>
      <c r="CL79" s="1" t="s">
        <v>154</v>
      </c>
      <c r="CM79" s="1" t="s">
        <v>154</v>
      </c>
      <c r="CN79" s="1" t="s">
        <v>155</v>
      </c>
      <c r="CO79" s="1" t="s">
        <v>155</v>
      </c>
      <c r="CP79" s="1" t="s">
        <v>154</v>
      </c>
      <c r="CQ79" s="4" t="s">
        <v>154</v>
      </c>
      <c r="CR79" s="1" t="s">
        <v>154</v>
      </c>
      <c r="CS79" s="1" t="s">
        <v>154</v>
      </c>
      <c r="CT79" s="1" t="s">
        <v>154</v>
      </c>
      <c r="CU79" s="1" t="s">
        <v>154</v>
      </c>
      <c r="CV79" s="1" t="s">
        <v>154</v>
      </c>
      <c r="CW79" s="9" t="s">
        <v>154</v>
      </c>
      <c r="CX79" s="1" t="s">
        <v>154</v>
      </c>
      <c r="CY79" s="1" t="s">
        <v>154</v>
      </c>
      <c r="CZ79" s="11" t="s">
        <v>154</v>
      </c>
      <c r="DA79" s="1" t="s">
        <v>154</v>
      </c>
      <c r="DB79" s="1" t="s">
        <v>154</v>
      </c>
      <c r="DC79" s="1" t="s">
        <v>154</v>
      </c>
      <c r="DD79" s="1" t="s">
        <v>154</v>
      </c>
      <c r="DE79" s="1" t="s">
        <v>154</v>
      </c>
      <c r="DF79" s="1" t="s">
        <v>154</v>
      </c>
      <c r="DG79" s="1" t="s">
        <v>154</v>
      </c>
      <c r="DH79" s="1" t="s">
        <v>154</v>
      </c>
      <c r="DI79" s="1" t="s">
        <v>154</v>
      </c>
      <c r="DJ79" s="1" t="s">
        <v>154</v>
      </c>
      <c r="DK79" s="1" t="s">
        <v>154</v>
      </c>
      <c r="DL79" s="1" t="s">
        <v>154</v>
      </c>
      <c r="DM79" s="1" t="s">
        <v>154</v>
      </c>
      <c r="DN79" s="1" t="s">
        <v>154</v>
      </c>
      <c r="DO79" s="1" t="s">
        <v>154</v>
      </c>
      <c r="DP79" s="1" t="s">
        <v>154</v>
      </c>
      <c r="DQ79" s="1" t="s">
        <v>155</v>
      </c>
      <c r="DR79" s="1" t="s">
        <v>155</v>
      </c>
      <c r="DS79" s="1" t="s">
        <v>155</v>
      </c>
      <c r="DT79" s="1" t="s">
        <v>155</v>
      </c>
      <c r="DU79" s="1" t="s">
        <v>155</v>
      </c>
      <c r="DV79" s="1" t="s">
        <v>155</v>
      </c>
      <c r="DW79" s="1" t="s">
        <v>154</v>
      </c>
      <c r="DX79" s="1" t="s">
        <v>154</v>
      </c>
      <c r="DY79" s="1" t="s">
        <v>154</v>
      </c>
      <c r="DZ79" s="1" t="s">
        <v>154</v>
      </c>
      <c r="EA79" s="1" t="s">
        <v>154</v>
      </c>
      <c r="EB79" s="1" t="s">
        <v>154</v>
      </c>
      <c r="EC79" s="1" t="s">
        <v>154</v>
      </c>
      <c r="ED79" s="1" t="s">
        <v>154</v>
      </c>
      <c r="EE79" s="1" t="s">
        <v>154</v>
      </c>
      <c r="EF79" s="1" t="s">
        <v>154</v>
      </c>
      <c r="EG79" s="1" t="s">
        <v>154</v>
      </c>
      <c r="EH79" s="1" t="s">
        <v>154</v>
      </c>
      <c r="EI79" s="1" t="s">
        <v>154</v>
      </c>
      <c r="EJ79" s="1" t="s">
        <v>154</v>
      </c>
      <c r="EK79" s="1" t="s">
        <v>154</v>
      </c>
      <c r="EL79" s="1" t="s">
        <v>154</v>
      </c>
      <c r="EM79" s="1" t="s">
        <v>154</v>
      </c>
      <c r="EN79" s="1" t="s">
        <v>154</v>
      </c>
      <c r="EO79" s="1" t="s">
        <v>154</v>
      </c>
      <c r="EP79" s="1" t="s">
        <v>154</v>
      </c>
      <c r="EQ79" s="1" t="s">
        <v>154</v>
      </c>
      <c r="ER79" s="1" t="s">
        <v>154</v>
      </c>
      <c r="ES79" s="1" t="s">
        <v>154</v>
      </c>
      <c r="ET79" s="1" t="s">
        <v>154</v>
      </c>
      <c r="EU79" s="1" t="s">
        <v>154</v>
      </c>
      <c r="EV79" s="1" t="s">
        <v>154</v>
      </c>
    </row>
    <row r="80" spans="1:153" x14ac:dyDescent="0.25">
      <c r="A80" s="1">
        <v>77</v>
      </c>
      <c r="B80" s="1" t="s">
        <v>63</v>
      </c>
      <c r="C80" s="1" t="s">
        <v>537</v>
      </c>
      <c r="D80" s="22">
        <v>105767756</v>
      </c>
      <c r="E80" s="22">
        <v>185092074</v>
      </c>
      <c r="F80" s="33">
        <v>311</v>
      </c>
      <c r="G80" s="1" t="s">
        <v>160</v>
      </c>
      <c r="H80" s="1" t="s">
        <v>160</v>
      </c>
      <c r="I80" s="1" t="s">
        <v>307</v>
      </c>
      <c r="J80" s="1" t="s">
        <v>162</v>
      </c>
      <c r="K80" s="1" t="s">
        <v>153</v>
      </c>
      <c r="L80" s="1">
        <v>1</v>
      </c>
      <c r="M80" s="9">
        <v>43851</v>
      </c>
      <c r="N80" s="1" t="s">
        <v>538</v>
      </c>
      <c r="O80" s="1">
        <v>2017</v>
      </c>
      <c r="P80" s="10" t="s">
        <v>539</v>
      </c>
      <c r="Q80" s="6" t="s">
        <v>181</v>
      </c>
      <c r="R80" s="3" t="s">
        <v>154</v>
      </c>
      <c r="S80" s="1" t="s">
        <v>175</v>
      </c>
      <c r="T80" s="1" t="s">
        <v>154</v>
      </c>
      <c r="U80" s="1" t="s">
        <v>154</v>
      </c>
      <c r="V80" s="1" t="s">
        <v>154</v>
      </c>
      <c r="W80" s="1" t="s">
        <v>154</v>
      </c>
      <c r="X80" s="1" t="s">
        <v>154</v>
      </c>
      <c r="Y80" s="1" t="s">
        <v>155</v>
      </c>
      <c r="Z80" s="1" t="s">
        <v>155</v>
      </c>
      <c r="AA80" s="1" t="s">
        <v>154</v>
      </c>
      <c r="AB80" s="1" t="s">
        <v>154</v>
      </c>
      <c r="AC80" s="1" t="s">
        <v>155</v>
      </c>
      <c r="AD80" s="1" t="s">
        <v>155</v>
      </c>
      <c r="AE80" s="1" t="s">
        <v>154</v>
      </c>
      <c r="AF80" s="1" t="s">
        <v>155</v>
      </c>
      <c r="AG80" s="1" t="s">
        <v>154</v>
      </c>
      <c r="AH80" s="1" t="s">
        <v>540</v>
      </c>
      <c r="AI80" s="1" t="s">
        <v>154</v>
      </c>
      <c r="AJ80" s="1" t="s">
        <v>155</v>
      </c>
      <c r="AK80" s="1" t="s">
        <v>155</v>
      </c>
      <c r="AL80" s="1" t="s">
        <v>154</v>
      </c>
      <c r="AM80" s="1" t="s">
        <v>154</v>
      </c>
      <c r="AN80" s="1" t="s">
        <v>154</v>
      </c>
      <c r="AO80" s="1" t="s">
        <v>154</v>
      </c>
      <c r="AP80" s="1" t="s">
        <v>154</v>
      </c>
      <c r="AQ80" s="1" t="s">
        <v>154</v>
      </c>
      <c r="AR80" s="1" t="s">
        <v>154</v>
      </c>
      <c r="AS80" s="1" t="s">
        <v>154</v>
      </c>
      <c r="AT80" s="1" t="s">
        <v>154</v>
      </c>
      <c r="AU80" s="1" t="s">
        <v>154</v>
      </c>
      <c r="AV80" s="1" t="s">
        <v>154</v>
      </c>
      <c r="AW80" s="1" t="s">
        <v>154</v>
      </c>
      <c r="AX80" s="1" t="s">
        <v>154</v>
      </c>
      <c r="AY80" s="1" t="s">
        <v>154</v>
      </c>
      <c r="AZ80" s="1" t="s">
        <v>154</v>
      </c>
      <c r="BA80" s="1" t="s">
        <v>154</v>
      </c>
      <c r="BB80" s="1" t="s">
        <v>154</v>
      </c>
      <c r="BC80" s="1" t="s">
        <v>155</v>
      </c>
      <c r="BD80" s="1" t="s">
        <v>154</v>
      </c>
      <c r="BE80" s="1" t="s">
        <v>154</v>
      </c>
      <c r="BF80" s="1" t="s">
        <v>155</v>
      </c>
      <c r="BG80" s="1" t="s">
        <v>155</v>
      </c>
      <c r="BH80" s="1" t="s">
        <v>155</v>
      </c>
      <c r="BI80" s="1" t="s">
        <v>155</v>
      </c>
      <c r="BJ80" s="1" t="s">
        <v>154</v>
      </c>
      <c r="BK80" s="1" t="s">
        <v>155</v>
      </c>
      <c r="BL80" s="1" t="s">
        <v>154</v>
      </c>
      <c r="BM80" s="1" t="s">
        <v>155</v>
      </c>
      <c r="BN80" s="1" t="s">
        <v>154</v>
      </c>
      <c r="BO80" s="1" t="s">
        <v>154</v>
      </c>
      <c r="BP80" s="1" t="s">
        <v>154</v>
      </c>
      <c r="BQ80" s="1" t="s">
        <v>155</v>
      </c>
      <c r="BR80" s="1" t="s">
        <v>155</v>
      </c>
      <c r="BS80" s="1" t="s">
        <v>155</v>
      </c>
      <c r="BT80" s="1" t="s">
        <v>155</v>
      </c>
      <c r="BU80" s="1" t="s">
        <v>155</v>
      </c>
      <c r="BV80" s="1" t="s">
        <v>155</v>
      </c>
      <c r="BW80" s="1" t="s">
        <v>155</v>
      </c>
      <c r="BX80" s="1" t="s">
        <v>154</v>
      </c>
      <c r="BY80" s="1" t="s">
        <v>155</v>
      </c>
      <c r="BZ80" s="1" t="s">
        <v>154</v>
      </c>
      <c r="CA80" s="1" t="s">
        <v>154</v>
      </c>
      <c r="CB80" s="1" t="s">
        <v>154</v>
      </c>
      <c r="CC80" s="1" t="s">
        <v>154</v>
      </c>
      <c r="CD80" s="1" t="s">
        <v>155</v>
      </c>
      <c r="CE80" s="1" t="s">
        <v>155</v>
      </c>
      <c r="CF80" s="1" t="s">
        <v>154</v>
      </c>
      <c r="CG80" s="1" t="s">
        <v>155</v>
      </c>
      <c r="CH80" s="1" t="s">
        <v>155</v>
      </c>
      <c r="CI80" s="1" t="s">
        <v>155</v>
      </c>
      <c r="CJ80" s="1" t="s">
        <v>155</v>
      </c>
      <c r="CK80" s="1" t="s">
        <v>154</v>
      </c>
      <c r="CL80" s="1" t="s">
        <v>155</v>
      </c>
      <c r="CM80" s="1" t="s">
        <v>154</v>
      </c>
      <c r="CN80" s="1" t="s">
        <v>155</v>
      </c>
      <c r="CO80" s="1" t="s">
        <v>155</v>
      </c>
      <c r="CP80" s="1" t="s">
        <v>154</v>
      </c>
      <c r="CQ80" s="4" t="s">
        <v>155</v>
      </c>
      <c r="CR80" s="1" t="s">
        <v>155</v>
      </c>
      <c r="CS80" s="1" t="s">
        <v>155</v>
      </c>
      <c r="CT80" s="1" t="s">
        <v>154</v>
      </c>
      <c r="CU80" s="1" t="s">
        <v>154</v>
      </c>
      <c r="CV80" s="1" t="s">
        <v>155</v>
      </c>
      <c r="CW80" s="9" t="s">
        <v>155</v>
      </c>
      <c r="CX80" s="1" t="s">
        <v>155</v>
      </c>
      <c r="CY80" s="1" t="s">
        <v>155</v>
      </c>
      <c r="CZ80" s="11" t="s">
        <v>155</v>
      </c>
      <c r="DA80" s="1" t="s">
        <v>154</v>
      </c>
      <c r="DB80" s="1" t="s">
        <v>154</v>
      </c>
      <c r="DC80" s="1" t="s">
        <v>154</v>
      </c>
      <c r="DD80" s="1" t="s">
        <v>155</v>
      </c>
      <c r="DE80" s="1" t="s">
        <v>155</v>
      </c>
      <c r="DF80" s="1" t="s">
        <v>154</v>
      </c>
      <c r="DG80" s="1" t="s">
        <v>154</v>
      </c>
      <c r="DH80" s="1" t="s">
        <v>155</v>
      </c>
      <c r="DI80" s="1" t="s">
        <v>154</v>
      </c>
      <c r="DJ80" s="1" t="s">
        <v>155</v>
      </c>
      <c r="DK80" s="1" t="s">
        <v>155</v>
      </c>
      <c r="DL80" s="1" t="s">
        <v>154</v>
      </c>
      <c r="DM80" s="1" t="s">
        <v>155</v>
      </c>
      <c r="DN80" s="1" t="s">
        <v>154</v>
      </c>
      <c r="DO80" s="1" t="s">
        <v>155</v>
      </c>
      <c r="DP80" s="1" t="s">
        <v>155</v>
      </c>
      <c r="DQ80" s="1" t="s">
        <v>155</v>
      </c>
      <c r="DR80" s="1" t="s">
        <v>155</v>
      </c>
      <c r="DS80" s="1" t="s">
        <v>155</v>
      </c>
      <c r="DT80" s="1" t="s">
        <v>155</v>
      </c>
      <c r="DU80" s="1" t="s">
        <v>155</v>
      </c>
      <c r="DV80" s="1" t="s">
        <v>155</v>
      </c>
      <c r="DW80" s="1" t="s">
        <v>154</v>
      </c>
      <c r="DX80" s="1" t="s">
        <v>155</v>
      </c>
      <c r="DY80" s="1" t="s">
        <v>154</v>
      </c>
      <c r="DZ80" s="1" t="s">
        <v>154</v>
      </c>
      <c r="EA80" s="1" t="s">
        <v>155</v>
      </c>
      <c r="EB80" s="1" t="s">
        <v>154</v>
      </c>
      <c r="EC80" s="1" t="s">
        <v>155</v>
      </c>
      <c r="ED80" s="1" t="s">
        <v>154</v>
      </c>
      <c r="EE80" s="1" t="s">
        <v>154</v>
      </c>
      <c r="EF80" s="1" t="s">
        <v>155</v>
      </c>
      <c r="EG80" s="1" t="s">
        <v>155</v>
      </c>
      <c r="EH80" s="1" t="s">
        <v>155</v>
      </c>
      <c r="EI80" s="1" t="s">
        <v>155</v>
      </c>
      <c r="EJ80" s="1" t="s">
        <v>155</v>
      </c>
      <c r="EK80" s="1" t="s">
        <v>155</v>
      </c>
      <c r="EL80" s="1" t="s">
        <v>155</v>
      </c>
      <c r="EM80" s="1" t="s">
        <v>154</v>
      </c>
      <c r="EN80" s="1" t="s">
        <v>155</v>
      </c>
      <c r="EO80" s="1" t="s">
        <v>155</v>
      </c>
      <c r="EP80" s="1" t="s">
        <v>155</v>
      </c>
      <c r="EQ80" s="1" t="s">
        <v>154</v>
      </c>
      <c r="ER80" s="1" t="s">
        <v>155</v>
      </c>
      <c r="ES80" s="1" t="s">
        <v>155</v>
      </c>
      <c r="ET80" s="1" t="s">
        <v>155</v>
      </c>
      <c r="EU80" s="1" t="s">
        <v>154</v>
      </c>
      <c r="EV80" s="1" t="s">
        <v>154</v>
      </c>
    </row>
    <row r="81" spans="1:153" x14ac:dyDescent="0.25">
      <c r="A81" s="1">
        <v>78</v>
      </c>
      <c r="B81" s="1" t="s">
        <v>63</v>
      </c>
      <c r="C81" s="1" t="s">
        <v>541</v>
      </c>
      <c r="D81" s="22">
        <v>92700000</v>
      </c>
      <c r="E81" s="22" t="s">
        <v>299</v>
      </c>
      <c r="F81" s="33">
        <v>253</v>
      </c>
      <c r="G81" s="1" t="s">
        <v>160</v>
      </c>
      <c r="H81" s="1" t="s">
        <v>212</v>
      </c>
      <c r="I81" s="1" t="s">
        <v>448</v>
      </c>
      <c r="J81" s="1" t="s">
        <v>162</v>
      </c>
      <c r="K81" s="1" t="s">
        <v>153</v>
      </c>
      <c r="L81" s="1">
        <v>3</v>
      </c>
      <c r="M81" s="9">
        <v>43919</v>
      </c>
      <c r="N81" s="1" t="s">
        <v>542</v>
      </c>
      <c r="O81" s="1">
        <v>2019</v>
      </c>
      <c r="P81" s="10" t="s">
        <v>543</v>
      </c>
      <c r="Q81" s="6" t="s">
        <v>164</v>
      </c>
      <c r="R81" s="3" t="s">
        <v>154</v>
      </c>
      <c r="S81" s="1" t="s">
        <v>175</v>
      </c>
      <c r="T81" s="1" t="s">
        <v>155</v>
      </c>
      <c r="U81" s="1" t="s">
        <v>243</v>
      </c>
      <c r="V81" s="1" t="s">
        <v>524</v>
      </c>
      <c r="W81" s="1" t="s">
        <v>359</v>
      </c>
      <c r="X81" s="1" t="s">
        <v>154</v>
      </c>
      <c r="Y81" s="1" t="s">
        <v>154</v>
      </c>
      <c r="Z81" s="1" t="s">
        <v>233</v>
      </c>
      <c r="AA81" s="1" t="s">
        <v>155</v>
      </c>
      <c r="AB81" s="1" t="s">
        <v>265</v>
      </c>
      <c r="AC81" s="1" t="s">
        <v>155</v>
      </c>
      <c r="AD81" s="1" t="s">
        <v>155</v>
      </c>
      <c r="AE81" s="1" t="s">
        <v>302</v>
      </c>
      <c r="AF81" s="1" t="s">
        <v>155</v>
      </c>
      <c r="AG81" s="1" t="s">
        <v>154</v>
      </c>
      <c r="AH81" s="1" t="s">
        <v>544</v>
      </c>
      <c r="AI81" s="1" t="s">
        <v>154</v>
      </c>
      <c r="AJ81" s="1" t="s">
        <v>154</v>
      </c>
      <c r="AK81" s="1" t="s">
        <v>154</v>
      </c>
      <c r="AL81" s="1" t="s">
        <v>155</v>
      </c>
      <c r="AM81" s="1" t="s">
        <v>155</v>
      </c>
      <c r="AN81" s="1" t="s">
        <v>155</v>
      </c>
      <c r="AO81" s="1" t="s">
        <v>154</v>
      </c>
      <c r="AP81" s="1" t="s">
        <v>154</v>
      </c>
      <c r="AQ81" s="1" t="s">
        <v>154</v>
      </c>
      <c r="AR81" s="1" t="s">
        <v>154</v>
      </c>
      <c r="AS81" s="1" t="s">
        <v>154</v>
      </c>
      <c r="AT81" s="1" t="s">
        <v>154</v>
      </c>
      <c r="AU81" s="1" t="s">
        <v>155</v>
      </c>
      <c r="AV81" s="1" t="s">
        <v>155</v>
      </c>
      <c r="AW81" s="1" t="s">
        <v>154</v>
      </c>
      <c r="AX81" s="1" t="s">
        <v>154</v>
      </c>
      <c r="AY81" s="1" t="s">
        <v>154</v>
      </c>
      <c r="AZ81" s="1" t="s">
        <v>154</v>
      </c>
      <c r="BA81" s="1" t="s">
        <v>154</v>
      </c>
      <c r="BB81" s="1" t="s">
        <v>155</v>
      </c>
      <c r="BC81" s="1" t="s">
        <v>155</v>
      </c>
      <c r="BD81" s="1" t="s">
        <v>155</v>
      </c>
      <c r="BE81" s="1" t="s">
        <v>155</v>
      </c>
      <c r="BF81" s="1" t="s">
        <v>155</v>
      </c>
      <c r="BG81" s="1" t="s">
        <v>155</v>
      </c>
      <c r="BH81" s="1" t="s">
        <v>155</v>
      </c>
      <c r="BI81" s="1" t="s">
        <v>154</v>
      </c>
      <c r="BJ81" s="1" t="s">
        <v>155</v>
      </c>
      <c r="BK81" s="1" t="s">
        <v>155</v>
      </c>
      <c r="BL81" s="1" t="s">
        <v>155</v>
      </c>
      <c r="BM81" s="1" t="s">
        <v>154</v>
      </c>
      <c r="BN81" s="1" t="s">
        <v>155</v>
      </c>
      <c r="BO81" s="1" t="s">
        <v>155</v>
      </c>
      <c r="BP81" s="1" t="s">
        <v>154</v>
      </c>
      <c r="BQ81" s="1" t="s">
        <v>154</v>
      </c>
      <c r="BR81" s="1" t="s">
        <v>154</v>
      </c>
      <c r="BS81" s="1" t="s">
        <v>154</v>
      </c>
      <c r="BT81" s="1" t="s">
        <v>154</v>
      </c>
      <c r="BU81" s="1" t="s">
        <v>154</v>
      </c>
      <c r="BV81" s="1" t="s">
        <v>154</v>
      </c>
      <c r="BW81" s="1" t="s">
        <v>154</v>
      </c>
      <c r="BX81" s="1" t="s">
        <v>155</v>
      </c>
      <c r="BY81" s="1" t="s">
        <v>155</v>
      </c>
      <c r="BZ81" s="1" t="s">
        <v>155</v>
      </c>
      <c r="CA81" s="1" t="s">
        <v>155</v>
      </c>
      <c r="CB81" s="1" t="s">
        <v>155</v>
      </c>
      <c r="CC81" s="1" t="s">
        <v>154</v>
      </c>
      <c r="CD81" s="1" t="s">
        <v>154</v>
      </c>
      <c r="CE81" s="1" t="s">
        <v>154</v>
      </c>
      <c r="CF81" s="1" t="s">
        <v>154</v>
      </c>
      <c r="CG81" s="1" t="s">
        <v>154</v>
      </c>
      <c r="CH81" s="1" t="s">
        <v>154</v>
      </c>
      <c r="CI81" s="1" t="s">
        <v>154</v>
      </c>
      <c r="CJ81" s="1" t="s">
        <v>154</v>
      </c>
      <c r="CK81" s="1" t="s">
        <v>154</v>
      </c>
      <c r="CL81" s="1" t="s">
        <v>154</v>
      </c>
      <c r="CM81" s="1" t="s">
        <v>154</v>
      </c>
      <c r="CN81" s="1" t="s">
        <v>155</v>
      </c>
      <c r="CO81" s="1" t="s">
        <v>155</v>
      </c>
      <c r="CP81" s="1" t="s">
        <v>154</v>
      </c>
      <c r="CQ81" s="4" t="s">
        <v>154</v>
      </c>
      <c r="CR81" s="1" t="s">
        <v>154</v>
      </c>
      <c r="CS81" s="1" t="s">
        <v>154</v>
      </c>
      <c r="CT81" s="1" t="s">
        <v>154</v>
      </c>
      <c r="CU81" s="1" t="s">
        <v>154</v>
      </c>
      <c r="CV81" s="1" t="s">
        <v>154</v>
      </c>
      <c r="CW81" s="9" t="s">
        <v>155</v>
      </c>
      <c r="CX81" s="1" t="s">
        <v>155</v>
      </c>
      <c r="CY81" s="1" t="s">
        <v>155</v>
      </c>
      <c r="CZ81" s="11" t="s">
        <v>155</v>
      </c>
      <c r="DA81" s="1" t="s">
        <v>155</v>
      </c>
      <c r="DB81" s="1" t="s">
        <v>154</v>
      </c>
      <c r="DC81" s="1" t="s">
        <v>154</v>
      </c>
      <c r="DD81" s="1" t="s">
        <v>155</v>
      </c>
      <c r="DE81" s="1" t="s">
        <v>154</v>
      </c>
      <c r="DF81" s="1" t="s">
        <v>155</v>
      </c>
      <c r="DG81" s="1" t="s">
        <v>155</v>
      </c>
      <c r="DH81" s="1" t="s">
        <v>155</v>
      </c>
      <c r="DI81" s="1" t="s">
        <v>154</v>
      </c>
      <c r="DJ81" s="1" t="s">
        <v>154</v>
      </c>
      <c r="DK81" s="1" t="s">
        <v>154</v>
      </c>
      <c r="DL81" s="1" t="s">
        <v>154</v>
      </c>
      <c r="DM81" s="1" t="s">
        <v>154</v>
      </c>
      <c r="DN81" s="1" t="s">
        <v>154</v>
      </c>
      <c r="DO81" s="1" t="s">
        <v>154</v>
      </c>
      <c r="DP81" s="1" t="s">
        <v>154</v>
      </c>
      <c r="DQ81" s="1" t="s">
        <v>155</v>
      </c>
      <c r="DR81" s="1" t="s">
        <v>155</v>
      </c>
      <c r="DS81" s="1" t="s">
        <v>155</v>
      </c>
      <c r="DT81" s="1" t="s">
        <v>155</v>
      </c>
      <c r="DU81" s="1" t="s">
        <v>155</v>
      </c>
      <c r="DV81" s="1" t="s">
        <v>155</v>
      </c>
      <c r="DW81" s="1" t="s">
        <v>154</v>
      </c>
      <c r="DX81" s="1" t="s">
        <v>154</v>
      </c>
      <c r="DY81" s="1" t="s">
        <v>154</v>
      </c>
      <c r="DZ81" s="1" t="s">
        <v>154</v>
      </c>
      <c r="EA81" s="1" t="s">
        <v>154</v>
      </c>
      <c r="EB81" s="1" t="s">
        <v>155</v>
      </c>
      <c r="EC81" s="1" t="s">
        <v>155</v>
      </c>
      <c r="ED81" s="1" t="s">
        <v>155</v>
      </c>
      <c r="EE81" s="1" t="s">
        <v>155</v>
      </c>
      <c r="EF81" s="1" t="s">
        <v>155</v>
      </c>
      <c r="EG81" s="1" t="s">
        <v>155</v>
      </c>
      <c r="EH81" s="1" t="s">
        <v>155</v>
      </c>
      <c r="EI81" s="1" t="s">
        <v>155</v>
      </c>
      <c r="EJ81" s="1" t="s">
        <v>155</v>
      </c>
      <c r="EK81" s="1" t="s">
        <v>154</v>
      </c>
      <c r="EL81" s="1" t="s">
        <v>155</v>
      </c>
      <c r="EM81" s="1" t="s">
        <v>155</v>
      </c>
      <c r="EN81" s="1" t="s">
        <v>155</v>
      </c>
      <c r="EO81" s="1" t="s">
        <v>155</v>
      </c>
      <c r="EP81" s="1" t="s">
        <v>155</v>
      </c>
      <c r="EQ81" s="1" t="s">
        <v>155</v>
      </c>
      <c r="ER81" s="1" t="s">
        <v>154</v>
      </c>
      <c r="ES81" s="1" t="s">
        <v>154</v>
      </c>
      <c r="ET81" s="1" t="s">
        <v>154</v>
      </c>
      <c r="EU81" s="1" t="s">
        <v>155</v>
      </c>
      <c r="EV81" s="1" t="s">
        <v>155</v>
      </c>
    </row>
    <row r="82" spans="1:153" x14ac:dyDescent="0.25">
      <c r="A82" s="1">
        <v>79</v>
      </c>
      <c r="B82" s="1" t="s">
        <v>63</v>
      </c>
      <c r="C82" s="1" t="s">
        <v>545</v>
      </c>
      <c r="D82" s="22">
        <v>62140725</v>
      </c>
      <c r="E82" s="22" t="s">
        <v>299</v>
      </c>
      <c r="F82" s="33">
        <v>164</v>
      </c>
      <c r="G82" s="3" t="s">
        <v>160</v>
      </c>
      <c r="H82" s="1" t="s">
        <v>160</v>
      </c>
      <c r="I82" s="1" t="s">
        <v>546</v>
      </c>
      <c r="J82" s="1" t="s">
        <v>162</v>
      </c>
      <c r="K82" s="1" t="s">
        <v>153</v>
      </c>
      <c r="L82" s="1">
        <v>1</v>
      </c>
      <c r="M82" s="9">
        <v>44018</v>
      </c>
      <c r="N82" s="1" t="s">
        <v>189</v>
      </c>
      <c r="O82" s="1">
        <v>2020</v>
      </c>
      <c r="P82" s="10" t="s">
        <v>547</v>
      </c>
      <c r="Q82" s="6" t="s">
        <v>164</v>
      </c>
      <c r="R82" s="3" t="s">
        <v>154</v>
      </c>
      <c r="S82" s="1" t="s">
        <v>175</v>
      </c>
      <c r="T82" s="1" t="s">
        <v>154</v>
      </c>
      <c r="U82" s="1" t="s">
        <v>154</v>
      </c>
      <c r="V82" s="1" t="s">
        <v>154</v>
      </c>
      <c r="W82" s="1" t="s">
        <v>154</v>
      </c>
      <c r="X82" s="1" t="s">
        <v>155</v>
      </c>
      <c r="Y82" s="1" t="s">
        <v>155</v>
      </c>
      <c r="Z82" s="1" t="s">
        <v>155</v>
      </c>
      <c r="AA82" s="1" t="s">
        <v>155</v>
      </c>
      <c r="AB82" s="1" t="s">
        <v>155</v>
      </c>
      <c r="AC82" s="1" t="s">
        <v>155</v>
      </c>
      <c r="AD82" s="1" t="s">
        <v>155</v>
      </c>
      <c r="AE82" s="1" t="s">
        <v>155</v>
      </c>
      <c r="AF82" s="1" t="s">
        <v>155</v>
      </c>
      <c r="AG82" s="1" t="s">
        <v>154</v>
      </c>
      <c r="AH82" s="1" t="s">
        <v>548</v>
      </c>
      <c r="AI82" s="1" t="s">
        <v>154</v>
      </c>
      <c r="AJ82" s="1" t="s">
        <v>155</v>
      </c>
      <c r="AK82" s="1" t="s">
        <v>155</v>
      </c>
      <c r="AL82" s="1" t="s">
        <v>155</v>
      </c>
      <c r="AM82" s="1" t="s">
        <v>155</v>
      </c>
      <c r="AN82" s="1" t="s">
        <v>155</v>
      </c>
      <c r="AO82" s="1" t="s">
        <v>154</v>
      </c>
      <c r="AP82" s="1" t="s">
        <v>154</v>
      </c>
      <c r="AQ82" s="1" t="s">
        <v>154</v>
      </c>
      <c r="AR82" s="1" t="s">
        <v>155</v>
      </c>
      <c r="AS82" s="1" t="s">
        <v>154</v>
      </c>
      <c r="AT82" s="1" t="s">
        <v>154</v>
      </c>
      <c r="AU82" s="1" t="s">
        <v>154</v>
      </c>
      <c r="AV82" s="1" t="s">
        <v>154</v>
      </c>
      <c r="AW82" s="1" t="s">
        <v>154</v>
      </c>
      <c r="AX82" s="1" t="s">
        <v>155</v>
      </c>
      <c r="AY82" s="1" t="s">
        <v>154</v>
      </c>
      <c r="AZ82" s="1" t="s">
        <v>154</v>
      </c>
      <c r="BA82" s="1" t="s">
        <v>155</v>
      </c>
      <c r="BB82" s="1" t="s">
        <v>155</v>
      </c>
      <c r="BC82" s="1" t="s">
        <v>155</v>
      </c>
      <c r="BD82" s="1" t="s">
        <v>155</v>
      </c>
      <c r="BE82" s="1" t="s">
        <v>155</v>
      </c>
      <c r="BF82" s="1" t="s">
        <v>155</v>
      </c>
      <c r="BG82" s="1" t="s">
        <v>155</v>
      </c>
      <c r="BH82" s="1" t="s">
        <v>155</v>
      </c>
      <c r="BI82" s="1" t="s">
        <v>155</v>
      </c>
      <c r="BJ82" s="1" t="s">
        <v>155</v>
      </c>
      <c r="BK82" s="1" t="s">
        <v>155</v>
      </c>
      <c r="BL82" s="1" t="s">
        <v>155</v>
      </c>
      <c r="BM82" s="1" t="s">
        <v>155</v>
      </c>
      <c r="BN82" s="1" t="s">
        <v>155</v>
      </c>
      <c r="BO82" s="1" t="s">
        <v>155</v>
      </c>
      <c r="BP82" s="1" t="s">
        <v>154</v>
      </c>
      <c r="BQ82" s="1" t="s">
        <v>155</v>
      </c>
      <c r="BR82" s="1" t="s">
        <v>155</v>
      </c>
      <c r="BS82" s="1" t="s">
        <v>155</v>
      </c>
      <c r="BT82" s="1" t="s">
        <v>155</v>
      </c>
      <c r="BU82" s="1" t="s">
        <v>155</v>
      </c>
      <c r="BV82" s="1" t="s">
        <v>155</v>
      </c>
      <c r="BW82" s="1" t="s">
        <v>155</v>
      </c>
      <c r="BX82" s="1" t="s">
        <v>155</v>
      </c>
      <c r="BY82" s="1" t="s">
        <v>155</v>
      </c>
      <c r="BZ82" s="1" t="s">
        <v>155</v>
      </c>
      <c r="CA82" s="1" t="s">
        <v>155</v>
      </c>
      <c r="CB82" s="1" t="s">
        <v>155</v>
      </c>
      <c r="CC82" s="1" t="s">
        <v>154</v>
      </c>
      <c r="CD82" s="1" t="s">
        <v>155</v>
      </c>
      <c r="CE82" s="1" t="s">
        <v>154</v>
      </c>
      <c r="CF82" s="1" t="s">
        <v>154</v>
      </c>
      <c r="CG82" s="1" t="s">
        <v>155</v>
      </c>
      <c r="CH82" s="1" t="s">
        <v>155</v>
      </c>
      <c r="CI82" s="1" t="s">
        <v>155</v>
      </c>
      <c r="CJ82" s="1" t="s">
        <v>155</v>
      </c>
      <c r="CK82" s="1" t="s">
        <v>154</v>
      </c>
      <c r="CL82" s="1" t="s">
        <v>155</v>
      </c>
      <c r="CM82" s="1" t="s">
        <v>155</v>
      </c>
      <c r="CN82" s="1" t="s">
        <v>155</v>
      </c>
      <c r="CO82" s="1" t="s">
        <v>154</v>
      </c>
      <c r="CP82" s="1" t="s">
        <v>155</v>
      </c>
      <c r="CQ82" s="4" t="s">
        <v>155</v>
      </c>
      <c r="CR82" s="1" t="s">
        <v>155</v>
      </c>
      <c r="CS82" s="1" t="s">
        <v>155</v>
      </c>
      <c r="CT82" s="1" t="s">
        <v>154</v>
      </c>
      <c r="CU82" s="1" t="s">
        <v>154</v>
      </c>
      <c r="CV82" s="1" t="s">
        <v>155</v>
      </c>
      <c r="CW82" s="9" t="s">
        <v>155</v>
      </c>
      <c r="CX82" s="1" t="s">
        <v>155</v>
      </c>
      <c r="CY82" s="1" t="s">
        <v>155</v>
      </c>
      <c r="CZ82" s="11" t="s">
        <v>154</v>
      </c>
      <c r="DA82" s="1" t="s">
        <v>155</v>
      </c>
      <c r="DB82" s="1" t="s">
        <v>154</v>
      </c>
      <c r="DC82" s="1" t="s">
        <v>155</v>
      </c>
      <c r="DD82" s="1" t="s">
        <v>155</v>
      </c>
      <c r="DE82" s="1" t="s">
        <v>155</v>
      </c>
      <c r="DF82" s="1" t="s">
        <v>154</v>
      </c>
      <c r="DG82" s="1" t="s">
        <v>154</v>
      </c>
      <c r="DH82" s="1" t="s">
        <v>155</v>
      </c>
      <c r="DI82" s="1" t="s">
        <v>154</v>
      </c>
      <c r="DJ82" s="1" t="s">
        <v>155</v>
      </c>
      <c r="DK82" s="1" t="s">
        <v>155</v>
      </c>
      <c r="DL82" s="1" t="s">
        <v>155</v>
      </c>
      <c r="DM82" s="1" t="s">
        <v>154</v>
      </c>
      <c r="DN82" s="1" t="s">
        <v>154</v>
      </c>
      <c r="DO82" s="1" t="s">
        <v>154</v>
      </c>
      <c r="DP82" s="1" t="s">
        <v>154</v>
      </c>
      <c r="DQ82" s="1" t="s">
        <v>154</v>
      </c>
      <c r="DR82" s="1" t="s">
        <v>155</v>
      </c>
      <c r="DS82" s="1" t="s">
        <v>155</v>
      </c>
      <c r="DT82" s="1" t="s">
        <v>155</v>
      </c>
      <c r="DU82" s="1" t="s">
        <v>154</v>
      </c>
      <c r="DV82" s="1" t="s">
        <v>155</v>
      </c>
      <c r="DW82" s="1" t="s">
        <v>154</v>
      </c>
      <c r="DX82" s="1" t="s">
        <v>154</v>
      </c>
      <c r="DY82" s="1" t="s">
        <v>154</v>
      </c>
      <c r="DZ82" s="1" t="s">
        <v>155</v>
      </c>
      <c r="EA82" s="1" t="s">
        <v>155</v>
      </c>
      <c r="EB82" s="1" t="s">
        <v>155</v>
      </c>
      <c r="EC82" s="1" t="s">
        <v>155</v>
      </c>
      <c r="ED82" s="1" t="s">
        <v>155</v>
      </c>
      <c r="EE82" s="1" t="s">
        <v>155</v>
      </c>
      <c r="EF82" s="1" t="s">
        <v>155</v>
      </c>
      <c r="EG82" s="1" t="s">
        <v>155</v>
      </c>
      <c r="EH82" s="1" t="s">
        <v>155</v>
      </c>
      <c r="EI82" s="1" t="s">
        <v>155</v>
      </c>
      <c r="EJ82" s="1" t="s">
        <v>155</v>
      </c>
      <c r="EK82" s="1" t="s">
        <v>155</v>
      </c>
      <c r="EL82" s="1" t="s">
        <v>155</v>
      </c>
      <c r="EM82" s="1" t="s">
        <v>155</v>
      </c>
      <c r="EN82" s="1" t="s">
        <v>155</v>
      </c>
      <c r="EO82" s="1" t="s">
        <v>155</v>
      </c>
      <c r="EP82" s="1" t="s">
        <v>155</v>
      </c>
      <c r="EQ82" s="1" t="s">
        <v>155</v>
      </c>
      <c r="ER82" s="1" t="s">
        <v>155</v>
      </c>
      <c r="ES82" s="1" t="s">
        <v>155</v>
      </c>
      <c r="ET82" s="1" t="s">
        <v>155</v>
      </c>
      <c r="EU82" s="1" t="s">
        <v>155</v>
      </c>
      <c r="EV82" s="1" t="s">
        <v>155</v>
      </c>
    </row>
    <row r="83" spans="1:153" x14ac:dyDescent="0.25">
      <c r="A83" s="1">
        <v>80</v>
      </c>
      <c r="B83" s="1" t="s">
        <v>63</v>
      </c>
      <c r="C83" s="1" t="s">
        <v>549</v>
      </c>
      <c r="D83" s="22">
        <v>1124200000</v>
      </c>
      <c r="E83" s="22">
        <v>5206600000</v>
      </c>
      <c r="F83" s="33">
        <v>3650</v>
      </c>
      <c r="G83" s="1" t="s">
        <v>160</v>
      </c>
      <c r="H83" s="1" t="s">
        <v>160</v>
      </c>
      <c r="I83" s="1" t="s">
        <v>161</v>
      </c>
      <c r="J83" s="1" t="s">
        <v>162</v>
      </c>
      <c r="K83" s="1" t="s">
        <v>153</v>
      </c>
      <c r="L83" s="1">
        <v>1</v>
      </c>
      <c r="M83" s="9">
        <v>43850</v>
      </c>
      <c r="N83" s="1" t="s">
        <v>550</v>
      </c>
      <c r="O83" s="1">
        <v>2018</v>
      </c>
      <c r="P83" s="10" t="s">
        <v>551</v>
      </c>
      <c r="Q83" s="6" t="s">
        <v>164</v>
      </c>
      <c r="R83" s="3" t="s">
        <v>155</v>
      </c>
      <c r="S83" s="1" t="s">
        <v>230</v>
      </c>
      <c r="T83" s="1" t="s">
        <v>154</v>
      </c>
      <c r="U83" s="1" t="s">
        <v>154</v>
      </c>
      <c r="V83" s="1" t="s">
        <v>154</v>
      </c>
      <c r="W83" s="1" t="s">
        <v>154</v>
      </c>
      <c r="X83" s="1" t="s">
        <v>154</v>
      </c>
      <c r="Y83" s="1" t="s">
        <v>155</v>
      </c>
      <c r="Z83" s="1" t="s">
        <v>155</v>
      </c>
      <c r="AA83" s="1" t="s">
        <v>155</v>
      </c>
      <c r="AB83" s="1" t="s">
        <v>154</v>
      </c>
      <c r="AC83" s="1" t="s">
        <v>155</v>
      </c>
      <c r="AD83" s="1" t="s">
        <v>155</v>
      </c>
      <c r="AE83" s="1" t="s">
        <v>155</v>
      </c>
      <c r="AF83" s="1" t="s">
        <v>155</v>
      </c>
      <c r="AG83" s="1" t="s">
        <v>154</v>
      </c>
      <c r="AH83" s="1" t="s">
        <v>552</v>
      </c>
      <c r="AI83" s="1" t="s">
        <v>155</v>
      </c>
      <c r="AJ83" s="1" t="s">
        <v>155</v>
      </c>
      <c r="AK83" s="1" t="s">
        <v>154</v>
      </c>
      <c r="AL83" s="1" t="s">
        <v>155</v>
      </c>
      <c r="AM83" s="1" t="s">
        <v>154</v>
      </c>
      <c r="AN83" s="1" t="s">
        <v>155</v>
      </c>
      <c r="AO83" s="1" t="s">
        <v>155</v>
      </c>
      <c r="AP83" s="1" t="s">
        <v>154</v>
      </c>
      <c r="AQ83" s="1" t="s">
        <v>155</v>
      </c>
      <c r="AR83" s="1" t="s">
        <v>155</v>
      </c>
      <c r="AS83" s="1" t="s">
        <v>154</v>
      </c>
      <c r="AT83" s="1" t="s">
        <v>155</v>
      </c>
      <c r="AU83" s="1" t="s">
        <v>155</v>
      </c>
      <c r="AV83" s="1" t="s">
        <v>154</v>
      </c>
      <c r="AW83" s="1" t="s">
        <v>154</v>
      </c>
      <c r="AX83" s="1" t="s">
        <v>155</v>
      </c>
      <c r="AY83" s="1" t="s">
        <v>154</v>
      </c>
      <c r="AZ83" s="1" t="s">
        <v>154</v>
      </c>
      <c r="BA83" s="1" t="s">
        <v>154</v>
      </c>
      <c r="BB83" s="1" t="s">
        <v>155</v>
      </c>
      <c r="BC83" s="1" t="s">
        <v>155</v>
      </c>
      <c r="BD83" s="1" t="s">
        <v>155</v>
      </c>
      <c r="BE83" s="1" t="s">
        <v>155</v>
      </c>
      <c r="BF83" s="1" t="s">
        <v>155</v>
      </c>
      <c r="BG83" s="1" t="s">
        <v>155</v>
      </c>
      <c r="BH83" s="1" t="s">
        <v>155</v>
      </c>
      <c r="BI83" s="1" t="s">
        <v>155</v>
      </c>
      <c r="BJ83" s="1" t="s">
        <v>154</v>
      </c>
      <c r="BK83" s="1" t="s">
        <v>155</v>
      </c>
      <c r="BL83" s="1" t="s">
        <v>154</v>
      </c>
      <c r="BM83" s="1" t="s">
        <v>155</v>
      </c>
      <c r="BN83" s="1" t="s">
        <v>155</v>
      </c>
      <c r="BO83" s="1" t="s">
        <v>155</v>
      </c>
      <c r="BP83" s="1" t="s">
        <v>155</v>
      </c>
      <c r="BQ83" s="1" t="s">
        <v>155</v>
      </c>
      <c r="BR83" s="1" t="s">
        <v>155</v>
      </c>
      <c r="BS83" s="1" t="s">
        <v>155</v>
      </c>
      <c r="BT83" s="1" t="s">
        <v>155</v>
      </c>
      <c r="BU83" s="1" t="s">
        <v>155</v>
      </c>
      <c r="BV83" s="1" t="s">
        <v>154</v>
      </c>
      <c r="BW83" s="1" t="s">
        <v>155</v>
      </c>
      <c r="BX83" s="1" t="s">
        <v>155</v>
      </c>
      <c r="BY83" s="1" t="s">
        <v>155</v>
      </c>
      <c r="BZ83" s="1" t="s">
        <v>155</v>
      </c>
      <c r="CA83" s="1" t="s">
        <v>154</v>
      </c>
      <c r="CB83" s="1" t="s">
        <v>155</v>
      </c>
      <c r="CC83" s="1" t="s">
        <v>155</v>
      </c>
      <c r="CD83" s="1" t="s">
        <v>155</v>
      </c>
      <c r="CE83" s="1" t="s">
        <v>155</v>
      </c>
      <c r="CF83" s="1" t="s">
        <v>154</v>
      </c>
      <c r="CG83" s="1" t="s">
        <v>155</v>
      </c>
      <c r="CH83" s="1" t="s">
        <v>154</v>
      </c>
      <c r="CI83" s="1" t="s">
        <v>155</v>
      </c>
      <c r="CJ83" s="1" t="s">
        <v>155</v>
      </c>
      <c r="CK83" s="1" t="s">
        <v>155</v>
      </c>
      <c r="CL83" s="1" t="s">
        <v>155</v>
      </c>
      <c r="CM83" s="1" t="s">
        <v>155</v>
      </c>
      <c r="CN83" s="1" t="s">
        <v>155</v>
      </c>
      <c r="CO83" s="1" t="s">
        <v>155</v>
      </c>
      <c r="CP83" s="1" t="s">
        <v>155</v>
      </c>
      <c r="CQ83" s="4" t="s">
        <v>155</v>
      </c>
      <c r="CR83" s="1" t="s">
        <v>155</v>
      </c>
      <c r="CS83" s="1" t="s">
        <v>155</v>
      </c>
      <c r="CT83" s="1" t="s">
        <v>154</v>
      </c>
      <c r="CU83" s="1" t="s">
        <v>154</v>
      </c>
      <c r="CV83" s="1" t="s">
        <v>154</v>
      </c>
      <c r="CW83" s="9" t="s">
        <v>154</v>
      </c>
      <c r="CX83" s="1" t="s">
        <v>155</v>
      </c>
      <c r="CY83" s="1" t="s">
        <v>155</v>
      </c>
      <c r="CZ83" s="11" t="s">
        <v>154</v>
      </c>
      <c r="DA83" s="1" t="s">
        <v>155</v>
      </c>
      <c r="DB83" s="1" t="s">
        <v>155</v>
      </c>
      <c r="DC83" s="1" t="s">
        <v>155</v>
      </c>
      <c r="DD83" s="1" t="s">
        <v>155</v>
      </c>
      <c r="DE83" s="1" t="s">
        <v>155</v>
      </c>
      <c r="DF83" s="1" t="s">
        <v>155</v>
      </c>
      <c r="DG83" s="1" t="s">
        <v>154</v>
      </c>
      <c r="DH83" s="1" t="s">
        <v>155</v>
      </c>
      <c r="DI83" s="1" t="s">
        <v>154</v>
      </c>
      <c r="DJ83" s="1" t="s">
        <v>155</v>
      </c>
      <c r="DK83" s="1" t="s">
        <v>154</v>
      </c>
      <c r="DL83" s="1" t="s">
        <v>155</v>
      </c>
      <c r="DM83" s="1" t="s">
        <v>155</v>
      </c>
      <c r="DN83" s="1" t="s">
        <v>154</v>
      </c>
      <c r="DO83" s="1" t="s">
        <v>155</v>
      </c>
      <c r="DP83" s="1" t="s">
        <v>155</v>
      </c>
      <c r="DQ83" s="1" t="s">
        <v>155</v>
      </c>
      <c r="DR83" s="1" t="s">
        <v>155</v>
      </c>
      <c r="DS83" s="1" t="s">
        <v>155</v>
      </c>
      <c r="DT83" s="1" t="s">
        <v>155</v>
      </c>
      <c r="DU83" s="1" t="s">
        <v>155</v>
      </c>
      <c r="DV83" s="1" t="s">
        <v>155</v>
      </c>
      <c r="DW83" s="1" t="s">
        <v>154</v>
      </c>
      <c r="DX83" s="1" t="s">
        <v>155</v>
      </c>
      <c r="DY83" s="1" t="s">
        <v>155</v>
      </c>
      <c r="DZ83" s="1" t="s">
        <v>154</v>
      </c>
      <c r="EA83" s="1" t="s">
        <v>154</v>
      </c>
      <c r="EB83" s="1" t="s">
        <v>155</v>
      </c>
      <c r="EC83" s="1" t="s">
        <v>155</v>
      </c>
      <c r="ED83" s="1" t="s">
        <v>155</v>
      </c>
      <c r="EE83" s="1" t="s">
        <v>155</v>
      </c>
      <c r="EF83" s="1" t="s">
        <v>155</v>
      </c>
      <c r="EG83" s="1" t="s">
        <v>155</v>
      </c>
      <c r="EH83" s="1" t="s">
        <v>155</v>
      </c>
      <c r="EI83" s="1" t="s">
        <v>155</v>
      </c>
      <c r="EJ83" s="1" t="s">
        <v>155</v>
      </c>
      <c r="EK83" s="1" t="s">
        <v>155</v>
      </c>
      <c r="EL83" s="1" t="s">
        <v>155</v>
      </c>
      <c r="EM83" s="1" t="s">
        <v>154</v>
      </c>
      <c r="EN83" s="1" t="s">
        <v>155</v>
      </c>
      <c r="EO83" s="1" t="s">
        <v>155</v>
      </c>
      <c r="EP83" s="1" t="s">
        <v>154</v>
      </c>
      <c r="EQ83" s="1" t="s">
        <v>155</v>
      </c>
      <c r="ER83" s="1" t="s">
        <v>155</v>
      </c>
      <c r="ES83" s="1" t="s">
        <v>155</v>
      </c>
      <c r="ET83" s="1" t="s">
        <v>155</v>
      </c>
      <c r="EU83" s="1" t="s">
        <v>155</v>
      </c>
      <c r="EV83" s="1" t="s">
        <v>155</v>
      </c>
    </row>
    <row r="84" spans="1:153" x14ac:dyDescent="0.25">
      <c r="A84" s="1">
        <v>81</v>
      </c>
      <c r="B84" s="1" t="s">
        <v>63</v>
      </c>
      <c r="C84" s="1" t="s">
        <v>553</v>
      </c>
      <c r="D84" s="22">
        <v>330229000</v>
      </c>
      <c r="E84" s="22">
        <v>606973000</v>
      </c>
      <c r="F84" s="33">
        <v>1130</v>
      </c>
      <c r="G84" s="1" t="s">
        <v>160</v>
      </c>
      <c r="H84" s="1" t="s">
        <v>160</v>
      </c>
      <c r="I84" s="1" t="s">
        <v>345</v>
      </c>
      <c r="J84" s="1" t="s">
        <v>162</v>
      </c>
      <c r="K84" s="1" t="s">
        <v>153</v>
      </c>
      <c r="L84" s="1">
        <v>1</v>
      </c>
      <c r="M84" s="9">
        <v>43851</v>
      </c>
      <c r="N84" s="1" t="s">
        <v>554</v>
      </c>
      <c r="O84" s="1">
        <v>2018</v>
      </c>
      <c r="P84" s="10" t="s">
        <v>555</v>
      </c>
      <c r="Q84" s="6" t="s">
        <v>164</v>
      </c>
      <c r="R84" s="3" t="s">
        <v>155</v>
      </c>
      <c r="S84" s="1" t="s">
        <v>230</v>
      </c>
      <c r="T84" s="1" t="s">
        <v>155</v>
      </c>
      <c r="U84" s="1" t="s">
        <v>154</v>
      </c>
      <c r="V84" s="1" t="s">
        <v>154</v>
      </c>
      <c r="W84" s="1" t="s">
        <v>155</v>
      </c>
      <c r="X84" s="1" t="s">
        <v>154</v>
      </c>
      <c r="Y84" s="1" t="s">
        <v>155</v>
      </c>
      <c r="Z84" s="1" t="s">
        <v>155</v>
      </c>
      <c r="AA84" s="1" t="s">
        <v>155</v>
      </c>
      <c r="AB84" s="1" t="s">
        <v>154</v>
      </c>
      <c r="AC84" s="1" t="s">
        <v>155</v>
      </c>
      <c r="AD84" s="1" t="s">
        <v>155</v>
      </c>
      <c r="AE84" s="1" t="s">
        <v>155</v>
      </c>
      <c r="AF84" s="1" t="s">
        <v>155</v>
      </c>
      <c r="AG84" s="1" t="s">
        <v>154</v>
      </c>
      <c r="AH84" s="1" t="s">
        <v>556</v>
      </c>
      <c r="AI84" s="1" t="s">
        <v>155</v>
      </c>
      <c r="AJ84" s="1" t="s">
        <v>155</v>
      </c>
      <c r="AK84" s="1" t="s">
        <v>155</v>
      </c>
      <c r="AL84" s="1" t="s">
        <v>154</v>
      </c>
      <c r="AM84" s="1" t="s">
        <v>154</v>
      </c>
      <c r="AN84" s="1" t="s">
        <v>154</v>
      </c>
      <c r="AO84" s="1" t="s">
        <v>154</v>
      </c>
      <c r="AP84" s="1" t="s">
        <v>154</v>
      </c>
      <c r="AQ84" s="1" t="s">
        <v>155</v>
      </c>
      <c r="AR84" s="1" t="s">
        <v>155</v>
      </c>
      <c r="AS84" s="1" t="s">
        <v>154</v>
      </c>
      <c r="AT84" s="1" t="s">
        <v>154</v>
      </c>
      <c r="AU84" s="1" t="s">
        <v>154</v>
      </c>
      <c r="AV84" s="1" t="s">
        <v>154</v>
      </c>
      <c r="AW84" s="1" t="s">
        <v>154</v>
      </c>
      <c r="AX84" s="1" t="s">
        <v>155</v>
      </c>
      <c r="AY84" s="1" t="s">
        <v>154</v>
      </c>
      <c r="AZ84" s="1" t="s">
        <v>154</v>
      </c>
      <c r="BA84" s="1" t="s">
        <v>154</v>
      </c>
      <c r="BB84" s="1" t="s">
        <v>154</v>
      </c>
      <c r="BC84" s="1" t="s">
        <v>155</v>
      </c>
      <c r="BD84" s="1" t="s">
        <v>155</v>
      </c>
      <c r="BE84" s="1" t="s">
        <v>155</v>
      </c>
      <c r="BF84" s="1" t="s">
        <v>155</v>
      </c>
      <c r="BG84" s="1" t="s">
        <v>155</v>
      </c>
      <c r="BH84" s="1" t="s">
        <v>155</v>
      </c>
      <c r="BI84" s="1" t="s">
        <v>155</v>
      </c>
      <c r="BJ84" s="1" t="s">
        <v>154</v>
      </c>
      <c r="BK84" s="1" t="s">
        <v>155</v>
      </c>
      <c r="BL84" s="1" t="s">
        <v>155</v>
      </c>
      <c r="BM84" s="1" t="s">
        <v>154</v>
      </c>
      <c r="BN84" s="1" t="s">
        <v>154</v>
      </c>
      <c r="BO84" s="1" t="s">
        <v>154</v>
      </c>
      <c r="BP84" s="1" t="s">
        <v>155</v>
      </c>
      <c r="BQ84" s="1" t="s">
        <v>155</v>
      </c>
      <c r="BR84" s="1" t="s">
        <v>155</v>
      </c>
      <c r="BS84" s="1" t="s">
        <v>155</v>
      </c>
      <c r="BT84" s="1" t="s">
        <v>155</v>
      </c>
      <c r="BU84" s="1" t="s">
        <v>155</v>
      </c>
      <c r="BV84" s="1" t="s">
        <v>155</v>
      </c>
      <c r="BW84" s="1" t="s">
        <v>155</v>
      </c>
      <c r="BX84" s="1" t="s">
        <v>154</v>
      </c>
      <c r="BY84" s="1" t="s">
        <v>154</v>
      </c>
      <c r="BZ84" s="1" t="s">
        <v>154</v>
      </c>
      <c r="CA84" s="1" t="s">
        <v>154</v>
      </c>
      <c r="CB84" s="1" t="s">
        <v>154</v>
      </c>
      <c r="CC84" s="1" t="s">
        <v>154</v>
      </c>
      <c r="CD84" s="1" t="s">
        <v>154</v>
      </c>
      <c r="CE84" s="1" t="s">
        <v>155</v>
      </c>
      <c r="CF84" s="1" t="s">
        <v>154</v>
      </c>
      <c r="CG84" s="1" t="s">
        <v>154</v>
      </c>
      <c r="CH84" s="1" t="s">
        <v>154</v>
      </c>
      <c r="CI84" s="1" t="s">
        <v>155</v>
      </c>
      <c r="CJ84" s="1" t="s">
        <v>155</v>
      </c>
      <c r="CK84" s="1" t="s">
        <v>155</v>
      </c>
      <c r="CL84" s="1" t="s">
        <v>155</v>
      </c>
      <c r="CM84" s="1" t="s">
        <v>155</v>
      </c>
      <c r="CN84" s="1" t="s">
        <v>155</v>
      </c>
      <c r="CO84" s="1" t="s">
        <v>155</v>
      </c>
      <c r="CP84" s="1" t="s">
        <v>155</v>
      </c>
      <c r="CQ84" s="4" t="s">
        <v>155</v>
      </c>
      <c r="CR84" s="1" t="s">
        <v>155</v>
      </c>
      <c r="CS84" s="1" t="s">
        <v>155</v>
      </c>
      <c r="CT84" s="1" t="s">
        <v>154</v>
      </c>
      <c r="CU84" s="1" t="s">
        <v>154</v>
      </c>
      <c r="CV84" s="1" t="s">
        <v>154</v>
      </c>
      <c r="CW84" s="9" t="s">
        <v>154</v>
      </c>
      <c r="CX84" s="1" t="s">
        <v>155</v>
      </c>
      <c r="CY84" s="1" t="s">
        <v>155</v>
      </c>
      <c r="CZ84" s="11" t="s">
        <v>155</v>
      </c>
      <c r="DA84" s="1" t="s">
        <v>155</v>
      </c>
      <c r="DB84" s="1" t="s">
        <v>154</v>
      </c>
      <c r="DC84" s="1" t="s">
        <v>155</v>
      </c>
      <c r="DD84" s="1" t="s">
        <v>155</v>
      </c>
      <c r="DE84" s="1" t="s">
        <v>155</v>
      </c>
      <c r="DF84" s="1" t="s">
        <v>154</v>
      </c>
      <c r="DG84" s="1" t="s">
        <v>154</v>
      </c>
      <c r="DH84" s="1" t="s">
        <v>155</v>
      </c>
      <c r="DI84" s="1" t="s">
        <v>154</v>
      </c>
      <c r="DJ84" s="1" t="s">
        <v>155</v>
      </c>
      <c r="DK84" s="1" t="s">
        <v>155</v>
      </c>
      <c r="DL84" s="1" t="s">
        <v>155</v>
      </c>
      <c r="DM84" s="1" t="s">
        <v>155</v>
      </c>
      <c r="DN84" s="1" t="s">
        <v>154</v>
      </c>
      <c r="DO84" s="1" t="s">
        <v>155</v>
      </c>
      <c r="DP84" s="1" t="s">
        <v>155</v>
      </c>
      <c r="DQ84" s="1" t="s">
        <v>155</v>
      </c>
      <c r="DR84" s="1" t="s">
        <v>155</v>
      </c>
      <c r="DS84" s="1" t="s">
        <v>155</v>
      </c>
      <c r="DT84" s="1" t="s">
        <v>155</v>
      </c>
      <c r="DU84" s="1" t="s">
        <v>155</v>
      </c>
      <c r="DV84" s="1" t="s">
        <v>155</v>
      </c>
      <c r="DW84" s="1" t="s">
        <v>154</v>
      </c>
      <c r="DX84" s="1" t="s">
        <v>154</v>
      </c>
      <c r="DY84" s="1" t="s">
        <v>155</v>
      </c>
      <c r="DZ84" s="1" t="s">
        <v>154</v>
      </c>
      <c r="EA84" s="1" t="s">
        <v>155</v>
      </c>
      <c r="EB84" s="1" t="s">
        <v>154</v>
      </c>
      <c r="EC84" s="1" t="s">
        <v>155</v>
      </c>
      <c r="ED84" s="1" t="s">
        <v>155</v>
      </c>
      <c r="EE84" s="1" t="s">
        <v>155</v>
      </c>
      <c r="EF84" s="1" t="s">
        <v>155</v>
      </c>
      <c r="EG84" s="1" t="s">
        <v>155</v>
      </c>
      <c r="EH84" s="1" t="s">
        <v>155</v>
      </c>
      <c r="EI84" s="1" t="s">
        <v>155</v>
      </c>
      <c r="EJ84" s="1" t="s">
        <v>155</v>
      </c>
      <c r="EK84" s="1" t="s">
        <v>155</v>
      </c>
      <c r="EL84" s="1" t="s">
        <v>155</v>
      </c>
      <c r="EM84" s="1" t="s">
        <v>154</v>
      </c>
      <c r="EN84" s="1" t="s">
        <v>155</v>
      </c>
      <c r="EO84" s="1" t="s">
        <v>155</v>
      </c>
      <c r="EP84" s="1" t="s">
        <v>155</v>
      </c>
      <c r="EQ84" s="1" t="s">
        <v>155</v>
      </c>
      <c r="ER84" s="1" t="s">
        <v>155</v>
      </c>
      <c r="ES84" s="1" t="s">
        <v>155</v>
      </c>
      <c r="ET84" s="1" t="s">
        <v>154</v>
      </c>
      <c r="EU84" s="1" t="s">
        <v>154</v>
      </c>
      <c r="EV84" s="1" t="s">
        <v>154</v>
      </c>
    </row>
    <row r="85" spans="1:153" x14ac:dyDescent="0.25">
      <c r="A85" s="1">
        <v>82</v>
      </c>
      <c r="B85" s="1" t="s">
        <v>63</v>
      </c>
      <c r="C85" s="1" t="s">
        <v>557</v>
      </c>
      <c r="D85" s="22">
        <v>476982000</v>
      </c>
      <c r="E85" s="22">
        <v>1910583000</v>
      </c>
      <c r="F85" s="33">
        <v>1776</v>
      </c>
      <c r="G85" s="1" t="s">
        <v>160</v>
      </c>
      <c r="H85" s="1" t="s">
        <v>197</v>
      </c>
      <c r="I85" s="1" t="s">
        <v>207</v>
      </c>
      <c r="J85" s="1" t="s">
        <v>162</v>
      </c>
      <c r="K85" s="1" t="s">
        <v>153</v>
      </c>
      <c r="L85" s="1">
        <v>2</v>
      </c>
      <c r="M85" s="9">
        <v>44032</v>
      </c>
      <c r="N85" s="1" t="s">
        <v>189</v>
      </c>
      <c r="O85" s="1">
        <v>2020</v>
      </c>
      <c r="P85" s="10" t="s">
        <v>558</v>
      </c>
      <c r="Q85" s="6" t="s">
        <v>181</v>
      </c>
      <c r="R85" s="3" t="s">
        <v>154</v>
      </c>
      <c r="S85" s="1" t="s">
        <v>175</v>
      </c>
      <c r="T85" s="1" t="s">
        <v>154</v>
      </c>
      <c r="U85" s="1" t="s">
        <v>154</v>
      </c>
      <c r="V85" s="1" t="s">
        <v>155</v>
      </c>
      <c r="W85" s="1" t="s">
        <v>154</v>
      </c>
      <c r="X85" s="1" t="s">
        <v>154</v>
      </c>
      <c r="Y85" s="1" t="s">
        <v>154</v>
      </c>
      <c r="Z85" s="1" t="s">
        <v>155</v>
      </c>
      <c r="AA85" s="1" t="s">
        <v>155</v>
      </c>
      <c r="AB85" s="1" t="s">
        <v>155</v>
      </c>
      <c r="AC85" s="1" t="s">
        <v>155</v>
      </c>
      <c r="AD85" s="1" t="s">
        <v>155</v>
      </c>
      <c r="AE85" s="1" t="s">
        <v>155</v>
      </c>
      <c r="AF85" s="1" t="s">
        <v>155</v>
      </c>
      <c r="AG85" s="1" t="s">
        <v>154</v>
      </c>
      <c r="AH85" s="1" t="s">
        <v>559</v>
      </c>
      <c r="AI85" s="1" t="s">
        <v>154</v>
      </c>
      <c r="AJ85" s="1" t="s">
        <v>155</v>
      </c>
      <c r="AK85" s="1" t="s">
        <v>155</v>
      </c>
      <c r="AL85" s="1" t="s">
        <v>155</v>
      </c>
      <c r="AM85" s="1" t="s">
        <v>154</v>
      </c>
      <c r="AN85" s="1" t="s">
        <v>154</v>
      </c>
      <c r="AO85" s="1" t="s">
        <v>154</v>
      </c>
      <c r="AP85" s="1" t="s">
        <v>154</v>
      </c>
      <c r="AQ85" s="1" t="s">
        <v>154</v>
      </c>
      <c r="AR85" s="1" t="s">
        <v>154</v>
      </c>
      <c r="AS85" s="1" t="s">
        <v>154</v>
      </c>
      <c r="AT85" s="1" t="s">
        <v>154</v>
      </c>
      <c r="AU85" s="1" t="s">
        <v>154</v>
      </c>
      <c r="AV85" s="1" t="s">
        <v>155</v>
      </c>
      <c r="AW85" s="1" t="s">
        <v>154</v>
      </c>
      <c r="AX85" s="1" t="s">
        <v>155</v>
      </c>
      <c r="AY85" s="1" t="s">
        <v>154</v>
      </c>
      <c r="AZ85" s="1" t="s">
        <v>154</v>
      </c>
      <c r="BA85" s="1" t="s">
        <v>155</v>
      </c>
      <c r="BB85" s="1" t="s">
        <v>155</v>
      </c>
      <c r="BC85" s="1" t="s">
        <v>155</v>
      </c>
      <c r="BD85" s="1" t="s">
        <v>155</v>
      </c>
      <c r="BE85" s="1" t="s">
        <v>155</v>
      </c>
      <c r="BF85" s="1" t="s">
        <v>155</v>
      </c>
      <c r="BG85" s="1" t="s">
        <v>155</v>
      </c>
      <c r="BH85" s="1" t="s">
        <v>155</v>
      </c>
      <c r="BI85" s="1" t="s">
        <v>155</v>
      </c>
      <c r="BJ85" s="1" t="s">
        <v>155</v>
      </c>
      <c r="BK85" s="1" t="s">
        <v>155</v>
      </c>
      <c r="BL85" s="1" t="s">
        <v>154</v>
      </c>
      <c r="BM85" s="1" t="s">
        <v>154</v>
      </c>
      <c r="BN85" s="1" t="s">
        <v>154</v>
      </c>
      <c r="BO85" s="1" t="s">
        <v>154</v>
      </c>
      <c r="BP85" s="1" t="s">
        <v>154</v>
      </c>
      <c r="BQ85" s="1" t="s">
        <v>155</v>
      </c>
      <c r="BR85" s="1" t="s">
        <v>155</v>
      </c>
      <c r="BS85" s="1" t="s">
        <v>155</v>
      </c>
      <c r="BT85" s="1" t="s">
        <v>155</v>
      </c>
      <c r="BU85" s="1" t="s">
        <v>154</v>
      </c>
      <c r="BV85" s="1" t="s">
        <v>155</v>
      </c>
      <c r="BW85" s="1" t="s">
        <v>155</v>
      </c>
      <c r="BX85" s="1" t="s">
        <v>155</v>
      </c>
      <c r="BY85" s="1" t="s">
        <v>155</v>
      </c>
      <c r="BZ85" s="1" t="s">
        <v>155</v>
      </c>
      <c r="CA85" s="1" t="s">
        <v>154</v>
      </c>
      <c r="CB85" s="1" t="s">
        <v>154</v>
      </c>
      <c r="CC85" s="1" t="s">
        <v>154</v>
      </c>
      <c r="CD85" s="1" t="s">
        <v>154</v>
      </c>
      <c r="CE85" s="1" t="s">
        <v>155</v>
      </c>
      <c r="CF85" s="1" t="s">
        <v>154</v>
      </c>
      <c r="CG85" s="1" t="s">
        <v>155</v>
      </c>
      <c r="CH85" s="1" t="s">
        <v>155</v>
      </c>
      <c r="CI85" s="1" t="s">
        <v>155</v>
      </c>
      <c r="CJ85" s="1" t="s">
        <v>155</v>
      </c>
      <c r="CK85" s="1" t="s">
        <v>154</v>
      </c>
      <c r="CL85" s="1" t="s">
        <v>154</v>
      </c>
      <c r="CM85" s="1" t="s">
        <v>154</v>
      </c>
      <c r="CN85" s="1" t="s">
        <v>154</v>
      </c>
      <c r="CO85" s="1" t="s">
        <v>154</v>
      </c>
      <c r="CP85" s="1" t="s">
        <v>155</v>
      </c>
      <c r="CQ85" s="4" t="s">
        <v>155</v>
      </c>
      <c r="CR85" s="1" t="s">
        <v>155</v>
      </c>
      <c r="CS85" s="1" t="s">
        <v>155</v>
      </c>
      <c r="CT85" s="1" t="s">
        <v>154</v>
      </c>
      <c r="CU85" s="1" t="s">
        <v>154</v>
      </c>
      <c r="CV85" s="1" t="s">
        <v>155</v>
      </c>
      <c r="CW85" s="9" t="s">
        <v>155</v>
      </c>
      <c r="CX85" s="1" t="s">
        <v>155</v>
      </c>
      <c r="CY85" s="1" t="s">
        <v>155</v>
      </c>
      <c r="CZ85" s="11" t="s">
        <v>155</v>
      </c>
      <c r="DA85" s="1" t="s">
        <v>155</v>
      </c>
      <c r="DB85" s="1" t="s">
        <v>154</v>
      </c>
      <c r="DC85" s="1" t="s">
        <v>155</v>
      </c>
      <c r="DD85" s="1" t="s">
        <v>155</v>
      </c>
      <c r="DE85" s="1" t="s">
        <v>155</v>
      </c>
      <c r="DF85" s="1" t="s">
        <v>154</v>
      </c>
      <c r="DG85" s="1" t="s">
        <v>155</v>
      </c>
      <c r="DH85" s="1" t="s">
        <v>155</v>
      </c>
      <c r="DI85" s="1" t="s">
        <v>154</v>
      </c>
      <c r="DJ85" s="1" t="s">
        <v>154</v>
      </c>
      <c r="DK85" s="1" t="s">
        <v>155</v>
      </c>
      <c r="DL85" s="1" t="s">
        <v>155</v>
      </c>
      <c r="DM85" s="1" t="s">
        <v>154</v>
      </c>
      <c r="DN85" s="1" t="s">
        <v>154</v>
      </c>
      <c r="DO85" s="1" t="s">
        <v>154</v>
      </c>
      <c r="DP85" s="1" t="s">
        <v>154</v>
      </c>
      <c r="DQ85" s="1" t="s">
        <v>154</v>
      </c>
      <c r="DR85" s="1" t="s">
        <v>154</v>
      </c>
      <c r="DS85" s="1" t="s">
        <v>154</v>
      </c>
      <c r="DT85" s="1" t="s">
        <v>155</v>
      </c>
      <c r="DU85" s="1" t="s">
        <v>154</v>
      </c>
      <c r="DV85" s="1" t="s">
        <v>155</v>
      </c>
      <c r="DW85" s="1" t="s">
        <v>154</v>
      </c>
      <c r="DX85" s="1" t="s">
        <v>155</v>
      </c>
      <c r="DY85" s="1" t="s">
        <v>154</v>
      </c>
      <c r="DZ85" s="1" t="s">
        <v>155</v>
      </c>
      <c r="EA85" s="1" t="s">
        <v>155</v>
      </c>
      <c r="EB85" s="1" t="s">
        <v>155</v>
      </c>
      <c r="EC85" s="1" t="s">
        <v>155</v>
      </c>
      <c r="ED85" s="1" t="s">
        <v>155</v>
      </c>
      <c r="EE85" s="1" t="s">
        <v>155</v>
      </c>
      <c r="EF85" s="1" t="s">
        <v>155</v>
      </c>
      <c r="EG85" s="1" t="s">
        <v>155</v>
      </c>
      <c r="EH85" s="1" t="s">
        <v>155</v>
      </c>
      <c r="EI85" s="1" t="s">
        <v>155</v>
      </c>
      <c r="EJ85" s="1" t="s">
        <v>155</v>
      </c>
      <c r="EK85" s="1" t="s">
        <v>155</v>
      </c>
      <c r="EL85" s="1" t="s">
        <v>155</v>
      </c>
      <c r="EM85" s="1" t="s">
        <v>155</v>
      </c>
      <c r="EN85" s="1" t="s">
        <v>155</v>
      </c>
      <c r="EO85" s="1" t="s">
        <v>155</v>
      </c>
      <c r="EP85" s="1" t="s">
        <v>155</v>
      </c>
      <c r="EQ85" s="1" t="s">
        <v>154</v>
      </c>
      <c r="ER85" s="1" t="s">
        <v>155</v>
      </c>
      <c r="ES85" s="1" t="s">
        <v>154</v>
      </c>
      <c r="ET85" s="1" t="s">
        <v>155</v>
      </c>
      <c r="EU85" s="1" t="s">
        <v>154</v>
      </c>
      <c r="EV85" s="1" t="s">
        <v>154</v>
      </c>
    </row>
    <row r="86" spans="1:153" x14ac:dyDescent="0.25">
      <c r="A86" s="1">
        <v>83</v>
      </c>
      <c r="B86" s="1" t="s">
        <v>63</v>
      </c>
      <c r="C86" s="1" t="s">
        <v>560</v>
      </c>
      <c r="D86" s="22">
        <v>30000000</v>
      </c>
      <c r="E86" s="22" t="s">
        <v>299</v>
      </c>
      <c r="F86" s="33">
        <v>54</v>
      </c>
      <c r="G86" s="1" t="s">
        <v>310</v>
      </c>
      <c r="H86" s="1" t="s">
        <v>212</v>
      </c>
      <c r="I86" s="1" t="s">
        <v>353</v>
      </c>
      <c r="J86" s="1" t="s">
        <v>162</v>
      </c>
      <c r="K86" s="1" t="s">
        <v>153</v>
      </c>
      <c r="L86" s="1">
        <v>1</v>
      </c>
      <c r="M86" s="9">
        <v>44028</v>
      </c>
      <c r="N86" s="1" t="s">
        <v>189</v>
      </c>
      <c r="O86" s="1">
        <v>2020</v>
      </c>
      <c r="P86" s="10" t="s">
        <v>561</v>
      </c>
      <c r="Q86" s="6" t="s">
        <v>181</v>
      </c>
      <c r="R86" s="3" t="s">
        <v>154</v>
      </c>
      <c r="S86" s="1" t="s">
        <v>175</v>
      </c>
      <c r="T86" s="1" t="s">
        <v>237</v>
      </c>
      <c r="U86" s="1" t="s">
        <v>562</v>
      </c>
      <c r="V86" s="1" t="s">
        <v>562</v>
      </c>
      <c r="W86" s="1" t="s">
        <v>238</v>
      </c>
      <c r="X86" s="1" t="s">
        <v>371</v>
      </c>
      <c r="Y86" s="1" t="s">
        <v>237</v>
      </c>
      <c r="Z86" s="1" t="s">
        <v>535</v>
      </c>
      <c r="AA86" s="1" t="s">
        <v>535</v>
      </c>
      <c r="AB86" s="1" t="s">
        <v>242</v>
      </c>
      <c r="AC86" s="1" t="s">
        <v>245</v>
      </c>
      <c r="AD86" s="1" t="s">
        <v>155</v>
      </c>
      <c r="AE86" s="1" t="s">
        <v>535</v>
      </c>
      <c r="AF86" s="1" t="s">
        <v>371</v>
      </c>
      <c r="AG86" s="1" t="s">
        <v>154</v>
      </c>
      <c r="AH86" s="1" t="s">
        <v>563</v>
      </c>
      <c r="AI86" s="1" t="s">
        <v>154</v>
      </c>
      <c r="AJ86" s="1" t="s">
        <v>155</v>
      </c>
      <c r="AK86" s="1" t="s">
        <v>155</v>
      </c>
      <c r="AL86" s="1" t="s">
        <v>155</v>
      </c>
      <c r="AM86" s="1" t="s">
        <v>154</v>
      </c>
      <c r="AN86" s="1" t="s">
        <v>155</v>
      </c>
      <c r="AO86" s="1" t="s">
        <v>155</v>
      </c>
      <c r="AP86" s="1" t="s">
        <v>154</v>
      </c>
      <c r="AQ86" s="1" t="s">
        <v>154</v>
      </c>
      <c r="AR86" s="1" t="s">
        <v>155</v>
      </c>
      <c r="AS86" s="1" t="s">
        <v>154</v>
      </c>
      <c r="AT86" s="1" t="s">
        <v>155</v>
      </c>
      <c r="AU86" s="1" t="s">
        <v>155</v>
      </c>
      <c r="AV86" s="1" t="s">
        <v>154</v>
      </c>
      <c r="AW86" s="1" t="s">
        <v>154</v>
      </c>
      <c r="AX86" s="1" t="s">
        <v>155</v>
      </c>
      <c r="AY86" s="1" t="s">
        <v>154</v>
      </c>
      <c r="AZ86" s="1" t="s">
        <v>154</v>
      </c>
      <c r="BA86" s="1" t="s">
        <v>154</v>
      </c>
      <c r="BB86" s="1" t="s">
        <v>155</v>
      </c>
      <c r="BC86" s="1" t="s">
        <v>155</v>
      </c>
      <c r="BD86" s="1" t="s">
        <v>154</v>
      </c>
      <c r="BE86" s="1" t="s">
        <v>154</v>
      </c>
      <c r="BF86" s="1" t="s">
        <v>155</v>
      </c>
      <c r="BG86" s="1" t="s">
        <v>155</v>
      </c>
      <c r="BH86" s="1" t="s">
        <v>155</v>
      </c>
      <c r="BI86" s="1" t="s">
        <v>155</v>
      </c>
      <c r="BJ86" s="1" t="s">
        <v>154</v>
      </c>
      <c r="BK86" s="1" t="s">
        <v>155</v>
      </c>
      <c r="BL86" s="1" t="s">
        <v>155</v>
      </c>
      <c r="BM86" s="1" t="s">
        <v>155</v>
      </c>
      <c r="BN86" s="1" t="s">
        <v>155</v>
      </c>
      <c r="BO86" s="1" t="s">
        <v>155</v>
      </c>
      <c r="BP86" s="1" t="s">
        <v>154</v>
      </c>
      <c r="BQ86" s="1" t="s">
        <v>155</v>
      </c>
      <c r="BR86" s="1" t="s">
        <v>155</v>
      </c>
      <c r="BS86" s="1" t="s">
        <v>155</v>
      </c>
      <c r="BT86" s="1" t="s">
        <v>155</v>
      </c>
      <c r="BU86" s="1" t="s">
        <v>155</v>
      </c>
      <c r="BV86" s="1" t="s">
        <v>155</v>
      </c>
      <c r="BW86" s="1" t="s">
        <v>155</v>
      </c>
      <c r="BX86" s="1" t="s">
        <v>155</v>
      </c>
      <c r="BY86" s="1" t="s">
        <v>155</v>
      </c>
      <c r="BZ86" s="1" t="s">
        <v>154</v>
      </c>
      <c r="CA86" s="1" t="s">
        <v>155</v>
      </c>
      <c r="CB86" s="1" t="s">
        <v>155</v>
      </c>
      <c r="CC86" s="1" t="s">
        <v>155</v>
      </c>
      <c r="CD86" s="1" t="s">
        <v>155</v>
      </c>
      <c r="CE86" s="1" t="s">
        <v>155</v>
      </c>
      <c r="CF86" s="1" t="s">
        <v>154</v>
      </c>
      <c r="CG86" s="1" t="s">
        <v>155</v>
      </c>
      <c r="CH86" s="1" t="s">
        <v>155</v>
      </c>
      <c r="CI86" s="1" t="s">
        <v>155</v>
      </c>
      <c r="CJ86" s="1" t="s">
        <v>155</v>
      </c>
      <c r="CK86" s="1" t="s">
        <v>154</v>
      </c>
      <c r="CL86" s="1" t="s">
        <v>155</v>
      </c>
      <c r="CM86" s="1" t="s">
        <v>155</v>
      </c>
      <c r="CN86" s="1" t="s">
        <v>155</v>
      </c>
      <c r="CO86" s="1" t="s">
        <v>155</v>
      </c>
      <c r="CP86" s="1" t="s">
        <v>155</v>
      </c>
      <c r="CQ86" s="1" t="s">
        <v>155</v>
      </c>
      <c r="CR86" s="1" t="s">
        <v>155</v>
      </c>
      <c r="CS86" s="1" t="s">
        <v>155</v>
      </c>
      <c r="CT86" s="1" t="s">
        <v>154</v>
      </c>
      <c r="CU86" s="1" t="s">
        <v>155</v>
      </c>
      <c r="CV86" s="1" t="s">
        <v>155</v>
      </c>
      <c r="CW86" s="1" t="s">
        <v>155</v>
      </c>
      <c r="CX86" s="1" t="s">
        <v>155</v>
      </c>
      <c r="CY86" s="1" t="s">
        <v>155</v>
      </c>
      <c r="CZ86" s="1" t="s">
        <v>155</v>
      </c>
      <c r="DA86" s="1" t="s">
        <v>155</v>
      </c>
      <c r="DB86" s="1" t="s">
        <v>155</v>
      </c>
      <c r="DC86" s="1" t="s">
        <v>155</v>
      </c>
      <c r="DD86" s="1" t="s">
        <v>155</v>
      </c>
      <c r="DE86" s="1" t="s">
        <v>155</v>
      </c>
      <c r="DF86" s="1" t="s">
        <v>155</v>
      </c>
      <c r="DG86" s="1" t="s">
        <v>154</v>
      </c>
      <c r="DH86" s="1" t="s">
        <v>155</v>
      </c>
      <c r="DI86" s="1" t="s">
        <v>154</v>
      </c>
      <c r="DJ86" s="1" t="s">
        <v>155</v>
      </c>
      <c r="DK86" s="1" t="s">
        <v>155</v>
      </c>
      <c r="DL86" s="1" t="s">
        <v>155</v>
      </c>
      <c r="DM86" s="1" t="s">
        <v>155</v>
      </c>
      <c r="DN86" s="1" t="s">
        <v>154</v>
      </c>
      <c r="DO86" s="1" t="s">
        <v>155</v>
      </c>
      <c r="DP86" s="1" t="s">
        <v>155</v>
      </c>
      <c r="DQ86" s="1" t="s">
        <v>154</v>
      </c>
      <c r="DR86" s="1" t="s">
        <v>154</v>
      </c>
      <c r="DS86" s="1" t="s">
        <v>155</v>
      </c>
      <c r="DT86" s="1" t="s">
        <v>155</v>
      </c>
      <c r="DU86" s="1" t="s">
        <v>155</v>
      </c>
      <c r="DV86" s="1" t="s">
        <v>155</v>
      </c>
      <c r="DW86" s="1" t="s">
        <v>155</v>
      </c>
      <c r="DX86" s="1" t="s">
        <v>154</v>
      </c>
      <c r="DY86" s="1" t="s">
        <v>155</v>
      </c>
      <c r="DZ86" s="1" t="s">
        <v>154</v>
      </c>
      <c r="EA86" s="1" t="s">
        <v>155</v>
      </c>
      <c r="EB86" s="1" t="s">
        <v>155</v>
      </c>
      <c r="EC86" s="1" t="s">
        <v>155</v>
      </c>
      <c r="ED86" s="1" t="s">
        <v>154</v>
      </c>
      <c r="EE86" s="1" t="s">
        <v>154</v>
      </c>
      <c r="EF86" s="1" t="s">
        <v>155</v>
      </c>
      <c r="EG86" s="1" t="s">
        <v>155</v>
      </c>
      <c r="EH86" s="1" t="s">
        <v>155</v>
      </c>
      <c r="EI86" s="1" t="s">
        <v>155</v>
      </c>
      <c r="EJ86" s="1" t="s">
        <v>155</v>
      </c>
      <c r="EK86" s="1" t="s">
        <v>155</v>
      </c>
      <c r="EL86" s="1" t="s">
        <v>155</v>
      </c>
      <c r="EM86" s="1" t="s">
        <v>154</v>
      </c>
      <c r="EN86" s="1" t="s">
        <v>155</v>
      </c>
      <c r="EO86" s="1" t="s">
        <v>155</v>
      </c>
      <c r="EP86" s="1" t="s">
        <v>155</v>
      </c>
      <c r="EQ86" s="1" t="s">
        <v>155</v>
      </c>
      <c r="ER86" s="1" t="s">
        <v>155</v>
      </c>
      <c r="ES86" s="1" t="s">
        <v>155</v>
      </c>
      <c r="ET86" s="1" t="s">
        <v>155</v>
      </c>
      <c r="EU86" s="1" t="s">
        <v>155</v>
      </c>
      <c r="EV86" s="1" t="s">
        <v>155</v>
      </c>
    </row>
    <row r="87" spans="1:153" x14ac:dyDescent="0.25">
      <c r="A87" s="1">
        <v>84</v>
      </c>
      <c r="B87" s="1" t="s">
        <v>63</v>
      </c>
      <c r="C87" s="1" t="s">
        <v>564</v>
      </c>
      <c r="D87" s="22">
        <v>509280000</v>
      </c>
      <c r="E87" s="22" t="s">
        <v>299</v>
      </c>
      <c r="F87" s="33">
        <v>1311</v>
      </c>
      <c r="G87" s="1" t="s">
        <v>160</v>
      </c>
      <c r="H87" s="1" t="s">
        <v>197</v>
      </c>
      <c r="I87" s="1" t="s">
        <v>521</v>
      </c>
      <c r="J87" s="1" t="s">
        <v>162</v>
      </c>
      <c r="K87" s="1" t="s">
        <v>153</v>
      </c>
      <c r="L87" s="1">
        <v>1</v>
      </c>
      <c r="M87" s="9">
        <v>44077</v>
      </c>
      <c r="N87" s="1" t="s">
        <v>189</v>
      </c>
      <c r="O87" s="1">
        <v>2020</v>
      </c>
      <c r="P87" s="10" t="s">
        <v>565</v>
      </c>
      <c r="Q87" s="6" t="s">
        <v>181</v>
      </c>
      <c r="R87" s="3" t="s">
        <v>154</v>
      </c>
      <c r="S87" s="1" t="s">
        <v>175</v>
      </c>
      <c r="T87" s="1" t="s">
        <v>154</v>
      </c>
      <c r="U87" s="1" t="s">
        <v>154</v>
      </c>
      <c r="V87" s="1" t="s">
        <v>154</v>
      </c>
      <c r="W87" s="1" t="s">
        <v>155</v>
      </c>
      <c r="X87" s="1" t="s">
        <v>154</v>
      </c>
      <c r="Y87" s="1" t="s">
        <v>154</v>
      </c>
      <c r="Z87" s="1" t="s">
        <v>154</v>
      </c>
      <c r="AA87" s="1" t="s">
        <v>155</v>
      </c>
      <c r="AB87" s="1" t="s">
        <v>154</v>
      </c>
      <c r="AC87" s="1" t="s">
        <v>154</v>
      </c>
      <c r="AD87" s="1" t="s">
        <v>155</v>
      </c>
      <c r="AE87" s="1" t="s">
        <v>154</v>
      </c>
      <c r="AF87" s="1" t="s">
        <v>155</v>
      </c>
      <c r="AG87" s="1" t="s">
        <v>154</v>
      </c>
      <c r="AH87" s="1" t="s">
        <v>566</v>
      </c>
      <c r="AI87" s="1" t="s">
        <v>154</v>
      </c>
      <c r="AJ87" s="1" t="s">
        <v>155</v>
      </c>
      <c r="AK87" s="1" t="s">
        <v>155</v>
      </c>
      <c r="AL87" s="1" t="s">
        <v>155</v>
      </c>
      <c r="AM87" s="1" t="s">
        <v>154</v>
      </c>
      <c r="AN87" s="1" t="s">
        <v>154</v>
      </c>
      <c r="AO87" s="1" t="s">
        <v>154</v>
      </c>
      <c r="AP87" s="1" t="s">
        <v>154</v>
      </c>
      <c r="AQ87" s="1" t="s">
        <v>154</v>
      </c>
      <c r="AR87" s="1" t="s">
        <v>155</v>
      </c>
      <c r="AS87" s="1" t="s">
        <v>154</v>
      </c>
      <c r="AT87" s="1" t="s">
        <v>154</v>
      </c>
      <c r="AU87" s="1" t="s">
        <v>154</v>
      </c>
      <c r="AV87" s="1" t="s">
        <v>155</v>
      </c>
      <c r="AW87" s="1" t="s">
        <v>154</v>
      </c>
      <c r="AX87" s="1" t="s">
        <v>155</v>
      </c>
      <c r="AY87" s="1" t="s">
        <v>154</v>
      </c>
      <c r="AZ87" s="1" t="s">
        <v>154</v>
      </c>
      <c r="BA87" s="1" t="s">
        <v>155</v>
      </c>
      <c r="BB87" s="1" t="s">
        <v>155</v>
      </c>
      <c r="BC87" s="1" t="s">
        <v>155</v>
      </c>
      <c r="BD87" s="1" t="s">
        <v>155</v>
      </c>
      <c r="BE87" s="1" t="s">
        <v>155</v>
      </c>
      <c r="BF87" s="1" t="s">
        <v>155</v>
      </c>
      <c r="BG87" s="1" t="s">
        <v>155</v>
      </c>
      <c r="BH87" s="1" t="s">
        <v>155</v>
      </c>
      <c r="BI87" s="1" t="s">
        <v>155</v>
      </c>
      <c r="BJ87" s="1" t="s">
        <v>155</v>
      </c>
      <c r="BK87" s="1" t="s">
        <v>155</v>
      </c>
      <c r="BL87" s="1" t="s">
        <v>154</v>
      </c>
      <c r="BM87" s="1" t="s">
        <v>154</v>
      </c>
      <c r="BN87" s="1" t="s">
        <v>155</v>
      </c>
      <c r="BO87" s="1" t="s">
        <v>154</v>
      </c>
      <c r="BP87" s="1" t="s">
        <v>154</v>
      </c>
      <c r="BQ87" s="1" t="s">
        <v>154</v>
      </c>
      <c r="BR87" s="1" t="s">
        <v>155</v>
      </c>
      <c r="BS87" s="1" t="s">
        <v>155</v>
      </c>
      <c r="BT87" s="1" t="s">
        <v>155</v>
      </c>
      <c r="BU87" s="1" t="s">
        <v>155</v>
      </c>
      <c r="BV87" s="1" t="s">
        <v>155</v>
      </c>
      <c r="BW87" s="1" t="s">
        <v>155</v>
      </c>
      <c r="BX87" s="1" t="s">
        <v>155</v>
      </c>
      <c r="BY87" s="1" t="s">
        <v>154</v>
      </c>
      <c r="BZ87" s="1" t="s">
        <v>155</v>
      </c>
      <c r="CA87" s="1" t="s">
        <v>154</v>
      </c>
      <c r="CB87" s="1" t="s">
        <v>154</v>
      </c>
      <c r="CC87" s="1" t="s">
        <v>154</v>
      </c>
      <c r="CD87" s="1" t="s">
        <v>155</v>
      </c>
      <c r="CE87" s="1" t="s">
        <v>155</v>
      </c>
      <c r="CF87" s="1" t="s">
        <v>154</v>
      </c>
      <c r="CG87" s="1" t="s">
        <v>155</v>
      </c>
      <c r="CH87" s="1" t="s">
        <v>154</v>
      </c>
      <c r="CI87" s="1" t="s">
        <v>155</v>
      </c>
      <c r="CJ87" s="1" t="s">
        <v>155</v>
      </c>
      <c r="CK87" s="1" t="s">
        <v>154</v>
      </c>
      <c r="CL87" s="1" t="s">
        <v>154</v>
      </c>
      <c r="CM87" s="1" t="s">
        <v>154</v>
      </c>
      <c r="CN87" s="1" t="s">
        <v>154</v>
      </c>
      <c r="CO87" s="1" t="s">
        <v>155</v>
      </c>
      <c r="CP87" s="1" t="s">
        <v>155</v>
      </c>
      <c r="CQ87" s="1" t="s">
        <v>155</v>
      </c>
      <c r="CR87" s="1" t="s">
        <v>155</v>
      </c>
      <c r="CS87" s="1" t="s">
        <v>155</v>
      </c>
      <c r="CT87" s="1" t="s">
        <v>154</v>
      </c>
      <c r="CU87" s="1" t="s">
        <v>154</v>
      </c>
      <c r="CV87" s="1" t="s">
        <v>155</v>
      </c>
      <c r="CW87" s="1" t="s">
        <v>154</v>
      </c>
      <c r="CX87" s="1" t="s">
        <v>155</v>
      </c>
      <c r="CY87" s="1" t="s">
        <v>154</v>
      </c>
      <c r="CZ87" s="1" t="s">
        <v>154</v>
      </c>
      <c r="DA87" s="1" t="s">
        <v>155</v>
      </c>
      <c r="DB87" s="1" t="s">
        <v>154</v>
      </c>
      <c r="DC87" s="1" t="s">
        <v>155</v>
      </c>
      <c r="DD87" s="1" t="s">
        <v>155</v>
      </c>
      <c r="DE87" s="1" t="s">
        <v>155</v>
      </c>
      <c r="DF87" s="1" t="s">
        <v>154</v>
      </c>
      <c r="DG87" s="1" t="s">
        <v>155</v>
      </c>
      <c r="DH87" s="1" t="s">
        <v>155</v>
      </c>
      <c r="DI87" s="1" t="s">
        <v>155</v>
      </c>
      <c r="DJ87" s="1" t="s">
        <v>154</v>
      </c>
      <c r="DK87" s="1" t="s">
        <v>154</v>
      </c>
      <c r="DL87" s="1" t="s">
        <v>155</v>
      </c>
      <c r="DM87" s="1" t="s">
        <v>154</v>
      </c>
      <c r="DN87" s="1" t="s">
        <v>154</v>
      </c>
      <c r="DO87" s="1" t="s">
        <v>154</v>
      </c>
      <c r="DP87" s="1" t="s">
        <v>154</v>
      </c>
      <c r="DQ87" s="1" t="s">
        <v>154</v>
      </c>
      <c r="DR87" s="1" t="s">
        <v>154</v>
      </c>
      <c r="DS87" s="1" t="s">
        <v>154</v>
      </c>
      <c r="DT87" s="1" t="s">
        <v>154</v>
      </c>
      <c r="DU87" s="1" t="s">
        <v>154</v>
      </c>
      <c r="DV87" s="1" t="s">
        <v>155</v>
      </c>
      <c r="DW87" s="1" t="s">
        <v>154</v>
      </c>
      <c r="DX87" s="1" t="s">
        <v>155</v>
      </c>
      <c r="DY87" s="1" t="s">
        <v>155</v>
      </c>
      <c r="DZ87" s="1" t="s">
        <v>155</v>
      </c>
      <c r="EA87" s="1" t="s">
        <v>155</v>
      </c>
      <c r="EB87" s="1" t="s">
        <v>155</v>
      </c>
      <c r="EC87" s="1" t="s">
        <v>155</v>
      </c>
      <c r="ED87" s="1" t="s">
        <v>155</v>
      </c>
      <c r="EE87" s="1" t="s">
        <v>155</v>
      </c>
      <c r="EF87" s="1" t="s">
        <v>155</v>
      </c>
      <c r="EG87" s="1" t="s">
        <v>155</v>
      </c>
      <c r="EH87" s="1" t="s">
        <v>155</v>
      </c>
      <c r="EI87" s="1" t="s">
        <v>155</v>
      </c>
      <c r="EJ87" s="1" t="s">
        <v>155</v>
      </c>
      <c r="EK87" s="1" t="s">
        <v>155</v>
      </c>
      <c r="EL87" s="1" t="s">
        <v>155</v>
      </c>
      <c r="EM87" s="1" t="s">
        <v>155</v>
      </c>
      <c r="EN87" s="1" t="s">
        <v>155</v>
      </c>
      <c r="EO87" s="1" t="s">
        <v>155</v>
      </c>
      <c r="EP87" s="1" t="s">
        <v>154</v>
      </c>
      <c r="EQ87" s="1" t="s">
        <v>154</v>
      </c>
      <c r="ER87" s="1" t="s">
        <v>155</v>
      </c>
      <c r="ES87" s="1" t="s">
        <v>154</v>
      </c>
      <c r="ET87" s="1" t="s">
        <v>155</v>
      </c>
      <c r="EU87" s="1" t="s">
        <v>155</v>
      </c>
      <c r="EV87" s="1" t="s">
        <v>154</v>
      </c>
    </row>
    <row r="88" spans="1:153" x14ac:dyDescent="0.25">
      <c r="A88" s="1">
        <v>85</v>
      </c>
      <c r="B88" s="1" t="s">
        <v>63</v>
      </c>
      <c r="C88" s="1" t="s">
        <v>567</v>
      </c>
      <c r="D88" s="22">
        <v>4700000000</v>
      </c>
      <c r="E88" s="22" t="s">
        <v>299</v>
      </c>
      <c r="F88" s="33">
        <v>287000</v>
      </c>
      <c r="G88" s="1" t="s">
        <v>160</v>
      </c>
      <c r="H88" s="1" t="s">
        <v>160</v>
      </c>
      <c r="I88" s="1" t="s">
        <v>198</v>
      </c>
      <c r="J88" s="1" t="s">
        <v>162</v>
      </c>
      <c r="K88" s="1" t="s">
        <v>153</v>
      </c>
      <c r="L88" s="1">
        <v>1</v>
      </c>
      <c r="M88" s="9">
        <v>43772</v>
      </c>
      <c r="N88" s="1" t="s">
        <v>568</v>
      </c>
      <c r="O88" s="1">
        <v>2019</v>
      </c>
      <c r="P88" s="10" t="s">
        <v>569</v>
      </c>
      <c r="Q88" s="6" t="s">
        <v>164</v>
      </c>
      <c r="R88" s="3" t="s">
        <v>154</v>
      </c>
      <c r="S88" s="1" t="s">
        <v>175</v>
      </c>
      <c r="T88" s="1" t="s">
        <v>155</v>
      </c>
      <c r="U88" s="1" t="s">
        <v>154</v>
      </c>
      <c r="V88" s="1" t="s">
        <v>155</v>
      </c>
      <c r="W88" s="1" t="s">
        <v>154</v>
      </c>
      <c r="X88" s="1" t="s">
        <v>154</v>
      </c>
      <c r="Y88" s="1" t="s">
        <v>154</v>
      </c>
      <c r="Z88" s="1" t="s">
        <v>154</v>
      </c>
      <c r="AA88" s="1" t="s">
        <v>154</v>
      </c>
      <c r="AB88" s="1" t="s">
        <v>155</v>
      </c>
      <c r="AC88" s="1" t="s">
        <v>155</v>
      </c>
      <c r="AD88" s="1" t="s">
        <v>155</v>
      </c>
      <c r="AE88" s="1" t="s">
        <v>155</v>
      </c>
      <c r="AF88" s="1" t="s">
        <v>155</v>
      </c>
      <c r="AG88" s="1" t="s">
        <v>155</v>
      </c>
      <c r="AH88" s="1" t="s">
        <v>570</v>
      </c>
      <c r="AI88" s="1" t="s">
        <v>155</v>
      </c>
      <c r="AJ88" s="1" t="s">
        <v>155</v>
      </c>
      <c r="AK88" s="1" t="s">
        <v>154</v>
      </c>
      <c r="AL88" s="1" t="s">
        <v>154</v>
      </c>
      <c r="AM88" s="1" t="s">
        <v>155</v>
      </c>
      <c r="AN88" s="1" t="s">
        <v>155</v>
      </c>
      <c r="AO88" s="1" t="s">
        <v>154</v>
      </c>
      <c r="AP88" s="1" t="s">
        <v>154</v>
      </c>
      <c r="AQ88" s="1" t="s">
        <v>154</v>
      </c>
      <c r="AR88" s="1" t="s">
        <v>155</v>
      </c>
      <c r="AS88" s="1" t="s">
        <v>154</v>
      </c>
      <c r="AT88" s="1" t="s">
        <v>154</v>
      </c>
      <c r="AU88" s="1" t="s">
        <v>155</v>
      </c>
      <c r="AV88" s="1" t="s">
        <v>155</v>
      </c>
      <c r="AW88" s="1" t="s">
        <v>154</v>
      </c>
      <c r="AX88" s="1" t="s">
        <v>155</v>
      </c>
      <c r="AY88" s="1" t="s">
        <v>154</v>
      </c>
      <c r="AZ88" s="1" t="s">
        <v>154</v>
      </c>
      <c r="BA88" s="1" t="s">
        <v>155</v>
      </c>
      <c r="BB88" s="1" t="s">
        <v>155</v>
      </c>
      <c r="BC88" s="1" t="s">
        <v>155</v>
      </c>
      <c r="BD88" s="1" t="s">
        <v>155</v>
      </c>
      <c r="BE88" s="1" t="s">
        <v>155</v>
      </c>
      <c r="BF88" s="1" t="s">
        <v>155</v>
      </c>
      <c r="BG88" s="1" t="s">
        <v>155</v>
      </c>
      <c r="BH88" s="1" t="s">
        <v>155</v>
      </c>
      <c r="BI88" s="1" t="s">
        <v>155</v>
      </c>
      <c r="BJ88" s="1" t="s">
        <v>154</v>
      </c>
      <c r="BK88" s="1" t="s">
        <v>155</v>
      </c>
      <c r="BL88" s="1" t="s">
        <v>154</v>
      </c>
      <c r="BM88" s="1" t="s">
        <v>155</v>
      </c>
      <c r="BN88" s="1" t="s">
        <v>155</v>
      </c>
      <c r="BO88" s="1" t="s">
        <v>155</v>
      </c>
      <c r="BP88" s="1" t="s">
        <v>155</v>
      </c>
      <c r="BQ88" s="1" t="s">
        <v>155</v>
      </c>
      <c r="BR88" s="1" t="s">
        <v>155</v>
      </c>
      <c r="BS88" s="1" t="s">
        <v>155</v>
      </c>
      <c r="BT88" s="1" t="s">
        <v>155</v>
      </c>
      <c r="BU88" s="1" t="s">
        <v>155</v>
      </c>
      <c r="BV88" s="1" t="s">
        <v>154</v>
      </c>
      <c r="BW88" s="1" t="s">
        <v>155</v>
      </c>
      <c r="BX88" s="1" t="s">
        <v>154</v>
      </c>
      <c r="BY88" s="1" t="s">
        <v>155</v>
      </c>
      <c r="BZ88" s="1" t="s">
        <v>155</v>
      </c>
      <c r="CA88" s="1" t="s">
        <v>155</v>
      </c>
      <c r="CB88" s="1" t="s">
        <v>155</v>
      </c>
      <c r="CC88" s="1" t="s">
        <v>154</v>
      </c>
      <c r="CD88" s="1" t="s">
        <v>155</v>
      </c>
      <c r="CE88" s="1" t="s">
        <v>155</v>
      </c>
      <c r="CF88" s="1" t="s">
        <v>154</v>
      </c>
      <c r="CG88" s="1" t="s">
        <v>155</v>
      </c>
      <c r="CH88" s="1" t="s">
        <v>154</v>
      </c>
      <c r="CI88" s="1" t="s">
        <v>154</v>
      </c>
      <c r="CJ88" s="1" t="s">
        <v>155</v>
      </c>
      <c r="CK88" s="1" t="s">
        <v>154</v>
      </c>
      <c r="CL88" s="1" t="s">
        <v>155</v>
      </c>
      <c r="CM88" s="1" t="s">
        <v>155</v>
      </c>
      <c r="CN88" s="1" t="s">
        <v>155</v>
      </c>
      <c r="CO88" s="1" t="s">
        <v>155</v>
      </c>
      <c r="CP88" s="1" t="s">
        <v>155</v>
      </c>
      <c r="CQ88" s="1" t="s">
        <v>155</v>
      </c>
      <c r="CR88" s="1" t="s">
        <v>155</v>
      </c>
      <c r="CS88" s="1" t="s">
        <v>155</v>
      </c>
      <c r="CT88" s="1" t="s">
        <v>154</v>
      </c>
      <c r="CU88" s="1" t="s">
        <v>154</v>
      </c>
      <c r="CV88" s="1" t="s">
        <v>154</v>
      </c>
      <c r="CW88" s="1" t="s">
        <v>154</v>
      </c>
      <c r="CX88" s="1" t="s">
        <v>155</v>
      </c>
      <c r="CY88" s="1" t="s">
        <v>155</v>
      </c>
      <c r="CZ88" s="1" t="s">
        <v>155</v>
      </c>
      <c r="DA88" s="1" t="s">
        <v>155</v>
      </c>
      <c r="DB88" s="1" t="s">
        <v>154</v>
      </c>
      <c r="DC88" s="1" t="s">
        <v>155</v>
      </c>
      <c r="DD88" s="1" t="s">
        <v>154</v>
      </c>
      <c r="DE88" s="1" t="s">
        <v>155</v>
      </c>
      <c r="DF88" s="1" t="s">
        <v>155</v>
      </c>
      <c r="DG88" s="1" t="s">
        <v>155</v>
      </c>
      <c r="DH88" s="1" t="s">
        <v>155</v>
      </c>
      <c r="DI88" s="1" t="s">
        <v>155</v>
      </c>
      <c r="DJ88" s="1" t="s">
        <v>155</v>
      </c>
      <c r="DK88" s="1" t="s">
        <v>154</v>
      </c>
      <c r="DL88" s="1" t="s">
        <v>155</v>
      </c>
      <c r="DM88" s="1" t="s">
        <v>154</v>
      </c>
      <c r="DN88" s="1" t="s">
        <v>154</v>
      </c>
      <c r="DO88" s="1" t="s">
        <v>154</v>
      </c>
      <c r="DP88" s="1" t="s">
        <v>154</v>
      </c>
      <c r="DQ88" s="1" t="s">
        <v>154</v>
      </c>
      <c r="DR88" s="1" t="s">
        <v>154</v>
      </c>
      <c r="DS88" s="1" t="s">
        <v>155</v>
      </c>
      <c r="DT88" s="1" t="s">
        <v>155</v>
      </c>
      <c r="DU88" s="1" t="s">
        <v>154</v>
      </c>
      <c r="DV88" s="1" t="s">
        <v>155</v>
      </c>
      <c r="DW88" s="1" t="s">
        <v>155</v>
      </c>
      <c r="DX88" s="1" t="s">
        <v>154</v>
      </c>
      <c r="DY88" s="1" t="s">
        <v>154</v>
      </c>
      <c r="DZ88" s="1" t="s">
        <v>155</v>
      </c>
      <c r="EA88" s="1" t="s">
        <v>155</v>
      </c>
      <c r="EB88" s="1" t="s">
        <v>155</v>
      </c>
      <c r="EC88" s="1" t="s">
        <v>155</v>
      </c>
      <c r="ED88" s="1" t="s">
        <v>155</v>
      </c>
      <c r="EE88" s="1" t="s">
        <v>155</v>
      </c>
      <c r="EF88" s="1" t="s">
        <v>155</v>
      </c>
      <c r="EG88" s="1" t="s">
        <v>155</v>
      </c>
      <c r="EH88" s="1" t="s">
        <v>155</v>
      </c>
      <c r="EI88" s="1" t="s">
        <v>155</v>
      </c>
      <c r="EJ88" s="1" t="s">
        <v>155</v>
      </c>
      <c r="EK88" s="1" t="s">
        <v>155</v>
      </c>
      <c r="EL88" s="1" t="s">
        <v>155</v>
      </c>
      <c r="EM88" s="1" t="s">
        <v>154</v>
      </c>
      <c r="EN88" s="1" t="s">
        <v>155</v>
      </c>
      <c r="EO88" s="1" t="s">
        <v>155</v>
      </c>
      <c r="EP88" s="1" t="s">
        <v>154</v>
      </c>
      <c r="EQ88" s="1" t="s">
        <v>155</v>
      </c>
      <c r="ER88" s="1" t="s">
        <v>155</v>
      </c>
      <c r="ES88" s="1" t="s">
        <v>155</v>
      </c>
      <c r="ET88" s="1" t="s">
        <v>155</v>
      </c>
      <c r="EU88" s="1" t="s">
        <v>155</v>
      </c>
      <c r="EV88" s="1" t="s">
        <v>155</v>
      </c>
    </row>
    <row r="89" spans="1:153" x14ac:dyDescent="0.25">
      <c r="A89" s="1">
        <v>86</v>
      </c>
      <c r="B89" s="1" t="s">
        <v>63</v>
      </c>
      <c r="C89" s="1" t="s">
        <v>571</v>
      </c>
      <c r="D89" s="22">
        <v>4101000000</v>
      </c>
      <c r="E89" s="22" t="s">
        <v>299</v>
      </c>
      <c r="F89" s="33">
        <v>1762</v>
      </c>
      <c r="G89" s="1" t="s">
        <v>160</v>
      </c>
      <c r="H89" s="1" t="s">
        <v>197</v>
      </c>
      <c r="I89" s="1" t="s">
        <v>207</v>
      </c>
      <c r="J89" s="1" t="s">
        <v>162</v>
      </c>
      <c r="K89" s="1" t="s">
        <v>153</v>
      </c>
      <c r="L89" s="1">
        <v>2</v>
      </c>
      <c r="M89" s="9">
        <v>43658</v>
      </c>
      <c r="N89" s="1" t="s">
        <v>572</v>
      </c>
      <c r="O89" s="1">
        <v>2019</v>
      </c>
      <c r="P89" s="10" t="s">
        <v>573</v>
      </c>
      <c r="Q89" s="6" t="s">
        <v>164</v>
      </c>
      <c r="R89" s="3" t="s">
        <v>155</v>
      </c>
      <c r="S89" s="1" t="s">
        <v>230</v>
      </c>
      <c r="T89" s="1" t="s">
        <v>155</v>
      </c>
      <c r="U89" s="1" t="s">
        <v>155</v>
      </c>
      <c r="V89" s="1" t="s">
        <v>155</v>
      </c>
      <c r="W89" s="1" t="s">
        <v>155</v>
      </c>
      <c r="X89" s="1" t="s">
        <v>155</v>
      </c>
      <c r="Y89" s="1" t="s">
        <v>155</v>
      </c>
      <c r="Z89" s="1" t="s">
        <v>155</v>
      </c>
      <c r="AA89" s="1" t="s">
        <v>155</v>
      </c>
      <c r="AB89" s="1" t="s">
        <v>155</v>
      </c>
      <c r="AC89" s="1" t="s">
        <v>155</v>
      </c>
      <c r="AD89" s="1" t="s">
        <v>155</v>
      </c>
      <c r="AE89" s="1" t="s">
        <v>155</v>
      </c>
      <c r="AF89" s="1" t="s">
        <v>155</v>
      </c>
      <c r="AG89" s="1" t="s">
        <v>155</v>
      </c>
      <c r="AH89" s="3" t="s">
        <v>489</v>
      </c>
      <c r="AI89" s="1" t="s">
        <v>155</v>
      </c>
      <c r="AJ89" s="1" t="s">
        <v>155</v>
      </c>
      <c r="AK89" s="1" t="s">
        <v>155</v>
      </c>
      <c r="AL89" s="1" t="s">
        <v>155</v>
      </c>
      <c r="AM89" s="1" t="s">
        <v>155</v>
      </c>
      <c r="AN89" s="1" t="s">
        <v>155</v>
      </c>
      <c r="AO89" s="1" t="s">
        <v>154</v>
      </c>
      <c r="AP89" s="1" t="s">
        <v>154</v>
      </c>
      <c r="AQ89" s="1" t="s">
        <v>154</v>
      </c>
      <c r="AR89" s="1" t="s">
        <v>155</v>
      </c>
      <c r="AS89" s="1" t="s">
        <v>154</v>
      </c>
      <c r="AT89" s="1" t="s">
        <v>154</v>
      </c>
      <c r="AU89" s="1" t="s">
        <v>155</v>
      </c>
      <c r="AV89" s="1" t="s">
        <v>155</v>
      </c>
      <c r="AW89" s="1" t="s">
        <v>155</v>
      </c>
      <c r="AX89" s="1" t="s">
        <v>155</v>
      </c>
      <c r="AY89" s="1" t="s">
        <v>155</v>
      </c>
      <c r="AZ89" s="1" t="s">
        <v>155</v>
      </c>
      <c r="BA89" s="1" t="s">
        <v>155</v>
      </c>
      <c r="BB89" s="1" t="s">
        <v>155</v>
      </c>
      <c r="BC89" s="1" t="s">
        <v>155</v>
      </c>
      <c r="BD89" s="1" t="s">
        <v>155</v>
      </c>
      <c r="BE89" s="1" t="s">
        <v>155</v>
      </c>
      <c r="BF89" s="1" t="s">
        <v>155</v>
      </c>
      <c r="BG89" s="1" t="s">
        <v>155</v>
      </c>
      <c r="BH89" s="1" t="s">
        <v>155</v>
      </c>
      <c r="BI89" s="1" t="s">
        <v>155</v>
      </c>
      <c r="BJ89" s="1" t="s">
        <v>155</v>
      </c>
      <c r="BK89" s="1" t="s">
        <v>155</v>
      </c>
      <c r="BL89" s="1" t="s">
        <v>155</v>
      </c>
      <c r="BM89" s="1" t="s">
        <v>155</v>
      </c>
      <c r="BN89" s="1" t="s">
        <v>155</v>
      </c>
      <c r="BO89" s="1" t="s">
        <v>155</v>
      </c>
      <c r="BP89" s="1" t="s">
        <v>155</v>
      </c>
      <c r="BQ89" s="1" t="s">
        <v>155</v>
      </c>
      <c r="BR89" s="1" t="s">
        <v>155</v>
      </c>
      <c r="BS89" s="1" t="s">
        <v>155</v>
      </c>
      <c r="BT89" s="1" t="s">
        <v>155</v>
      </c>
      <c r="BU89" s="1" t="s">
        <v>155</v>
      </c>
      <c r="BV89" s="1" t="s">
        <v>155</v>
      </c>
      <c r="BW89" s="1" t="s">
        <v>155</v>
      </c>
      <c r="BX89" s="1" t="s">
        <v>155</v>
      </c>
      <c r="BY89" s="1" t="s">
        <v>155</v>
      </c>
      <c r="BZ89" s="1" t="s">
        <v>155</v>
      </c>
      <c r="CA89" s="1" t="s">
        <v>155</v>
      </c>
      <c r="CB89" s="1" t="s">
        <v>155</v>
      </c>
      <c r="CC89" s="1" t="s">
        <v>154</v>
      </c>
      <c r="CD89" s="1" t="s">
        <v>155</v>
      </c>
      <c r="CE89" s="1" t="s">
        <v>155</v>
      </c>
      <c r="CF89" s="1" t="s">
        <v>154</v>
      </c>
      <c r="CG89" s="1" t="s">
        <v>155</v>
      </c>
      <c r="CH89" s="1" t="s">
        <v>155</v>
      </c>
      <c r="CI89" s="1" t="s">
        <v>155</v>
      </c>
      <c r="CJ89" s="1" t="s">
        <v>155</v>
      </c>
      <c r="CK89" s="1" t="s">
        <v>154</v>
      </c>
      <c r="CL89" s="1" t="s">
        <v>155</v>
      </c>
      <c r="CM89" s="1" t="s">
        <v>155</v>
      </c>
      <c r="CN89" s="1" t="s">
        <v>155</v>
      </c>
      <c r="CO89" s="1" t="s">
        <v>155</v>
      </c>
      <c r="CP89" s="1" t="s">
        <v>155</v>
      </c>
      <c r="CQ89" s="1" t="s">
        <v>155</v>
      </c>
      <c r="CR89" s="1" t="s">
        <v>155</v>
      </c>
      <c r="CS89" s="1" t="s">
        <v>155</v>
      </c>
      <c r="CT89" s="1" t="s">
        <v>154</v>
      </c>
      <c r="CU89" s="1" t="s">
        <v>154</v>
      </c>
      <c r="CV89" s="1" t="s">
        <v>155</v>
      </c>
      <c r="CW89" s="1" t="s">
        <v>155</v>
      </c>
      <c r="CX89" s="1" t="s">
        <v>155</v>
      </c>
      <c r="CY89" s="1" t="s">
        <v>155</v>
      </c>
      <c r="CZ89" s="1" t="s">
        <v>155</v>
      </c>
      <c r="DA89" s="1" t="s">
        <v>154</v>
      </c>
      <c r="DB89" s="1" t="s">
        <v>154</v>
      </c>
      <c r="DC89" s="1" t="s">
        <v>155</v>
      </c>
      <c r="DD89" s="1" t="s">
        <v>155</v>
      </c>
      <c r="DE89" s="1" t="s">
        <v>155</v>
      </c>
      <c r="DF89" s="1" t="s">
        <v>155</v>
      </c>
      <c r="DG89" s="1" t="s">
        <v>155</v>
      </c>
      <c r="DH89" s="1" t="s">
        <v>155</v>
      </c>
      <c r="DI89" s="1" t="s">
        <v>155</v>
      </c>
      <c r="DJ89" s="1" t="s">
        <v>155</v>
      </c>
      <c r="DK89" s="1" t="s">
        <v>155</v>
      </c>
      <c r="DL89" s="1" t="s">
        <v>155</v>
      </c>
      <c r="DM89" s="1" t="s">
        <v>155</v>
      </c>
      <c r="DN89" s="1" t="s">
        <v>155</v>
      </c>
      <c r="DO89" s="1" t="s">
        <v>155</v>
      </c>
      <c r="DP89" s="1" t="s">
        <v>155</v>
      </c>
      <c r="DQ89" s="1" t="s">
        <v>155</v>
      </c>
      <c r="DR89" s="1" t="s">
        <v>155</v>
      </c>
      <c r="DS89" s="1" t="s">
        <v>155</v>
      </c>
      <c r="DT89" s="1" t="s">
        <v>155</v>
      </c>
      <c r="DU89" s="1" t="s">
        <v>155</v>
      </c>
      <c r="DV89" s="1" t="s">
        <v>155</v>
      </c>
      <c r="DW89" s="1" t="s">
        <v>155</v>
      </c>
      <c r="DX89" s="1" t="s">
        <v>155</v>
      </c>
      <c r="DY89" s="1" t="s">
        <v>155</v>
      </c>
      <c r="DZ89" s="1" t="s">
        <v>155</v>
      </c>
      <c r="EA89" s="1" t="s">
        <v>155</v>
      </c>
      <c r="EB89" s="1" t="s">
        <v>155</v>
      </c>
      <c r="EC89" s="1" t="s">
        <v>155</v>
      </c>
      <c r="ED89" s="1" t="s">
        <v>155</v>
      </c>
      <c r="EE89" s="1" t="s">
        <v>155</v>
      </c>
      <c r="EF89" s="1" t="s">
        <v>155</v>
      </c>
      <c r="EG89" s="1" t="s">
        <v>155</v>
      </c>
      <c r="EH89" s="1" t="s">
        <v>155</v>
      </c>
      <c r="EI89" s="1" t="s">
        <v>155</v>
      </c>
      <c r="EJ89" s="1" t="s">
        <v>155</v>
      </c>
      <c r="EK89" s="1" t="s">
        <v>155</v>
      </c>
      <c r="EL89" s="1" t="s">
        <v>155</v>
      </c>
      <c r="EM89" s="1" t="s">
        <v>155</v>
      </c>
      <c r="EN89" s="1" t="s">
        <v>155</v>
      </c>
      <c r="EO89" s="1" t="s">
        <v>155</v>
      </c>
      <c r="EP89" s="1" t="s">
        <v>155</v>
      </c>
      <c r="EQ89" s="1" t="s">
        <v>155</v>
      </c>
      <c r="ER89" s="1" t="s">
        <v>155</v>
      </c>
      <c r="ES89" s="1" t="s">
        <v>155</v>
      </c>
      <c r="ET89" s="1" t="s">
        <v>155</v>
      </c>
      <c r="EU89" s="1" t="s">
        <v>155</v>
      </c>
      <c r="EV89" s="1" t="s">
        <v>155</v>
      </c>
    </row>
    <row r="90" spans="1:153" x14ac:dyDescent="0.25">
      <c r="A90" s="1">
        <v>87</v>
      </c>
      <c r="B90" s="1" t="s">
        <v>574</v>
      </c>
      <c r="C90" s="1" t="s">
        <v>575</v>
      </c>
      <c r="D90" s="22">
        <v>603000000</v>
      </c>
      <c r="E90" s="22" t="s">
        <v>299</v>
      </c>
      <c r="F90" s="33">
        <v>1156</v>
      </c>
      <c r="G90" s="1" t="s">
        <v>160</v>
      </c>
      <c r="H90" s="1" t="s">
        <v>197</v>
      </c>
      <c r="I90" s="1" t="s">
        <v>282</v>
      </c>
      <c r="J90" s="1" t="s">
        <v>162</v>
      </c>
      <c r="K90" s="1" t="s">
        <v>153</v>
      </c>
      <c r="L90" s="1">
        <v>1</v>
      </c>
      <c r="M90" s="9">
        <v>44019</v>
      </c>
      <c r="N90" s="1" t="s">
        <v>576</v>
      </c>
      <c r="O90" s="1">
        <v>2020</v>
      </c>
      <c r="P90" s="10" t="s">
        <v>577</v>
      </c>
      <c r="Q90" s="6" t="s">
        <v>181</v>
      </c>
      <c r="R90" s="3" t="s">
        <v>154</v>
      </c>
      <c r="S90" s="1" t="s">
        <v>175</v>
      </c>
      <c r="T90" s="1" t="s">
        <v>233</v>
      </c>
      <c r="U90" s="1" t="s">
        <v>233</v>
      </c>
      <c r="V90" s="1" t="s">
        <v>233</v>
      </c>
      <c r="W90" s="1" t="s">
        <v>237</v>
      </c>
      <c r="X90" s="1" t="s">
        <v>155</v>
      </c>
      <c r="Y90" s="1" t="s">
        <v>155</v>
      </c>
      <c r="Z90" s="1" t="s">
        <v>233</v>
      </c>
      <c r="AA90" s="1" t="s">
        <v>233</v>
      </c>
      <c r="AB90" s="1" t="s">
        <v>233</v>
      </c>
      <c r="AC90" s="1" t="s">
        <v>155</v>
      </c>
      <c r="AD90" s="1" t="s">
        <v>155</v>
      </c>
      <c r="AE90" s="1" t="s">
        <v>233</v>
      </c>
      <c r="AF90" s="1" t="s">
        <v>155</v>
      </c>
      <c r="AG90" s="1" t="s">
        <v>155</v>
      </c>
      <c r="AH90" s="1" t="s">
        <v>578</v>
      </c>
      <c r="AI90" s="1" t="s">
        <v>154</v>
      </c>
      <c r="AJ90" s="1" t="s">
        <v>155</v>
      </c>
      <c r="AK90" s="1" t="s">
        <v>155</v>
      </c>
      <c r="AL90" s="1" t="s">
        <v>154</v>
      </c>
      <c r="AM90" s="1" t="s">
        <v>154</v>
      </c>
      <c r="AN90" s="1" t="s">
        <v>155</v>
      </c>
      <c r="AO90" s="1" t="s">
        <v>154</v>
      </c>
      <c r="AP90" s="1" t="s">
        <v>154</v>
      </c>
      <c r="AQ90" s="1" t="s">
        <v>155</v>
      </c>
      <c r="AR90" s="1" t="s">
        <v>155</v>
      </c>
      <c r="AS90" s="1" t="s">
        <v>154</v>
      </c>
      <c r="AT90" s="1" t="s">
        <v>154</v>
      </c>
      <c r="AU90" s="1" t="s">
        <v>154</v>
      </c>
      <c r="AV90" s="1" t="s">
        <v>154</v>
      </c>
      <c r="AW90" s="1" t="s">
        <v>155</v>
      </c>
      <c r="AX90" s="1" t="s">
        <v>155</v>
      </c>
      <c r="AY90" s="1" t="s">
        <v>154</v>
      </c>
      <c r="AZ90" s="1" t="s">
        <v>154</v>
      </c>
      <c r="BA90" s="1" t="s">
        <v>155</v>
      </c>
      <c r="BB90" s="1" t="s">
        <v>155</v>
      </c>
      <c r="BC90" s="1" t="s">
        <v>154</v>
      </c>
      <c r="BD90" s="1" t="s">
        <v>155</v>
      </c>
      <c r="BE90" s="1" t="s">
        <v>155</v>
      </c>
      <c r="BF90" s="1" t="s">
        <v>155</v>
      </c>
      <c r="BG90" s="1" t="s">
        <v>155</v>
      </c>
      <c r="BH90" s="1" t="s">
        <v>155</v>
      </c>
      <c r="BI90" s="1" t="s">
        <v>155</v>
      </c>
      <c r="BJ90" s="1" t="s">
        <v>154</v>
      </c>
      <c r="BK90" s="1" t="s">
        <v>155</v>
      </c>
      <c r="BL90" s="1" t="s">
        <v>154</v>
      </c>
      <c r="BM90" s="1" t="s">
        <v>155</v>
      </c>
      <c r="BN90" s="1" t="s">
        <v>154</v>
      </c>
      <c r="BO90" s="1" t="s">
        <v>155</v>
      </c>
      <c r="BP90" s="1" t="s">
        <v>154</v>
      </c>
      <c r="BQ90" s="1" t="s">
        <v>155</v>
      </c>
      <c r="BR90" s="1" t="s">
        <v>155</v>
      </c>
      <c r="BS90" s="1" t="s">
        <v>155</v>
      </c>
      <c r="BT90" s="1" t="s">
        <v>155</v>
      </c>
      <c r="BU90" s="1" t="s">
        <v>155</v>
      </c>
      <c r="BV90" s="1" t="s">
        <v>155</v>
      </c>
      <c r="BW90" s="1" t="s">
        <v>155</v>
      </c>
      <c r="BX90" s="1" t="s">
        <v>154</v>
      </c>
      <c r="BY90" s="1" t="s">
        <v>154</v>
      </c>
      <c r="BZ90" s="1" t="s">
        <v>154</v>
      </c>
      <c r="CA90" s="1" t="s">
        <v>154</v>
      </c>
      <c r="CB90" s="1" t="s">
        <v>155</v>
      </c>
      <c r="CC90" s="1" t="s">
        <v>154</v>
      </c>
      <c r="CD90" s="1" t="s">
        <v>154</v>
      </c>
      <c r="CE90" s="1" t="s">
        <v>155</v>
      </c>
      <c r="CF90" s="1" t="s">
        <v>154</v>
      </c>
      <c r="CG90" s="1" t="s">
        <v>155</v>
      </c>
      <c r="CH90" s="1" t="s">
        <v>154</v>
      </c>
      <c r="CI90" s="1" t="s">
        <v>154</v>
      </c>
      <c r="CJ90" s="1" t="s">
        <v>155</v>
      </c>
      <c r="CK90" s="1" t="s">
        <v>155</v>
      </c>
      <c r="CL90" s="1" t="s">
        <v>155</v>
      </c>
      <c r="CM90" s="1" t="s">
        <v>155</v>
      </c>
      <c r="CN90" s="1" t="s">
        <v>155</v>
      </c>
      <c r="CO90" s="1" t="s">
        <v>155</v>
      </c>
      <c r="CP90" s="1" t="s">
        <v>155</v>
      </c>
      <c r="CQ90" s="1" t="s">
        <v>155</v>
      </c>
      <c r="CR90" s="1" t="s">
        <v>155</v>
      </c>
      <c r="CS90" s="1" t="s">
        <v>155</v>
      </c>
      <c r="CT90" s="1" t="s">
        <v>154</v>
      </c>
      <c r="CU90" s="1" t="s">
        <v>154</v>
      </c>
      <c r="CV90" s="1" t="s">
        <v>154</v>
      </c>
      <c r="CW90" s="9" t="s">
        <v>154</v>
      </c>
      <c r="CX90" s="1" t="s">
        <v>154</v>
      </c>
      <c r="CY90" s="1" t="s">
        <v>155</v>
      </c>
      <c r="CZ90" s="11" t="s">
        <v>155</v>
      </c>
      <c r="DA90" s="1" t="s">
        <v>155</v>
      </c>
      <c r="DB90" s="1" t="s">
        <v>154</v>
      </c>
      <c r="DC90" s="1" t="s">
        <v>155</v>
      </c>
      <c r="DD90" s="1" t="s">
        <v>155</v>
      </c>
      <c r="DE90" s="1" t="s">
        <v>155</v>
      </c>
      <c r="DF90" s="1" t="s">
        <v>154</v>
      </c>
      <c r="DG90" s="1" t="s">
        <v>155</v>
      </c>
      <c r="DH90" s="1" t="s">
        <v>154</v>
      </c>
      <c r="DI90" s="1" t="s">
        <v>155</v>
      </c>
      <c r="DJ90" s="1" t="s">
        <v>155</v>
      </c>
      <c r="DK90" s="1" t="s">
        <v>155</v>
      </c>
      <c r="DL90" s="1" t="s">
        <v>155</v>
      </c>
      <c r="DM90" s="1" t="s">
        <v>154</v>
      </c>
      <c r="DN90" s="1" t="s">
        <v>154</v>
      </c>
      <c r="DO90" s="1" t="s">
        <v>154</v>
      </c>
      <c r="DP90" s="1" t="s">
        <v>154</v>
      </c>
      <c r="DQ90" s="1" t="s">
        <v>154</v>
      </c>
      <c r="DR90" s="1" t="s">
        <v>154</v>
      </c>
      <c r="DS90" s="1" t="s">
        <v>154</v>
      </c>
      <c r="DT90" s="1" t="s">
        <v>154</v>
      </c>
      <c r="DU90" s="1" t="s">
        <v>154</v>
      </c>
      <c r="DV90" s="1" t="s">
        <v>155</v>
      </c>
      <c r="DW90" s="1" t="s">
        <v>154</v>
      </c>
      <c r="DX90" s="1" t="s">
        <v>154</v>
      </c>
      <c r="DY90" s="1" t="s">
        <v>154</v>
      </c>
      <c r="DZ90" s="1" t="s">
        <v>155</v>
      </c>
      <c r="EA90" s="1" t="s">
        <v>155</v>
      </c>
      <c r="EB90" s="1" t="s">
        <v>155</v>
      </c>
      <c r="EC90" s="1" t="s">
        <v>154</v>
      </c>
      <c r="ED90" s="1" t="s">
        <v>155</v>
      </c>
      <c r="EE90" s="1" t="s">
        <v>155</v>
      </c>
      <c r="EF90" s="1" t="s">
        <v>155</v>
      </c>
      <c r="EG90" s="1" t="s">
        <v>155</v>
      </c>
      <c r="EH90" s="1" t="s">
        <v>155</v>
      </c>
      <c r="EI90" s="1" t="s">
        <v>155</v>
      </c>
      <c r="EJ90" s="1" t="s">
        <v>155</v>
      </c>
      <c r="EK90" s="1" t="s">
        <v>155</v>
      </c>
      <c r="EL90" s="1" t="s">
        <v>155</v>
      </c>
      <c r="EM90" s="1" t="s">
        <v>154</v>
      </c>
      <c r="EN90" s="1" t="s">
        <v>154</v>
      </c>
      <c r="EO90" s="1" t="s">
        <v>155</v>
      </c>
      <c r="EP90" s="1" t="s">
        <v>154</v>
      </c>
      <c r="EQ90" s="1" t="s">
        <v>155</v>
      </c>
      <c r="ER90" s="1" t="s">
        <v>155</v>
      </c>
      <c r="ES90" s="1" t="s">
        <v>155</v>
      </c>
      <c r="ET90" s="1" t="s">
        <v>155</v>
      </c>
      <c r="EU90" s="1" t="s">
        <v>154</v>
      </c>
      <c r="EV90" s="1" t="s">
        <v>155</v>
      </c>
    </row>
    <row r="91" spans="1:153" x14ac:dyDescent="0.25">
      <c r="A91" s="1">
        <v>88</v>
      </c>
      <c r="B91" s="1" t="s">
        <v>63</v>
      </c>
      <c r="C91" s="1" t="s">
        <v>579</v>
      </c>
      <c r="D91" s="22">
        <v>2925700000</v>
      </c>
      <c r="E91" s="22">
        <v>5747300000</v>
      </c>
      <c r="F91" s="33">
        <v>4984</v>
      </c>
      <c r="G91" s="1" t="s">
        <v>160</v>
      </c>
      <c r="H91" s="1" t="s">
        <v>197</v>
      </c>
      <c r="I91" s="1" t="s">
        <v>422</v>
      </c>
      <c r="J91" s="1" t="s">
        <v>162</v>
      </c>
      <c r="K91" s="1" t="s">
        <v>153</v>
      </c>
      <c r="L91" s="1">
        <v>2</v>
      </c>
      <c r="M91" s="9">
        <v>44076</v>
      </c>
      <c r="N91" s="1" t="s">
        <v>189</v>
      </c>
      <c r="O91" s="1">
        <v>2020</v>
      </c>
      <c r="P91" s="10" t="s">
        <v>580</v>
      </c>
      <c r="Q91" s="6" t="s">
        <v>181</v>
      </c>
      <c r="R91" s="3" t="s">
        <v>154</v>
      </c>
      <c r="S91" s="1" t="s">
        <v>175</v>
      </c>
      <c r="T91" s="1" t="s">
        <v>154</v>
      </c>
      <c r="U91" s="1" t="s">
        <v>154</v>
      </c>
      <c r="V91" s="1" t="s">
        <v>154</v>
      </c>
      <c r="W91" s="1" t="s">
        <v>154</v>
      </c>
      <c r="X91" s="1" t="s">
        <v>154</v>
      </c>
      <c r="Y91" s="1" t="s">
        <v>154</v>
      </c>
      <c r="Z91" s="1" t="s">
        <v>154</v>
      </c>
      <c r="AA91" s="1" t="s">
        <v>155</v>
      </c>
      <c r="AB91" s="1" t="s">
        <v>154</v>
      </c>
      <c r="AC91" s="1" t="s">
        <v>155</v>
      </c>
      <c r="AD91" s="1" t="s">
        <v>154</v>
      </c>
      <c r="AE91" s="1" t="s">
        <v>154</v>
      </c>
      <c r="AF91" s="1" t="s">
        <v>155</v>
      </c>
      <c r="AG91" s="1" t="s">
        <v>154</v>
      </c>
      <c r="AH91" s="1" t="s">
        <v>581</v>
      </c>
      <c r="AI91" s="1" t="s">
        <v>154</v>
      </c>
      <c r="AJ91" s="1" t="s">
        <v>155</v>
      </c>
      <c r="AK91" s="1" t="s">
        <v>154</v>
      </c>
      <c r="AL91" s="1" t="s">
        <v>154</v>
      </c>
      <c r="AM91" s="1" t="s">
        <v>154</v>
      </c>
      <c r="AN91" s="1" t="s">
        <v>154</v>
      </c>
      <c r="AO91" s="1" t="s">
        <v>155</v>
      </c>
      <c r="AP91" s="1" t="s">
        <v>154</v>
      </c>
      <c r="AQ91" s="1" t="s">
        <v>155</v>
      </c>
      <c r="AR91" s="1" t="s">
        <v>155</v>
      </c>
      <c r="AS91" s="1" t="s">
        <v>154</v>
      </c>
      <c r="AT91" s="1" t="s">
        <v>154</v>
      </c>
      <c r="AU91" s="1" t="s">
        <v>154</v>
      </c>
      <c r="AV91" s="1" t="s">
        <v>155</v>
      </c>
      <c r="AW91" s="1" t="s">
        <v>154</v>
      </c>
      <c r="AX91" s="1" t="s">
        <v>154</v>
      </c>
      <c r="AY91" s="1" t="s">
        <v>154</v>
      </c>
      <c r="AZ91" s="1" t="s">
        <v>154</v>
      </c>
      <c r="BA91" s="1" t="s">
        <v>154</v>
      </c>
      <c r="BB91" s="1" t="s">
        <v>154</v>
      </c>
      <c r="BC91" s="1" t="s">
        <v>154</v>
      </c>
      <c r="BD91" s="1" t="s">
        <v>155</v>
      </c>
      <c r="BE91" s="1" t="s">
        <v>155</v>
      </c>
      <c r="BF91" s="1" t="s">
        <v>155</v>
      </c>
      <c r="BG91" s="1" t="s">
        <v>155</v>
      </c>
      <c r="BH91" s="1" t="s">
        <v>154</v>
      </c>
      <c r="BI91" s="1" t="s">
        <v>155</v>
      </c>
      <c r="BJ91" s="1" t="s">
        <v>155</v>
      </c>
      <c r="BK91" s="1" t="s">
        <v>155</v>
      </c>
      <c r="BL91" s="1" t="s">
        <v>155</v>
      </c>
      <c r="BM91" s="1" t="s">
        <v>154</v>
      </c>
      <c r="BN91" s="1" t="s">
        <v>154</v>
      </c>
      <c r="BO91" s="1" t="s">
        <v>154</v>
      </c>
      <c r="BP91" s="1" t="s">
        <v>154</v>
      </c>
      <c r="BQ91" s="1" t="s">
        <v>155</v>
      </c>
      <c r="BR91" s="1" t="s">
        <v>155</v>
      </c>
      <c r="BS91" s="1" t="s">
        <v>154</v>
      </c>
      <c r="BT91" s="1" t="s">
        <v>155</v>
      </c>
      <c r="BU91" s="1" t="s">
        <v>155</v>
      </c>
      <c r="BV91" s="1" t="s">
        <v>155</v>
      </c>
      <c r="BW91" s="1" t="s">
        <v>154</v>
      </c>
      <c r="BX91" s="1" t="s">
        <v>154</v>
      </c>
      <c r="BY91" s="1" t="s">
        <v>155</v>
      </c>
      <c r="BZ91" s="1" t="s">
        <v>155</v>
      </c>
      <c r="CA91" s="1" t="s">
        <v>154</v>
      </c>
      <c r="CB91" s="1" t="s">
        <v>154</v>
      </c>
      <c r="CC91" s="1" t="s">
        <v>155</v>
      </c>
      <c r="CD91" s="1" t="s">
        <v>155</v>
      </c>
      <c r="CE91" s="1" t="s">
        <v>155</v>
      </c>
      <c r="CF91" s="1" t="s">
        <v>154</v>
      </c>
      <c r="CG91" s="1" t="s">
        <v>155</v>
      </c>
      <c r="CH91" s="1" t="s">
        <v>155</v>
      </c>
      <c r="CI91" s="1" t="s">
        <v>155</v>
      </c>
      <c r="CJ91" s="1" t="s">
        <v>155</v>
      </c>
      <c r="CK91" s="1" t="s">
        <v>155</v>
      </c>
      <c r="CL91" s="1" t="s">
        <v>155</v>
      </c>
      <c r="CM91" s="1" t="s">
        <v>155</v>
      </c>
      <c r="CN91" s="1" t="s">
        <v>155</v>
      </c>
      <c r="CO91" s="1" t="s">
        <v>155</v>
      </c>
      <c r="CP91" s="1" t="s">
        <v>155</v>
      </c>
      <c r="CQ91" s="1" t="s">
        <v>155</v>
      </c>
      <c r="CR91" s="1" t="s">
        <v>155</v>
      </c>
      <c r="CS91" s="1" t="s">
        <v>155</v>
      </c>
      <c r="CT91" s="1" t="s">
        <v>154</v>
      </c>
      <c r="CU91" s="1" t="s">
        <v>154</v>
      </c>
      <c r="CV91" s="1" t="s">
        <v>155</v>
      </c>
      <c r="CW91" s="9" t="s">
        <v>155</v>
      </c>
      <c r="CX91" s="1" t="s">
        <v>155</v>
      </c>
      <c r="CY91" s="1" t="s">
        <v>155</v>
      </c>
      <c r="CZ91" s="11" t="s">
        <v>155</v>
      </c>
      <c r="DA91" s="1" t="s">
        <v>155</v>
      </c>
      <c r="DB91" s="1" t="s">
        <v>154</v>
      </c>
      <c r="DC91" s="1" t="s">
        <v>155</v>
      </c>
      <c r="DD91" s="1" t="s">
        <v>155</v>
      </c>
      <c r="DE91" s="1" t="s">
        <v>155</v>
      </c>
      <c r="DF91" s="1" t="s">
        <v>154</v>
      </c>
      <c r="DG91" s="1" t="s">
        <v>155</v>
      </c>
      <c r="DH91" s="1" t="s">
        <v>155</v>
      </c>
      <c r="DI91" s="1" t="s">
        <v>154</v>
      </c>
      <c r="DJ91" s="1" t="s">
        <v>154</v>
      </c>
      <c r="DK91" s="1" t="s">
        <v>155</v>
      </c>
      <c r="DL91" s="1" t="s">
        <v>154</v>
      </c>
      <c r="DM91" s="1" t="s">
        <v>154</v>
      </c>
      <c r="DN91" s="1" t="s">
        <v>154</v>
      </c>
      <c r="DO91" s="1" t="s">
        <v>154</v>
      </c>
      <c r="DP91" s="1" t="s">
        <v>154</v>
      </c>
      <c r="DQ91" s="1" t="s">
        <v>154</v>
      </c>
      <c r="DR91" s="1" t="s">
        <v>154</v>
      </c>
      <c r="DS91" s="1" t="s">
        <v>154</v>
      </c>
      <c r="DT91" s="1" t="s">
        <v>154</v>
      </c>
      <c r="DU91" s="1" t="s">
        <v>154</v>
      </c>
      <c r="DV91" s="1" t="s">
        <v>154</v>
      </c>
      <c r="DW91" s="1" t="s">
        <v>154</v>
      </c>
      <c r="DX91" s="1" t="s">
        <v>155</v>
      </c>
      <c r="DY91" s="1" t="s">
        <v>155</v>
      </c>
      <c r="DZ91" s="1" t="s">
        <v>154</v>
      </c>
      <c r="EA91" s="1" t="s">
        <v>155</v>
      </c>
      <c r="EB91" s="1" t="s">
        <v>154</v>
      </c>
      <c r="EC91" s="1" t="s">
        <v>154</v>
      </c>
      <c r="ED91" s="1" t="s">
        <v>155</v>
      </c>
      <c r="EE91" s="1" t="s">
        <v>155</v>
      </c>
      <c r="EF91" s="1" t="s">
        <v>155</v>
      </c>
      <c r="EG91" s="1" t="s">
        <v>155</v>
      </c>
      <c r="EH91" s="1" t="s">
        <v>155</v>
      </c>
      <c r="EI91" s="1" t="s">
        <v>154</v>
      </c>
      <c r="EJ91" s="1" t="s">
        <v>155</v>
      </c>
      <c r="EK91" s="1" t="s">
        <v>155</v>
      </c>
      <c r="EL91" s="1" t="s">
        <v>155</v>
      </c>
      <c r="EM91" s="1" t="s">
        <v>155</v>
      </c>
      <c r="EN91" s="1" t="s">
        <v>155</v>
      </c>
      <c r="EO91" s="1" t="s">
        <v>155</v>
      </c>
      <c r="EP91" s="1" t="s">
        <v>155</v>
      </c>
      <c r="EQ91" s="1" t="s">
        <v>155</v>
      </c>
      <c r="ER91" s="1" t="s">
        <v>155</v>
      </c>
      <c r="ES91" s="1" t="s">
        <v>154</v>
      </c>
      <c r="ET91" s="1" t="s">
        <v>154</v>
      </c>
      <c r="EU91" s="1" t="s">
        <v>154</v>
      </c>
      <c r="EV91" s="1" t="s">
        <v>154</v>
      </c>
    </row>
    <row r="92" spans="1:153" x14ac:dyDescent="0.25">
      <c r="A92" s="1">
        <v>89</v>
      </c>
      <c r="B92" s="1" t="s">
        <v>63</v>
      </c>
      <c r="C92" s="1" t="s">
        <v>582</v>
      </c>
      <c r="D92" s="22">
        <v>1200663000</v>
      </c>
      <c r="E92" s="22">
        <v>83335053000</v>
      </c>
      <c r="F92" s="33">
        <v>4903</v>
      </c>
      <c r="G92" s="1" t="s">
        <v>160</v>
      </c>
      <c r="H92" s="1" t="s">
        <v>197</v>
      </c>
      <c r="I92" s="1" t="s">
        <v>213</v>
      </c>
      <c r="J92" s="1" t="s">
        <v>162</v>
      </c>
      <c r="K92" s="1" t="s">
        <v>153</v>
      </c>
      <c r="L92" s="1">
        <v>3</v>
      </c>
      <c r="M92" s="9">
        <v>44118</v>
      </c>
      <c r="N92" s="1" t="s">
        <v>583</v>
      </c>
      <c r="O92" s="1">
        <v>2020</v>
      </c>
      <c r="P92" s="10" t="s">
        <v>584</v>
      </c>
      <c r="Q92" s="6" t="s">
        <v>181</v>
      </c>
      <c r="R92" s="3" t="s">
        <v>154</v>
      </c>
      <c r="S92" s="1" t="s">
        <v>175</v>
      </c>
      <c r="T92" s="1" t="s">
        <v>237</v>
      </c>
      <c r="U92" s="1" t="s">
        <v>237</v>
      </c>
      <c r="V92" s="1" t="s">
        <v>240</v>
      </c>
      <c r="W92" s="1" t="s">
        <v>252</v>
      </c>
      <c r="X92" s="1" t="s">
        <v>245</v>
      </c>
      <c r="Y92" s="1" t="s">
        <v>155</v>
      </c>
      <c r="Z92" s="1" t="s">
        <v>233</v>
      </c>
      <c r="AA92" s="1" t="s">
        <v>155</v>
      </c>
      <c r="AB92" s="1" t="s">
        <v>245</v>
      </c>
      <c r="AC92" s="1" t="s">
        <v>155</v>
      </c>
      <c r="AD92" s="1" t="s">
        <v>155</v>
      </c>
      <c r="AE92" s="1" t="s">
        <v>155</v>
      </c>
      <c r="AF92" s="1" t="s">
        <v>155</v>
      </c>
      <c r="AG92" s="1" t="s">
        <v>154</v>
      </c>
      <c r="AH92" s="1" t="s">
        <v>585</v>
      </c>
      <c r="AI92" s="1" t="s">
        <v>155</v>
      </c>
      <c r="AJ92" s="1" t="s">
        <v>155</v>
      </c>
      <c r="AK92" s="1" t="s">
        <v>155</v>
      </c>
      <c r="AL92" s="1" t="s">
        <v>155</v>
      </c>
      <c r="AM92" s="1" t="s">
        <v>154</v>
      </c>
      <c r="AN92" s="1" t="s">
        <v>155</v>
      </c>
      <c r="AO92" s="1" t="s">
        <v>154</v>
      </c>
      <c r="AP92" s="1" t="s">
        <v>154</v>
      </c>
      <c r="AQ92" s="1" t="s">
        <v>154</v>
      </c>
      <c r="AR92" s="1" t="s">
        <v>155</v>
      </c>
      <c r="AS92" s="1" t="s">
        <v>154</v>
      </c>
      <c r="AT92" s="1" t="s">
        <v>154</v>
      </c>
      <c r="AU92" s="1" t="s">
        <v>155</v>
      </c>
      <c r="AV92" s="1" t="s">
        <v>155</v>
      </c>
      <c r="AW92" s="1" t="s">
        <v>154</v>
      </c>
      <c r="AX92" s="1" t="s">
        <v>155</v>
      </c>
      <c r="AY92" s="1" t="s">
        <v>154</v>
      </c>
      <c r="AZ92" s="1" t="s">
        <v>154</v>
      </c>
      <c r="BA92" s="1" t="s">
        <v>154</v>
      </c>
      <c r="BB92" s="1" t="s">
        <v>154</v>
      </c>
      <c r="BC92" s="1" t="s">
        <v>155</v>
      </c>
      <c r="BD92" s="1" t="s">
        <v>155</v>
      </c>
      <c r="BE92" s="1" t="s">
        <v>155</v>
      </c>
      <c r="BF92" s="1" t="s">
        <v>155</v>
      </c>
      <c r="BG92" s="1" t="s">
        <v>155</v>
      </c>
      <c r="BH92" s="1" t="s">
        <v>155</v>
      </c>
      <c r="BI92" s="1" t="s">
        <v>155</v>
      </c>
      <c r="BJ92" s="1" t="s">
        <v>155</v>
      </c>
      <c r="BK92" s="1" t="s">
        <v>155</v>
      </c>
      <c r="BL92" s="1" t="s">
        <v>155</v>
      </c>
      <c r="BM92" s="1" t="s">
        <v>154</v>
      </c>
      <c r="BN92" s="1" t="s">
        <v>154</v>
      </c>
      <c r="BO92" s="1" t="s">
        <v>155</v>
      </c>
      <c r="BP92" s="1" t="s">
        <v>155</v>
      </c>
      <c r="BQ92" s="1" t="s">
        <v>155</v>
      </c>
      <c r="BR92" s="1" t="s">
        <v>155</v>
      </c>
      <c r="BS92" s="1" t="s">
        <v>155</v>
      </c>
      <c r="BT92" s="1" t="s">
        <v>155</v>
      </c>
      <c r="BU92" s="1" t="s">
        <v>155</v>
      </c>
      <c r="BV92" s="1" t="s">
        <v>155</v>
      </c>
      <c r="BW92" s="1" t="s">
        <v>155</v>
      </c>
      <c r="BX92" s="1" t="s">
        <v>155</v>
      </c>
      <c r="BY92" s="1" t="s">
        <v>154</v>
      </c>
      <c r="BZ92" s="1" t="s">
        <v>154</v>
      </c>
      <c r="CA92" s="1" t="s">
        <v>154</v>
      </c>
      <c r="CB92" s="1" t="s">
        <v>155</v>
      </c>
      <c r="CC92" s="1" t="s">
        <v>154</v>
      </c>
      <c r="CD92" s="1" t="s">
        <v>154</v>
      </c>
      <c r="CE92" s="1" t="s">
        <v>155</v>
      </c>
      <c r="CF92" s="1" t="s">
        <v>154</v>
      </c>
      <c r="CG92" s="1" t="s">
        <v>154</v>
      </c>
      <c r="CH92" s="1" t="s">
        <v>154</v>
      </c>
      <c r="CI92" s="1" t="s">
        <v>154</v>
      </c>
      <c r="CJ92" s="1" t="s">
        <v>155</v>
      </c>
      <c r="CK92" s="1" t="s">
        <v>154</v>
      </c>
      <c r="CL92" s="1" t="s">
        <v>155</v>
      </c>
      <c r="CM92" s="1" t="s">
        <v>155</v>
      </c>
      <c r="CN92" s="1" t="s">
        <v>155</v>
      </c>
      <c r="CO92" s="1" t="s">
        <v>155</v>
      </c>
      <c r="CP92" s="1" t="s">
        <v>155</v>
      </c>
      <c r="CQ92" s="4" t="s">
        <v>155</v>
      </c>
      <c r="CR92" s="1" t="s">
        <v>155</v>
      </c>
      <c r="CS92" s="1" t="s">
        <v>155</v>
      </c>
      <c r="CT92" s="1" t="s">
        <v>154</v>
      </c>
      <c r="CU92" s="1" t="s">
        <v>154</v>
      </c>
      <c r="CV92" s="1" t="s">
        <v>154</v>
      </c>
      <c r="CW92" s="9" t="s">
        <v>154</v>
      </c>
      <c r="CX92" s="1" t="s">
        <v>154</v>
      </c>
      <c r="CY92" s="1" t="s">
        <v>154</v>
      </c>
      <c r="CZ92" s="11" t="s">
        <v>154</v>
      </c>
      <c r="DA92" s="1" t="s">
        <v>154</v>
      </c>
      <c r="DB92" s="1" t="s">
        <v>154</v>
      </c>
      <c r="DC92" s="1" t="s">
        <v>155</v>
      </c>
      <c r="DD92" s="1" t="s">
        <v>155</v>
      </c>
      <c r="DE92" s="1" t="s">
        <v>155</v>
      </c>
      <c r="DF92" s="1" t="s">
        <v>155</v>
      </c>
      <c r="DG92" s="1" t="s">
        <v>155</v>
      </c>
      <c r="DH92" s="1" t="s">
        <v>155</v>
      </c>
      <c r="DI92" s="1" t="s">
        <v>154</v>
      </c>
      <c r="DJ92" s="1" t="s">
        <v>154</v>
      </c>
      <c r="DK92" s="1" t="s">
        <v>154</v>
      </c>
      <c r="DL92" s="1" t="s">
        <v>155</v>
      </c>
      <c r="DM92" s="1" t="s">
        <v>154</v>
      </c>
      <c r="DN92" s="1" t="s">
        <v>154</v>
      </c>
      <c r="DO92" s="1" t="s">
        <v>154</v>
      </c>
      <c r="DP92" s="1" t="s">
        <v>154</v>
      </c>
      <c r="DQ92" s="1" t="s">
        <v>155</v>
      </c>
      <c r="DR92" s="1" t="s">
        <v>155</v>
      </c>
      <c r="DS92" s="1" t="s">
        <v>155</v>
      </c>
      <c r="DT92" s="1" t="s">
        <v>155</v>
      </c>
      <c r="DU92" s="1" t="s">
        <v>155</v>
      </c>
      <c r="DV92" s="1" t="s">
        <v>155</v>
      </c>
      <c r="DW92" s="1" t="s">
        <v>154</v>
      </c>
      <c r="DX92" s="1" t="s">
        <v>155</v>
      </c>
      <c r="DY92" s="1" t="s">
        <v>154</v>
      </c>
      <c r="DZ92" s="1" t="s">
        <v>154</v>
      </c>
      <c r="EA92" s="1" t="s">
        <v>154</v>
      </c>
      <c r="EB92" s="1" t="s">
        <v>154</v>
      </c>
      <c r="EC92" s="1" t="s">
        <v>155</v>
      </c>
      <c r="ED92" s="1" t="s">
        <v>155</v>
      </c>
      <c r="EE92" s="1" t="s">
        <v>155</v>
      </c>
      <c r="EF92" s="1" t="s">
        <v>155</v>
      </c>
      <c r="EG92" s="1" t="s">
        <v>155</v>
      </c>
      <c r="EH92" s="1" t="s">
        <v>155</v>
      </c>
      <c r="EI92" s="1" t="s">
        <v>155</v>
      </c>
      <c r="EJ92" s="1" t="s">
        <v>155</v>
      </c>
      <c r="EK92" s="1" t="s">
        <v>155</v>
      </c>
      <c r="EL92" s="1" t="s">
        <v>155</v>
      </c>
      <c r="EM92" s="1" t="s">
        <v>155</v>
      </c>
      <c r="EN92" s="1" t="s">
        <v>155</v>
      </c>
      <c r="EO92" s="1" t="s">
        <v>155</v>
      </c>
      <c r="EP92" s="1" t="s">
        <v>155</v>
      </c>
      <c r="EQ92" s="1" t="s">
        <v>155</v>
      </c>
      <c r="ER92" s="1" t="s">
        <v>154</v>
      </c>
      <c r="ES92" s="1" t="s">
        <v>155</v>
      </c>
      <c r="ET92" s="1" t="s">
        <v>154</v>
      </c>
      <c r="EU92" s="1" t="s">
        <v>154</v>
      </c>
      <c r="EV92" s="1" t="s">
        <v>155</v>
      </c>
    </row>
    <row r="93" spans="1:153" x14ac:dyDescent="0.25">
      <c r="A93" s="1">
        <v>90</v>
      </c>
      <c r="B93" s="1" t="s">
        <v>63</v>
      </c>
      <c r="C93" s="1" t="s">
        <v>586</v>
      </c>
      <c r="D93" s="22">
        <v>4478964</v>
      </c>
      <c r="E93" s="22">
        <v>7171352</v>
      </c>
      <c r="F93" s="33">
        <v>33</v>
      </c>
      <c r="G93" s="1" t="s">
        <v>419</v>
      </c>
      <c r="H93" s="1" t="s">
        <v>212</v>
      </c>
      <c r="I93" s="1" t="s">
        <v>448</v>
      </c>
      <c r="J93" s="1" t="s">
        <v>162</v>
      </c>
      <c r="K93" s="1" t="s">
        <v>153</v>
      </c>
      <c r="L93" s="1">
        <v>1</v>
      </c>
      <c r="M93" s="9">
        <v>43787</v>
      </c>
      <c r="N93" s="1" t="s">
        <v>308</v>
      </c>
      <c r="O93" s="1">
        <v>2019</v>
      </c>
      <c r="P93" s="10" t="s">
        <v>587</v>
      </c>
      <c r="Q93" s="6" t="s">
        <v>164</v>
      </c>
      <c r="R93" s="3" t="s">
        <v>154</v>
      </c>
      <c r="S93" s="1" t="s">
        <v>175</v>
      </c>
      <c r="T93" s="1" t="s">
        <v>155</v>
      </c>
      <c r="U93" s="1" t="s">
        <v>237</v>
      </c>
      <c r="V93" s="1" t="s">
        <v>333</v>
      </c>
      <c r="W93" s="1" t="s">
        <v>359</v>
      </c>
      <c r="X93" s="1" t="s">
        <v>155</v>
      </c>
      <c r="Y93" s="1" t="s">
        <v>155</v>
      </c>
      <c r="Z93" s="1" t="s">
        <v>233</v>
      </c>
      <c r="AA93" s="1" t="s">
        <v>155</v>
      </c>
      <c r="AB93" s="1" t="s">
        <v>236</v>
      </c>
      <c r="AC93" s="1" t="s">
        <v>155</v>
      </c>
      <c r="AD93" s="1" t="s">
        <v>155</v>
      </c>
      <c r="AE93" s="1" t="s">
        <v>155</v>
      </c>
      <c r="AF93" s="1" t="s">
        <v>155</v>
      </c>
      <c r="AG93" s="1" t="s">
        <v>154</v>
      </c>
      <c r="AH93" s="1" t="s">
        <v>588</v>
      </c>
      <c r="AI93" s="1" t="s">
        <v>154</v>
      </c>
      <c r="AJ93" s="1" t="s">
        <v>155</v>
      </c>
      <c r="AK93" s="1" t="s">
        <v>154</v>
      </c>
      <c r="AL93" s="1" t="s">
        <v>155</v>
      </c>
      <c r="AM93" s="1" t="s">
        <v>154</v>
      </c>
      <c r="AN93" s="1" t="s">
        <v>154</v>
      </c>
      <c r="AO93" s="1" t="s">
        <v>154</v>
      </c>
      <c r="AP93" s="1" t="s">
        <v>154</v>
      </c>
      <c r="AQ93" s="1" t="s">
        <v>154</v>
      </c>
      <c r="AR93" s="1" t="s">
        <v>155</v>
      </c>
      <c r="AS93" s="1" t="s">
        <v>154</v>
      </c>
      <c r="AT93" s="1" t="s">
        <v>154</v>
      </c>
      <c r="AU93" s="1" t="s">
        <v>154</v>
      </c>
      <c r="AV93" s="1" t="s">
        <v>155</v>
      </c>
      <c r="AW93" s="1" t="s">
        <v>154</v>
      </c>
      <c r="AX93" s="1" t="s">
        <v>155</v>
      </c>
      <c r="AY93" s="1" t="s">
        <v>154</v>
      </c>
      <c r="AZ93" s="1" t="s">
        <v>154</v>
      </c>
      <c r="BA93" s="1" t="s">
        <v>154</v>
      </c>
      <c r="BB93" s="1" t="s">
        <v>154</v>
      </c>
      <c r="BC93" s="1" t="s">
        <v>155</v>
      </c>
      <c r="BD93" s="1" t="s">
        <v>154</v>
      </c>
      <c r="BE93" s="1" t="s">
        <v>154</v>
      </c>
      <c r="BF93" s="1" t="s">
        <v>155</v>
      </c>
      <c r="BG93" s="1" t="s">
        <v>155</v>
      </c>
      <c r="BH93" s="1" t="s">
        <v>155</v>
      </c>
      <c r="BI93" s="1" t="s">
        <v>154</v>
      </c>
      <c r="BJ93" s="1" t="s">
        <v>154</v>
      </c>
      <c r="BK93" s="1" t="s">
        <v>155</v>
      </c>
      <c r="BL93" s="1" t="s">
        <v>154</v>
      </c>
      <c r="BM93" s="1" t="s">
        <v>154</v>
      </c>
      <c r="BN93" s="1" t="s">
        <v>154</v>
      </c>
      <c r="BO93" s="1" t="s">
        <v>154</v>
      </c>
      <c r="BP93" s="1" t="s">
        <v>154</v>
      </c>
      <c r="BQ93" s="1" t="s">
        <v>155</v>
      </c>
      <c r="BR93" s="1" t="s">
        <v>155</v>
      </c>
      <c r="BS93" s="1" t="s">
        <v>155</v>
      </c>
      <c r="BT93" s="1" t="s">
        <v>155</v>
      </c>
      <c r="BU93" s="1" t="s">
        <v>155</v>
      </c>
      <c r="BV93" s="1" t="s">
        <v>154</v>
      </c>
      <c r="BW93" s="1" t="s">
        <v>155</v>
      </c>
      <c r="BX93" s="1" t="s">
        <v>155</v>
      </c>
      <c r="BY93" s="1" t="s">
        <v>155</v>
      </c>
      <c r="BZ93" s="1" t="s">
        <v>154</v>
      </c>
      <c r="CA93" s="1" t="s">
        <v>154</v>
      </c>
      <c r="CB93" s="1" t="s">
        <v>154</v>
      </c>
      <c r="CC93" s="1" t="s">
        <v>154</v>
      </c>
      <c r="CD93" s="1" t="s">
        <v>154</v>
      </c>
      <c r="CE93" s="1" t="s">
        <v>155</v>
      </c>
      <c r="CF93" s="1" t="s">
        <v>154</v>
      </c>
      <c r="CG93" s="1" t="s">
        <v>155</v>
      </c>
      <c r="CH93" s="1" t="s">
        <v>155</v>
      </c>
      <c r="CI93" s="1" t="s">
        <v>154</v>
      </c>
      <c r="CJ93" s="1" t="s">
        <v>154</v>
      </c>
      <c r="CK93" s="1" t="s">
        <v>154</v>
      </c>
      <c r="CL93" s="1" t="s">
        <v>155</v>
      </c>
      <c r="CM93" s="1" t="s">
        <v>155</v>
      </c>
      <c r="CN93" s="1" t="s">
        <v>155</v>
      </c>
      <c r="CO93" s="1" t="s">
        <v>155</v>
      </c>
      <c r="CP93" s="1" t="s">
        <v>155</v>
      </c>
      <c r="CQ93" s="4" t="s">
        <v>155</v>
      </c>
      <c r="CR93" s="1" t="s">
        <v>155</v>
      </c>
      <c r="CS93" s="1" t="s">
        <v>155</v>
      </c>
      <c r="CT93" s="1" t="s">
        <v>154</v>
      </c>
      <c r="CU93" s="1" t="s">
        <v>154</v>
      </c>
      <c r="CV93" s="1" t="s">
        <v>155</v>
      </c>
      <c r="CW93" s="9" t="s">
        <v>155</v>
      </c>
      <c r="CX93" s="1" t="s">
        <v>154</v>
      </c>
      <c r="CY93" s="1" t="s">
        <v>155</v>
      </c>
      <c r="CZ93" s="11" t="s">
        <v>155</v>
      </c>
      <c r="DA93" s="1" t="s">
        <v>155</v>
      </c>
      <c r="DB93" s="1" t="s">
        <v>154</v>
      </c>
      <c r="DC93" s="1" t="s">
        <v>155</v>
      </c>
      <c r="DD93" s="1" t="s">
        <v>155</v>
      </c>
      <c r="DE93" s="1" t="s">
        <v>155</v>
      </c>
      <c r="DF93" s="1" t="s">
        <v>154</v>
      </c>
      <c r="DG93" s="1" t="s">
        <v>155</v>
      </c>
      <c r="DH93" s="1" t="s">
        <v>155</v>
      </c>
      <c r="DI93" s="1" t="s">
        <v>154</v>
      </c>
      <c r="DJ93" s="1" t="s">
        <v>154</v>
      </c>
      <c r="DK93" s="1" t="s">
        <v>155</v>
      </c>
      <c r="DL93" s="1" t="s">
        <v>155</v>
      </c>
      <c r="DM93" s="1" t="s">
        <v>154</v>
      </c>
      <c r="DN93" s="1" t="s">
        <v>154</v>
      </c>
      <c r="DO93" s="1" t="s">
        <v>155</v>
      </c>
      <c r="DP93" s="1" t="s">
        <v>155</v>
      </c>
      <c r="DQ93" s="1" t="s">
        <v>154</v>
      </c>
      <c r="DR93" s="1" t="s">
        <v>154</v>
      </c>
      <c r="DS93" s="1" t="s">
        <v>155</v>
      </c>
      <c r="DT93" s="1" t="s">
        <v>155</v>
      </c>
      <c r="DU93" s="1" t="s">
        <v>154</v>
      </c>
      <c r="DV93" s="1" t="s">
        <v>154</v>
      </c>
      <c r="DW93" s="1" t="s">
        <v>154</v>
      </c>
      <c r="DX93" s="1" t="s">
        <v>155</v>
      </c>
      <c r="DY93" s="1" t="s">
        <v>155</v>
      </c>
      <c r="DZ93" s="1" t="s">
        <v>154</v>
      </c>
      <c r="EA93" s="1" t="s">
        <v>154</v>
      </c>
      <c r="EB93" s="1" t="s">
        <v>154</v>
      </c>
      <c r="EC93" s="1" t="s">
        <v>155</v>
      </c>
      <c r="ED93" s="1" t="s">
        <v>154</v>
      </c>
      <c r="EE93" s="1" t="s">
        <v>154</v>
      </c>
      <c r="EF93" s="1" t="s">
        <v>155</v>
      </c>
      <c r="EG93" s="1" t="s">
        <v>155</v>
      </c>
      <c r="EH93" s="1" t="s">
        <v>155</v>
      </c>
      <c r="EI93" s="1" t="s">
        <v>155</v>
      </c>
      <c r="EJ93" s="1" t="s">
        <v>155</v>
      </c>
      <c r="EK93" s="1" t="s">
        <v>154</v>
      </c>
      <c r="EL93" s="1" t="s">
        <v>155</v>
      </c>
      <c r="EM93" s="1" t="s">
        <v>154</v>
      </c>
      <c r="EN93" s="1" t="s">
        <v>155</v>
      </c>
      <c r="EO93" s="1" t="s">
        <v>155</v>
      </c>
      <c r="EP93" s="1" t="s">
        <v>154</v>
      </c>
      <c r="EQ93" s="1" t="s">
        <v>154</v>
      </c>
      <c r="ER93" s="1" t="s">
        <v>154</v>
      </c>
      <c r="ES93" s="1" t="s">
        <v>155</v>
      </c>
      <c r="ET93" s="1" t="s">
        <v>155</v>
      </c>
      <c r="EU93" s="1" t="s">
        <v>154</v>
      </c>
      <c r="EV93" s="1" t="s">
        <v>154</v>
      </c>
    </row>
    <row r="94" spans="1:153" x14ac:dyDescent="0.25">
      <c r="A94" s="1">
        <v>91</v>
      </c>
      <c r="B94" s="1" t="s">
        <v>63</v>
      </c>
      <c r="C94" s="1" t="s">
        <v>589</v>
      </c>
      <c r="D94" s="22">
        <v>167040000</v>
      </c>
      <c r="E94" s="22">
        <v>218535000</v>
      </c>
      <c r="F94" s="33">
        <v>911</v>
      </c>
      <c r="G94" s="1" t="s">
        <v>160</v>
      </c>
      <c r="H94" s="1" t="s">
        <v>160</v>
      </c>
      <c r="I94" s="1" t="s">
        <v>422</v>
      </c>
      <c r="J94" s="1" t="s">
        <v>162</v>
      </c>
      <c r="K94" s="1" t="s">
        <v>153</v>
      </c>
      <c r="L94" s="1">
        <v>2</v>
      </c>
      <c r="M94" s="9">
        <v>43977</v>
      </c>
      <c r="N94" s="1" t="s">
        <v>590</v>
      </c>
      <c r="O94" s="1">
        <v>2020</v>
      </c>
      <c r="P94" s="10" t="s">
        <v>591</v>
      </c>
      <c r="Q94" s="6" t="s">
        <v>164</v>
      </c>
      <c r="R94" s="3" t="s">
        <v>154</v>
      </c>
      <c r="S94" s="1" t="s">
        <v>175</v>
      </c>
      <c r="T94" s="1" t="s">
        <v>237</v>
      </c>
      <c r="U94" s="1" t="s">
        <v>237</v>
      </c>
      <c r="V94" s="1" t="s">
        <v>237</v>
      </c>
      <c r="W94" s="1" t="s">
        <v>237</v>
      </c>
      <c r="X94" s="1" t="s">
        <v>245</v>
      </c>
      <c r="Y94" s="1" t="s">
        <v>237</v>
      </c>
      <c r="Z94" s="1" t="s">
        <v>333</v>
      </c>
      <c r="AA94" s="1" t="s">
        <v>155</v>
      </c>
      <c r="AB94" s="1" t="s">
        <v>237</v>
      </c>
      <c r="AC94" s="1" t="s">
        <v>155</v>
      </c>
      <c r="AD94" s="1" t="s">
        <v>155</v>
      </c>
      <c r="AE94" s="1" t="s">
        <v>155</v>
      </c>
      <c r="AF94" s="1" t="s">
        <v>155</v>
      </c>
      <c r="AG94" s="1" t="s">
        <v>154</v>
      </c>
      <c r="AH94" s="1" t="s">
        <v>592</v>
      </c>
      <c r="AI94" s="1" t="s">
        <v>154</v>
      </c>
      <c r="AJ94" s="1" t="s">
        <v>155</v>
      </c>
      <c r="AK94" s="1" t="s">
        <v>155</v>
      </c>
      <c r="AL94" s="1" t="s">
        <v>154</v>
      </c>
      <c r="AM94" s="1" t="s">
        <v>154</v>
      </c>
      <c r="AN94" s="1" t="s">
        <v>155</v>
      </c>
      <c r="AO94" s="1" t="s">
        <v>154</v>
      </c>
      <c r="AP94" s="1" t="s">
        <v>154</v>
      </c>
      <c r="AQ94" s="1" t="s">
        <v>154</v>
      </c>
      <c r="AR94" s="1" t="s">
        <v>155</v>
      </c>
      <c r="AS94" s="1" t="s">
        <v>154</v>
      </c>
      <c r="AT94" s="1" t="s">
        <v>154</v>
      </c>
      <c r="AU94" s="1" t="s">
        <v>155</v>
      </c>
      <c r="AV94" s="1" t="s">
        <v>154</v>
      </c>
      <c r="AW94" s="1" t="s">
        <v>154</v>
      </c>
      <c r="AX94" s="1" t="s">
        <v>154</v>
      </c>
      <c r="AY94" s="1" t="s">
        <v>154</v>
      </c>
      <c r="AZ94" s="1" t="s">
        <v>154</v>
      </c>
      <c r="BA94" s="1" t="s">
        <v>154</v>
      </c>
      <c r="BB94" s="1" t="s">
        <v>154</v>
      </c>
      <c r="BC94" s="1" t="s">
        <v>155</v>
      </c>
      <c r="BD94" s="1" t="s">
        <v>155</v>
      </c>
      <c r="BE94" s="1" t="s">
        <v>155</v>
      </c>
      <c r="BF94" s="1" t="s">
        <v>155</v>
      </c>
      <c r="BG94" s="1" t="s">
        <v>155</v>
      </c>
      <c r="BH94" s="1" t="s">
        <v>155</v>
      </c>
      <c r="BI94" s="1" t="s">
        <v>155</v>
      </c>
      <c r="BJ94" s="1" t="s">
        <v>154</v>
      </c>
      <c r="BK94" s="1" t="s">
        <v>155</v>
      </c>
      <c r="BL94" s="1" t="s">
        <v>154</v>
      </c>
      <c r="BM94" s="1" t="s">
        <v>154</v>
      </c>
      <c r="BN94" s="1" t="s">
        <v>154</v>
      </c>
      <c r="BO94" s="1" t="s">
        <v>154</v>
      </c>
      <c r="BP94" s="1" t="s">
        <v>154</v>
      </c>
      <c r="BQ94" s="1" t="s">
        <v>155</v>
      </c>
      <c r="BR94" s="1" t="s">
        <v>155</v>
      </c>
      <c r="BS94" s="1" t="s">
        <v>155</v>
      </c>
      <c r="BT94" s="1" t="s">
        <v>155</v>
      </c>
      <c r="BU94" s="1" t="s">
        <v>155</v>
      </c>
      <c r="BV94" s="1" t="s">
        <v>155</v>
      </c>
      <c r="BW94" s="1" t="s">
        <v>155</v>
      </c>
      <c r="BX94" s="1" t="s">
        <v>154</v>
      </c>
      <c r="BY94" s="1" t="s">
        <v>155</v>
      </c>
      <c r="BZ94" s="1" t="s">
        <v>154</v>
      </c>
      <c r="CA94" s="1" t="s">
        <v>154</v>
      </c>
      <c r="CB94" s="1" t="s">
        <v>155</v>
      </c>
      <c r="CC94" s="1" t="s">
        <v>154</v>
      </c>
      <c r="CD94" s="1" t="s">
        <v>155</v>
      </c>
      <c r="CE94" s="1" t="s">
        <v>155</v>
      </c>
      <c r="CF94" s="1" t="s">
        <v>154</v>
      </c>
      <c r="CG94" s="1" t="s">
        <v>155</v>
      </c>
      <c r="CH94" s="1" t="s">
        <v>154</v>
      </c>
      <c r="CI94" s="1" t="s">
        <v>155</v>
      </c>
      <c r="CJ94" s="1" t="s">
        <v>155</v>
      </c>
      <c r="CK94" s="1" t="s">
        <v>154</v>
      </c>
      <c r="CL94" s="1" t="s">
        <v>154</v>
      </c>
      <c r="CM94" s="1" t="s">
        <v>154</v>
      </c>
      <c r="CN94" s="1" t="s">
        <v>154</v>
      </c>
      <c r="CO94" s="1" t="s">
        <v>155</v>
      </c>
      <c r="CP94" s="1" t="s">
        <v>155</v>
      </c>
      <c r="CQ94" s="4" t="s">
        <v>155</v>
      </c>
      <c r="CR94" s="1" t="s">
        <v>155</v>
      </c>
      <c r="CS94" s="1" t="s">
        <v>155</v>
      </c>
      <c r="CT94" s="1" t="s">
        <v>154</v>
      </c>
      <c r="CU94" s="1" t="s">
        <v>154</v>
      </c>
      <c r="CV94" s="1" t="s">
        <v>155</v>
      </c>
      <c r="CW94" s="9" t="s">
        <v>154</v>
      </c>
      <c r="CX94" s="1" t="s">
        <v>155</v>
      </c>
      <c r="CY94" s="1" t="s">
        <v>155</v>
      </c>
      <c r="CZ94" s="11" t="s">
        <v>154</v>
      </c>
      <c r="DA94" s="1" t="s">
        <v>155</v>
      </c>
      <c r="DB94" s="1" t="s">
        <v>154</v>
      </c>
      <c r="DC94" s="1" t="s">
        <v>155</v>
      </c>
      <c r="DD94" s="1" t="s">
        <v>155</v>
      </c>
      <c r="DE94" s="1" t="s">
        <v>155</v>
      </c>
      <c r="DF94" s="1" t="s">
        <v>155</v>
      </c>
      <c r="DG94" s="1" t="s">
        <v>155</v>
      </c>
      <c r="DH94" s="1" t="s">
        <v>154</v>
      </c>
      <c r="DI94" s="1" t="s">
        <v>154</v>
      </c>
      <c r="DJ94" s="1" t="s">
        <v>155</v>
      </c>
      <c r="DK94" s="1" t="s">
        <v>155</v>
      </c>
      <c r="DL94" s="1" t="s">
        <v>154</v>
      </c>
      <c r="DM94" s="1" t="s">
        <v>154</v>
      </c>
      <c r="DN94" s="1" t="s">
        <v>154</v>
      </c>
      <c r="DO94" s="1" t="s">
        <v>154</v>
      </c>
      <c r="DP94" s="1" t="s">
        <v>154</v>
      </c>
      <c r="DQ94" s="1" t="s">
        <v>154</v>
      </c>
      <c r="DR94" s="1" t="s">
        <v>154</v>
      </c>
      <c r="DS94" s="1" t="s">
        <v>154</v>
      </c>
      <c r="DT94" s="1" t="s">
        <v>155</v>
      </c>
      <c r="DU94" s="1" t="s">
        <v>154</v>
      </c>
      <c r="DV94" s="1" t="s">
        <v>155</v>
      </c>
      <c r="DW94" s="1" t="s">
        <v>154</v>
      </c>
      <c r="DX94" s="1" t="s">
        <v>155</v>
      </c>
      <c r="DY94" s="1" t="s">
        <v>155</v>
      </c>
      <c r="DZ94" s="1" t="s">
        <v>154</v>
      </c>
      <c r="EA94" s="1" t="s">
        <v>154</v>
      </c>
      <c r="EB94" s="1" t="s">
        <v>154</v>
      </c>
      <c r="EC94" s="1" t="s">
        <v>155</v>
      </c>
      <c r="ED94" s="1" t="s">
        <v>155</v>
      </c>
      <c r="EE94" s="1" t="s">
        <v>155</v>
      </c>
      <c r="EF94" s="1" t="s">
        <v>155</v>
      </c>
      <c r="EG94" s="1" t="s">
        <v>155</v>
      </c>
      <c r="EH94" s="1" t="s">
        <v>155</v>
      </c>
      <c r="EI94" s="1" t="s">
        <v>155</v>
      </c>
      <c r="EJ94" s="1" t="s">
        <v>155</v>
      </c>
      <c r="EK94" s="1" t="s">
        <v>155</v>
      </c>
      <c r="EL94" s="1" t="s">
        <v>155</v>
      </c>
      <c r="EM94" s="1" t="s">
        <v>155</v>
      </c>
      <c r="EN94" s="1" t="s">
        <v>154</v>
      </c>
      <c r="EO94" s="1" t="s">
        <v>155</v>
      </c>
      <c r="EP94" s="1" t="s">
        <v>154</v>
      </c>
      <c r="EQ94" s="1" t="s">
        <v>155</v>
      </c>
      <c r="ER94" s="1" t="s">
        <v>155</v>
      </c>
      <c r="ES94" s="1" t="s">
        <v>155</v>
      </c>
      <c r="ET94" s="1" t="s">
        <v>154</v>
      </c>
      <c r="EU94" s="1" t="s">
        <v>154</v>
      </c>
      <c r="EV94" s="1" t="s">
        <v>154</v>
      </c>
      <c r="EW94" s="1" t="s">
        <v>593</v>
      </c>
    </row>
    <row r="95" spans="1:153" x14ac:dyDescent="0.25">
      <c r="A95" s="1">
        <v>92</v>
      </c>
      <c r="B95" s="1" t="s">
        <v>63</v>
      </c>
      <c r="C95" s="1" t="s">
        <v>594</v>
      </c>
      <c r="D95" s="22">
        <v>88071684</v>
      </c>
      <c r="E95" s="22">
        <v>155700333</v>
      </c>
      <c r="F95" s="33">
        <v>329</v>
      </c>
      <c r="G95" s="1" t="s">
        <v>160</v>
      </c>
      <c r="H95" s="1" t="s">
        <v>160</v>
      </c>
      <c r="I95" s="1" t="s">
        <v>207</v>
      </c>
      <c r="J95" s="1" t="s">
        <v>162</v>
      </c>
      <c r="K95" s="1" t="s">
        <v>153</v>
      </c>
      <c r="L95" s="1">
        <v>1</v>
      </c>
      <c r="M95" s="9">
        <v>43501</v>
      </c>
      <c r="N95" s="1" t="s">
        <v>595</v>
      </c>
      <c r="O95" s="1">
        <v>2018</v>
      </c>
      <c r="P95" s="10" t="s">
        <v>596</v>
      </c>
      <c r="Q95" s="6" t="s">
        <v>181</v>
      </c>
      <c r="R95" s="3" t="s">
        <v>154</v>
      </c>
      <c r="S95" s="1" t="s">
        <v>175</v>
      </c>
      <c r="T95" s="1" t="s">
        <v>154</v>
      </c>
      <c r="U95" s="1" t="s">
        <v>154</v>
      </c>
      <c r="V95" s="1" t="s">
        <v>154</v>
      </c>
      <c r="W95" s="1" t="s">
        <v>234</v>
      </c>
      <c r="X95" s="1" t="s">
        <v>154</v>
      </c>
      <c r="Y95" s="1" t="s">
        <v>155</v>
      </c>
      <c r="Z95" s="1" t="s">
        <v>155</v>
      </c>
      <c r="AA95" s="1" t="s">
        <v>155</v>
      </c>
      <c r="AB95" s="1" t="s">
        <v>265</v>
      </c>
      <c r="AC95" s="1" t="s">
        <v>154</v>
      </c>
      <c r="AD95" s="1" t="s">
        <v>155</v>
      </c>
      <c r="AE95" s="1" t="s">
        <v>243</v>
      </c>
      <c r="AF95" s="1" t="s">
        <v>155</v>
      </c>
      <c r="AG95" s="1" t="s">
        <v>154</v>
      </c>
      <c r="AH95" s="1" t="s">
        <v>597</v>
      </c>
      <c r="AI95" s="1" t="s">
        <v>155</v>
      </c>
      <c r="AJ95" s="1" t="s">
        <v>155</v>
      </c>
      <c r="AK95" s="1" t="s">
        <v>155</v>
      </c>
      <c r="AL95" s="1" t="s">
        <v>155</v>
      </c>
      <c r="AM95" s="1" t="s">
        <v>154</v>
      </c>
      <c r="AN95" s="1" t="s">
        <v>155</v>
      </c>
      <c r="AO95" s="1" t="s">
        <v>155</v>
      </c>
      <c r="AP95" s="1" t="s">
        <v>154</v>
      </c>
      <c r="AQ95" s="1" t="s">
        <v>154</v>
      </c>
      <c r="AR95" s="1" t="s">
        <v>155</v>
      </c>
      <c r="AS95" s="1" t="s">
        <v>154</v>
      </c>
      <c r="AT95" s="1" t="s">
        <v>154</v>
      </c>
      <c r="AU95" s="1" t="s">
        <v>154</v>
      </c>
      <c r="AV95" s="1" t="s">
        <v>155</v>
      </c>
      <c r="AW95" s="1" t="s">
        <v>155</v>
      </c>
      <c r="AX95" s="1" t="s">
        <v>155</v>
      </c>
      <c r="AY95" s="1" t="s">
        <v>154</v>
      </c>
      <c r="AZ95" s="1" t="s">
        <v>154</v>
      </c>
      <c r="BA95" s="1" t="s">
        <v>155</v>
      </c>
      <c r="BB95" s="1" t="s">
        <v>155</v>
      </c>
      <c r="BC95" s="1" t="s">
        <v>155</v>
      </c>
      <c r="BD95" s="1" t="s">
        <v>155</v>
      </c>
      <c r="BE95" s="1" t="s">
        <v>155</v>
      </c>
      <c r="BF95" s="1" t="s">
        <v>155</v>
      </c>
      <c r="BG95" s="1" t="s">
        <v>155</v>
      </c>
      <c r="BH95" s="1" t="s">
        <v>155</v>
      </c>
      <c r="BI95" s="1" t="s">
        <v>155</v>
      </c>
      <c r="BJ95" s="1" t="s">
        <v>155</v>
      </c>
      <c r="BK95" s="1" t="s">
        <v>155</v>
      </c>
      <c r="BL95" s="1" t="s">
        <v>155</v>
      </c>
      <c r="BM95" s="1" t="s">
        <v>155</v>
      </c>
      <c r="BN95" s="1" t="s">
        <v>155</v>
      </c>
      <c r="BO95" s="1" t="s">
        <v>154</v>
      </c>
      <c r="BP95" s="1" t="s">
        <v>155</v>
      </c>
      <c r="BQ95" s="1" t="s">
        <v>155</v>
      </c>
      <c r="BR95" s="1" t="s">
        <v>155</v>
      </c>
      <c r="BS95" s="1" t="s">
        <v>155</v>
      </c>
      <c r="BT95" s="1" t="s">
        <v>155</v>
      </c>
      <c r="BU95" s="1" t="s">
        <v>155</v>
      </c>
      <c r="BV95" s="1" t="s">
        <v>155</v>
      </c>
      <c r="BW95" s="1" t="s">
        <v>155</v>
      </c>
      <c r="BX95" s="1" t="s">
        <v>155</v>
      </c>
      <c r="BY95" s="1" t="s">
        <v>154</v>
      </c>
      <c r="BZ95" s="1" t="s">
        <v>155</v>
      </c>
      <c r="CA95" s="1" t="s">
        <v>155</v>
      </c>
      <c r="CB95" s="1" t="s">
        <v>155</v>
      </c>
      <c r="CC95" s="1" t="s">
        <v>155</v>
      </c>
      <c r="CD95" s="1" t="s">
        <v>155</v>
      </c>
      <c r="CE95" s="1" t="s">
        <v>155</v>
      </c>
      <c r="CF95" s="1" t="s">
        <v>155</v>
      </c>
      <c r="CG95" s="1" t="s">
        <v>155</v>
      </c>
      <c r="CH95" s="1" t="s">
        <v>154</v>
      </c>
      <c r="CI95" s="1" t="s">
        <v>155</v>
      </c>
      <c r="CJ95" s="1" t="s">
        <v>155</v>
      </c>
      <c r="CK95" s="1" t="s">
        <v>154</v>
      </c>
      <c r="CL95" s="1" t="s">
        <v>155</v>
      </c>
      <c r="CM95" s="1" t="s">
        <v>155</v>
      </c>
      <c r="CN95" s="1" t="s">
        <v>155</v>
      </c>
      <c r="CO95" s="1" t="s">
        <v>155</v>
      </c>
      <c r="CP95" s="1" t="s">
        <v>155</v>
      </c>
      <c r="CQ95" s="1" t="s">
        <v>155</v>
      </c>
      <c r="CR95" s="1" t="s">
        <v>155</v>
      </c>
      <c r="CS95" s="1" t="s">
        <v>155</v>
      </c>
      <c r="CT95" s="1" t="s">
        <v>155</v>
      </c>
      <c r="CU95" s="1" t="s">
        <v>155</v>
      </c>
      <c r="CV95" s="1" t="s">
        <v>155</v>
      </c>
      <c r="CW95" s="1" t="s">
        <v>154</v>
      </c>
      <c r="CX95" s="1" t="s">
        <v>155</v>
      </c>
      <c r="CY95" s="1" t="s">
        <v>155</v>
      </c>
      <c r="CZ95" s="1" t="s">
        <v>155</v>
      </c>
      <c r="DA95" s="1" t="s">
        <v>155</v>
      </c>
      <c r="DB95" s="1" t="s">
        <v>154</v>
      </c>
      <c r="DC95" s="1" t="s">
        <v>155</v>
      </c>
      <c r="DD95" s="1" t="s">
        <v>155</v>
      </c>
      <c r="DE95" s="1" t="s">
        <v>155</v>
      </c>
      <c r="DF95" s="1" t="s">
        <v>154</v>
      </c>
      <c r="DG95" s="1" t="s">
        <v>155</v>
      </c>
      <c r="DH95" s="1" t="s">
        <v>155</v>
      </c>
      <c r="DI95" s="1" t="s">
        <v>155</v>
      </c>
      <c r="DJ95" s="1" t="s">
        <v>155</v>
      </c>
      <c r="DK95" s="1" t="s">
        <v>155</v>
      </c>
      <c r="DL95" s="1" t="s">
        <v>155</v>
      </c>
      <c r="DM95" s="1" t="s">
        <v>155</v>
      </c>
      <c r="DN95" s="1" t="s">
        <v>155</v>
      </c>
      <c r="DO95" s="1" t="s">
        <v>154</v>
      </c>
      <c r="DP95" s="1" t="s">
        <v>155</v>
      </c>
      <c r="DQ95" s="1" t="s">
        <v>155</v>
      </c>
      <c r="DR95" s="1" t="s">
        <v>155</v>
      </c>
      <c r="DS95" s="1" t="s">
        <v>155</v>
      </c>
      <c r="DT95" s="1" t="s">
        <v>155</v>
      </c>
      <c r="DU95" s="1" t="s">
        <v>155</v>
      </c>
      <c r="DV95" s="1" t="s">
        <v>155</v>
      </c>
      <c r="DW95" s="1" t="s">
        <v>154</v>
      </c>
      <c r="DX95" s="1" t="s">
        <v>155</v>
      </c>
      <c r="DY95" s="1" t="s">
        <v>155</v>
      </c>
      <c r="DZ95" s="1" t="s">
        <v>155</v>
      </c>
      <c r="EA95" s="1" t="s">
        <v>155</v>
      </c>
      <c r="EB95" s="1" t="s">
        <v>155</v>
      </c>
      <c r="EC95" s="1" t="s">
        <v>155</v>
      </c>
      <c r="ED95" s="1" t="s">
        <v>155</v>
      </c>
      <c r="EE95" s="1" t="s">
        <v>155</v>
      </c>
      <c r="EF95" s="1" t="s">
        <v>155</v>
      </c>
      <c r="EG95" s="1" t="s">
        <v>155</v>
      </c>
      <c r="EH95" s="1" t="s">
        <v>155</v>
      </c>
      <c r="EI95" s="1" t="s">
        <v>155</v>
      </c>
      <c r="EJ95" s="1" t="s">
        <v>155</v>
      </c>
      <c r="EK95" s="1" t="s">
        <v>155</v>
      </c>
      <c r="EL95" s="1" t="s">
        <v>155</v>
      </c>
      <c r="EM95" s="1" t="s">
        <v>155</v>
      </c>
      <c r="EN95" s="1" t="s">
        <v>155</v>
      </c>
      <c r="EO95" s="1" t="s">
        <v>155</v>
      </c>
      <c r="EP95" s="1" t="s">
        <v>155</v>
      </c>
      <c r="EQ95" s="1" t="s">
        <v>155</v>
      </c>
      <c r="ER95" s="1" t="s">
        <v>155</v>
      </c>
      <c r="ES95" s="1" t="s">
        <v>155</v>
      </c>
      <c r="ET95" s="1" t="s">
        <v>155</v>
      </c>
      <c r="EU95" s="1" t="s">
        <v>155</v>
      </c>
      <c r="EV95" s="1" t="s">
        <v>154</v>
      </c>
    </row>
    <row r="96" spans="1:153" x14ac:dyDescent="0.25">
      <c r="A96" s="1">
        <v>93</v>
      </c>
      <c r="B96" s="1" t="s">
        <v>63</v>
      </c>
      <c r="C96" s="1" t="s">
        <v>598</v>
      </c>
      <c r="D96" s="22">
        <v>1011986614</v>
      </c>
      <c r="E96" s="22">
        <v>2058121788</v>
      </c>
      <c r="F96" s="33">
        <v>4822</v>
      </c>
      <c r="G96" s="1" t="s">
        <v>160</v>
      </c>
      <c r="H96" s="1" t="s">
        <v>160</v>
      </c>
      <c r="I96" s="1" t="s">
        <v>599</v>
      </c>
      <c r="J96" s="1" t="s">
        <v>162</v>
      </c>
      <c r="K96" s="1" t="s">
        <v>153</v>
      </c>
      <c r="L96" s="1">
        <v>1</v>
      </c>
      <c r="M96" s="9">
        <v>43978</v>
      </c>
      <c r="N96" s="1" t="s">
        <v>600</v>
      </c>
      <c r="O96" s="1">
        <v>2018</v>
      </c>
      <c r="P96" s="10" t="s">
        <v>601</v>
      </c>
      <c r="Q96" s="6" t="s">
        <v>164</v>
      </c>
      <c r="R96" s="3" t="s">
        <v>154</v>
      </c>
      <c r="S96" s="1" t="s">
        <v>230</v>
      </c>
      <c r="T96" s="1" t="s">
        <v>154</v>
      </c>
      <c r="U96" s="1" t="s">
        <v>154</v>
      </c>
      <c r="V96" s="1" t="s">
        <v>154</v>
      </c>
      <c r="W96" s="1" t="s">
        <v>154</v>
      </c>
      <c r="X96" s="1" t="s">
        <v>155</v>
      </c>
      <c r="Y96" s="1" t="s">
        <v>155</v>
      </c>
      <c r="Z96" s="1" t="s">
        <v>155</v>
      </c>
      <c r="AA96" s="1" t="s">
        <v>154</v>
      </c>
      <c r="AB96" s="1" t="s">
        <v>154</v>
      </c>
      <c r="AC96" s="1" t="s">
        <v>155</v>
      </c>
      <c r="AD96" s="1" t="s">
        <v>155</v>
      </c>
      <c r="AE96" s="1" t="s">
        <v>155</v>
      </c>
      <c r="AF96" s="1" t="s">
        <v>155</v>
      </c>
      <c r="AG96" s="1" t="s">
        <v>154</v>
      </c>
      <c r="AH96" s="1" t="s">
        <v>602</v>
      </c>
      <c r="AI96" s="1" t="s">
        <v>154</v>
      </c>
      <c r="AJ96" s="1" t="s">
        <v>155</v>
      </c>
      <c r="AK96" s="1" t="s">
        <v>155</v>
      </c>
      <c r="AL96" s="1" t="s">
        <v>155</v>
      </c>
      <c r="AM96" s="1" t="s">
        <v>155</v>
      </c>
      <c r="AN96" s="1" t="s">
        <v>155</v>
      </c>
      <c r="AO96" s="1" t="s">
        <v>155</v>
      </c>
      <c r="AP96" s="1" t="s">
        <v>154</v>
      </c>
      <c r="AQ96" s="1" t="s">
        <v>155</v>
      </c>
      <c r="AR96" s="1" t="s">
        <v>155</v>
      </c>
      <c r="AS96" s="1" t="s">
        <v>155</v>
      </c>
      <c r="AT96" s="1" t="s">
        <v>155</v>
      </c>
      <c r="AU96" s="1" t="s">
        <v>155</v>
      </c>
      <c r="AV96" s="1" t="s">
        <v>155</v>
      </c>
      <c r="AW96" s="1" t="s">
        <v>155</v>
      </c>
      <c r="AX96" s="1" t="s">
        <v>155</v>
      </c>
      <c r="AY96" s="1" t="s">
        <v>155</v>
      </c>
      <c r="AZ96" s="1" t="s">
        <v>155</v>
      </c>
      <c r="BA96" s="1" t="s">
        <v>155</v>
      </c>
      <c r="BB96" s="1" t="s">
        <v>155</v>
      </c>
      <c r="BC96" s="1" t="s">
        <v>155</v>
      </c>
      <c r="BD96" s="1" t="s">
        <v>154</v>
      </c>
      <c r="BE96" s="1" t="s">
        <v>154</v>
      </c>
      <c r="BF96" s="1" t="s">
        <v>155</v>
      </c>
      <c r="BG96" s="1" t="s">
        <v>155</v>
      </c>
      <c r="BH96" s="1" t="s">
        <v>155</v>
      </c>
      <c r="BI96" s="1" t="s">
        <v>154</v>
      </c>
      <c r="BJ96" s="1" t="s">
        <v>154</v>
      </c>
      <c r="BK96" s="1" t="s">
        <v>155</v>
      </c>
      <c r="BL96" s="1" t="s">
        <v>154</v>
      </c>
      <c r="BM96" s="1" t="s">
        <v>154</v>
      </c>
      <c r="BN96" s="1" t="s">
        <v>155</v>
      </c>
      <c r="BO96" s="1" t="s">
        <v>155</v>
      </c>
      <c r="BP96" s="1" t="s">
        <v>154</v>
      </c>
      <c r="BQ96" s="1" t="s">
        <v>155</v>
      </c>
      <c r="BR96" s="1" t="s">
        <v>155</v>
      </c>
      <c r="BS96" s="1" t="s">
        <v>155</v>
      </c>
      <c r="BT96" s="1" t="s">
        <v>155</v>
      </c>
      <c r="BU96" s="1" t="s">
        <v>155</v>
      </c>
      <c r="BV96" s="1" t="s">
        <v>155</v>
      </c>
      <c r="BW96" s="1" t="s">
        <v>155</v>
      </c>
      <c r="BX96" s="1" t="s">
        <v>155</v>
      </c>
      <c r="BY96" s="1" t="s">
        <v>155</v>
      </c>
      <c r="BZ96" s="1" t="s">
        <v>155</v>
      </c>
      <c r="CA96" s="1" t="s">
        <v>155</v>
      </c>
      <c r="CB96" s="1" t="s">
        <v>155</v>
      </c>
      <c r="CC96" s="1" t="s">
        <v>155</v>
      </c>
      <c r="CD96" s="1" t="s">
        <v>155</v>
      </c>
      <c r="CE96" s="1" t="s">
        <v>155</v>
      </c>
      <c r="CF96" s="1" t="s">
        <v>154</v>
      </c>
      <c r="CG96" s="1" t="s">
        <v>155</v>
      </c>
      <c r="CH96" s="1" t="s">
        <v>155</v>
      </c>
      <c r="CI96" s="1" t="s">
        <v>154</v>
      </c>
      <c r="CJ96" s="1" t="s">
        <v>155</v>
      </c>
      <c r="CK96" s="1" t="s">
        <v>155</v>
      </c>
      <c r="CL96" s="1" t="s">
        <v>155</v>
      </c>
      <c r="CM96" s="1" t="s">
        <v>155</v>
      </c>
      <c r="CN96" s="1" t="s">
        <v>155</v>
      </c>
      <c r="CO96" s="1" t="s">
        <v>155</v>
      </c>
      <c r="CP96" s="1" t="s">
        <v>155</v>
      </c>
      <c r="CQ96" s="1" t="s">
        <v>155</v>
      </c>
      <c r="CR96" s="1" t="s">
        <v>155</v>
      </c>
      <c r="CS96" s="1" t="s">
        <v>155</v>
      </c>
      <c r="CT96" s="1" t="s">
        <v>155</v>
      </c>
      <c r="CU96" s="1" t="s">
        <v>155</v>
      </c>
      <c r="CV96" s="1" t="s">
        <v>155</v>
      </c>
      <c r="CW96" s="1" t="s">
        <v>155</v>
      </c>
      <c r="CX96" s="1" t="s">
        <v>155</v>
      </c>
      <c r="CY96" s="1" t="s">
        <v>155</v>
      </c>
      <c r="CZ96" s="1" t="s">
        <v>155</v>
      </c>
      <c r="DA96" s="1" t="s">
        <v>155</v>
      </c>
      <c r="DB96" s="1" t="s">
        <v>155</v>
      </c>
      <c r="DC96" s="1" t="s">
        <v>155</v>
      </c>
      <c r="DD96" s="1" t="s">
        <v>155</v>
      </c>
      <c r="DE96" s="1" t="s">
        <v>155</v>
      </c>
      <c r="DF96" s="1" t="s">
        <v>155</v>
      </c>
      <c r="DG96" s="1" t="s">
        <v>155</v>
      </c>
      <c r="DH96" s="1" t="s">
        <v>155</v>
      </c>
      <c r="DI96" s="1" t="s">
        <v>155</v>
      </c>
      <c r="DJ96" s="1" t="s">
        <v>155</v>
      </c>
      <c r="DK96" s="1" t="s">
        <v>155</v>
      </c>
      <c r="DL96" s="1" t="s">
        <v>155</v>
      </c>
      <c r="DM96" s="1" t="s">
        <v>155</v>
      </c>
      <c r="DN96" s="1" t="s">
        <v>155</v>
      </c>
      <c r="DO96" s="1" t="s">
        <v>155</v>
      </c>
      <c r="DP96" s="1" t="s">
        <v>155</v>
      </c>
      <c r="DQ96" s="1" t="s">
        <v>155</v>
      </c>
      <c r="DR96" s="1" t="s">
        <v>155</v>
      </c>
      <c r="DS96" s="1" t="s">
        <v>155</v>
      </c>
      <c r="DT96" s="1" t="s">
        <v>155</v>
      </c>
      <c r="DU96" s="1" t="s">
        <v>155</v>
      </c>
      <c r="DV96" s="1" t="s">
        <v>155</v>
      </c>
      <c r="DW96" s="1" t="s">
        <v>155</v>
      </c>
      <c r="DX96" s="1" t="s">
        <v>155</v>
      </c>
      <c r="DY96" s="1" t="s">
        <v>155</v>
      </c>
      <c r="DZ96" s="1" t="s">
        <v>155</v>
      </c>
      <c r="EA96" s="1" t="s">
        <v>155</v>
      </c>
      <c r="EB96" s="1" t="s">
        <v>155</v>
      </c>
      <c r="EC96" s="1" t="s">
        <v>155</v>
      </c>
      <c r="ED96" s="1" t="s">
        <v>154</v>
      </c>
      <c r="EE96" s="1" t="s">
        <v>154</v>
      </c>
      <c r="EF96" s="1" t="s">
        <v>155</v>
      </c>
      <c r="EG96" s="1" t="s">
        <v>155</v>
      </c>
      <c r="EH96" s="1" t="s">
        <v>155</v>
      </c>
      <c r="EI96" s="1" t="s">
        <v>155</v>
      </c>
      <c r="EJ96" s="1" t="s">
        <v>155</v>
      </c>
      <c r="EK96" s="1" t="s">
        <v>154</v>
      </c>
      <c r="EL96" s="1" t="s">
        <v>155</v>
      </c>
      <c r="EM96" s="1" t="s">
        <v>154</v>
      </c>
      <c r="EN96" s="1" t="s">
        <v>154</v>
      </c>
      <c r="EO96" s="1" t="s">
        <v>155</v>
      </c>
      <c r="EP96" s="1" t="s">
        <v>154</v>
      </c>
      <c r="EQ96" s="1" t="s">
        <v>155</v>
      </c>
      <c r="ER96" s="1" t="s">
        <v>154</v>
      </c>
      <c r="ES96" s="1" t="s">
        <v>155</v>
      </c>
      <c r="ET96" s="1" t="s">
        <v>155</v>
      </c>
      <c r="EU96" s="1" t="s">
        <v>155</v>
      </c>
      <c r="EV96" s="1" t="s">
        <v>155</v>
      </c>
    </row>
    <row r="97" spans="1:153" x14ac:dyDescent="0.25">
      <c r="A97" s="1">
        <v>94</v>
      </c>
      <c r="B97" s="1" t="s">
        <v>63</v>
      </c>
      <c r="C97" s="1" t="s">
        <v>603</v>
      </c>
      <c r="D97" s="22">
        <v>196000000</v>
      </c>
      <c r="E97" s="22" t="s">
        <v>299</v>
      </c>
      <c r="F97" s="33">
        <v>650</v>
      </c>
      <c r="G97" s="1" t="s">
        <v>160</v>
      </c>
      <c r="H97" s="1" t="s">
        <v>197</v>
      </c>
      <c r="I97" s="1" t="s">
        <v>378</v>
      </c>
      <c r="J97" s="1" t="s">
        <v>162</v>
      </c>
      <c r="K97" s="1" t="s">
        <v>153</v>
      </c>
      <c r="L97" s="1">
        <v>2</v>
      </c>
      <c r="M97" s="9">
        <v>43654</v>
      </c>
      <c r="N97" s="1" t="s">
        <v>604</v>
      </c>
      <c r="O97" s="1">
        <v>2019</v>
      </c>
      <c r="P97" s="10" t="s">
        <v>605</v>
      </c>
      <c r="Q97" s="6" t="s">
        <v>181</v>
      </c>
      <c r="R97" s="3" t="s">
        <v>154</v>
      </c>
      <c r="S97" s="1" t="s">
        <v>175</v>
      </c>
      <c r="T97" s="1" t="s">
        <v>154</v>
      </c>
      <c r="U97" s="1" t="s">
        <v>154</v>
      </c>
      <c r="V97" s="1" t="s">
        <v>155</v>
      </c>
      <c r="W97" s="1" t="s">
        <v>154</v>
      </c>
      <c r="X97" s="1" t="s">
        <v>154</v>
      </c>
      <c r="Y97" s="1" t="s">
        <v>154</v>
      </c>
      <c r="Z97" s="1" t="s">
        <v>155</v>
      </c>
      <c r="AA97" s="1" t="s">
        <v>154</v>
      </c>
      <c r="AB97" s="1" t="s">
        <v>154</v>
      </c>
      <c r="AC97" s="1" t="s">
        <v>154</v>
      </c>
      <c r="AD97" s="1" t="s">
        <v>155</v>
      </c>
      <c r="AE97" s="1" t="s">
        <v>154</v>
      </c>
      <c r="AF97" s="1" t="s">
        <v>155</v>
      </c>
      <c r="AG97" s="1" t="s">
        <v>154</v>
      </c>
      <c r="AH97" s="1" t="s">
        <v>606</v>
      </c>
      <c r="AI97" s="1" t="s">
        <v>154</v>
      </c>
      <c r="AJ97" s="1" t="s">
        <v>155</v>
      </c>
      <c r="AK97" s="1" t="s">
        <v>155</v>
      </c>
      <c r="AL97" s="1" t="s">
        <v>155</v>
      </c>
      <c r="AM97" s="1" t="s">
        <v>155</v>
      </c>
      <c r="AN97" s="1" t="s">
        <v>155</v>
      </c>
      <c r="AO97" s="1" t="s">
        <v>154</v>
      </c>
      <c r="AP97" s="1" t="s">
        <v>154</v>
      </c>
      <c r="AQ97" s="1" t="s">
        <v>155</v>
      </c>
      <c r="AR97" s="1" t="s">
        <v>155</v>
      </c>
      <c r="AS97" s="1" t="s">
        <v>155</v>
      </c>
      <c r="AT97" s="1" t="s">
        <v>155</v>
      </c>
      <c r="AU97" s="1" t="s">
        <v>155</v>
      </c>
      <c r="AV97" s="1" t="s">
        <v>154</v>
      </c>
      <c r="AW97" s="1" t="s">
        <v>154</v>
      </c>
      <c r="AX97" s="1" t="s">
        <v>155</v>
      </c>
      <c r="AY97" s="1" t="s">
        <v>155</v>
      </c>
      <c r="AZ97" s="1" t="s">
        <v>154</v>
      </c>
      <c r="BA97" s="1" t="s">
        <v>155</v>
      </c>
      <c r="BB97" s="1" t="s">
        <v>155</v>
      </c>
      <c r="BC97" s="1" t="s">
        <v>155</v>
      </c>
      <c r="BD97" s="1" t="s">
        <v>155</v>
      </c>
      <c r="BE97" s="1" t="s">
        <v>155</v>
      </c>
      <c r="BF97" s="1" t="s">
        <v>155</v>
      </c>
      <c r="BG97" s="1" t="s">
        <v>155</v>
      </c>
      <c r="BH97" s="1" t="s">
        <v>154</v>
      </c>
      <c r="BI97" s="1" t="s">
        <v>154</v>
      </c>
      <c r="BJ97" s="1" t="s">
        <v>154</v>
      </c>
      <c r="BK97" s="1" t="s">
        <v>155</v>
      </c>
      <c r="BL97" s="1" t="s">
        <v>155</v>
      </c>
      <c r="BM97" s="1" t="s">
        <v>154</v>
      </c>
      <c r="BN97" s="1" t="s">
        <v>155</v>
      </c>
      <c r="BO97" s="1" t="s">
        <v>154</v>
      </c>
      <c r="BP97" s="1" t="s">
        <v>154</v>
      </c>
      <c r="BQ97" s="1" t="s">
        <v>155</v>
      </c>
      <c r="BR97" s="1" t="s">
        <v>155</v>
      </c>
      <c r="BS97" s="1" t="s">
        <v>155</v>
      </c>
      <c r="BT97" s="1" t="s">
        <v>155</v>
      </c>
      <c r="BU97" s="1" t="s">
        <v>155</v>
      </c>
      <c r="BV97" s="1" t="s">
        <v>155</v>
      </c>
      <c r="BW97" s="1" t="s">
        <v>155</v>
      </c>
      <c r="BX97" s="1" t="s">
        <v>155</v>
      </c>
      <c r="BY97" s="1" t="s">
        <v>155</v>
      </c>
      <c r="BZ97" s="1" t="s">
        <v>155</v>
      </c>
      <c r="CA97" s="1" t="s">
        <v>155</v>
      </c>
      <c r="CB97" s="1" t="s">
        <v>155</v>
      </c>
      <c r="CC97" s="1" t="s">
        <v>155</v>
      </c>
      <c r="CD97" s="1" t="s">
        <v>154</v>
      </c>
      <c r="CE97" s="1" t="s">
        <v>155</v>
      </c>
      <c r="CF97" s="1" t="s">
        <v>154</v>
      </c>
      <c r="CG97" s="1" t="s">
        <v>155</v>
      </c>
      <c r="CH97" s="1" t="s">
        <v>155</v>
      </c>
      <c r="CI97" s="1" t="s">
        <v>155</v>
      </c>
      <c r="CJ97" s="1" t="s">
        <v>155</v>
      </c>
      <c r="CK97" s="1" t="s">
        <v>155</v>
      </c>
      <c r="CL97" s="1" t="s">
        <v>155</v>
      </c>
      <c r="CM97" s="1" t="s">
        <v>155</v>
      </c>
      <c r="CN97" s="1" t="s">
        <v>155</v>
      </c>
      <c r="CO97" s="1" t="s">
        <v>155</v>
      </c>
      <c r="CP97" s="1" t="s">
        <v>155</v>
      </c>
      <c r="CQ97" s="1" t="s">
        <v>155</v>
      </c>
      <c r="CR97" s="1" t="s">
        <v>155</v>
      </c>
      <c r="CS97" s="1" t="s">
        <v>155</v>
      </c>
      <c r="CT97" s="1" t="s">
        <v>155</v>
      </c>
      <c r="CU97" s="1" t="s">
        <v>155</v>
      </c>
      <c r="CV97" s="1" t="s">
        <v>155</v>
      </c>
      <c r="CW97" s="1" t="s">
        <v>155</v>
      </c>
      <c r="CX97" s="1" t="s">
        <v>155</v>
      </c>
      <c r="CY97" s="1" t="s">
        <v>155</v>
      </c>
      <c r="CZ97" s="1" t="s">
        <v>155</v>
      </c>
      <c r="DA97" s="1" t="s">
        <v>155</v>
      </c>
      <c r="DB97" s="1" t="s">
        <v>155</v>
      </c>
      <c r="DC97" s="1" t="s">
        <v>155</v>
      </c>
      <c r="DD97" s="1" t="s">
        <v>155</v>
      </c>
      <c r="DE97" s="1" t="s">
        <v>155</v>
      </c>
      <c r="DF97" s="1" t="s">
        <v>155</v>
      </c>
      <c r="DG97" s="1" t="s">
        <v>154</v>
      </c>
      <c r="DH97" s="1" t="s">
        <v>155</v>
      </c>
      <c r="DI97" s="1" t="s">
        <v>154</v>
      </c>
      <c r="DJ97" s="1" t="s">
        <v>154</v>
      </c>
      <c r="DK97" s="1" t="s">
        <v>154</v>
      </c>
      <c r="DL97" s="1" t="s">
        <v>155</v>
      </c>
      <c r="DM97" s="1" t="s">
        <v>155</v>
      </c>
      <c r="DN97" s="1" t="s">
        <v>155</v>
      </c>
      <c r="DO97" s="1" t="s">
        <v>155</v>
      </c>
      <c r="DP97" s="1" t="s">
        <v>155</v>
      </c>
      <c r="DQ97" s="1" t="s">
        <v>155</v>
      </c>
      <c r="DR97" s="1" t="s">
        <v>155</v>
      </c>
      <c r="DS97" s="1" t="s">
        <v>155</v>
      </c>
      <c r="DT97" s="1" t="s">
        <v>155</v>
      </c>
      <c r="DU97" s="1" t="s">
        <v>155</v>
      </c>
      <c r="DV97" s="1" t="s">
        <v>155</v>
      </c>
      <c r="DW97" s="1" t="s">
        <v>154</v>
      </c>
      <c r="DX97" s="1" t="s">
        <v>155</v>
      </c>
      <c r="DY97" s="1" t="s">
        <v>154</v>
      </c>
      <c r="DZ97" s="1" t="s">
        <v>155</v>
      </c>
      <c r="EA97" s="1" t="s">
        <v>155</v>
      </c>
      <c r="EB97" s="1" t="s">
        <v>155</v>
      </c>
      <c r="EC97" s="1" t="s">
        <v>155</v>
      </c>
      <c r="ED97" s="1" t="s">
        <v>155</v>
      </c>
      <c r="EE97" s="1" t="s">
        <v>155</v>
      </c>
      <c r="EF97" s="1" t="s">
        <v>155</v>
      </c>
      <c r="EG97" s="1" t="s">
        <v>155</v>
      </c>
      <c r="EH97" s="1" t="s">
        <v>154</v>
      </c>
      <c r="EI97" s="1" t="s">
        <v>155</v>
      </c>
      <c r="EJ97" s="1" t="s">
        <v>155</v>
      </c>
      <c r="EK97" s="1" t="s">
        <v>154</v>
      </c>
      <c r="EL97" s="1" t="s">
        <v>155</v>
      </c>
      <c r="EM97" s="1" t="s">
        <v>154</v>
      </c>
      <c r="EN97" s="1" t="s">
        <v>155</v>
      </c>
      <c r="EO97" s="1" t="s">
        <v>155</v>
      </c>
      <c r="EP97" s="1" t="s">
        <v>155</v>
      </c>
      <c r="EQ97" s="1" t="s">
        <v>155</v>
      </c>
      <c r="ER97" s="1" t="s">
        <v>155</v>
      </c>
      <c r="ES97" s="1" t="s">
        <v>154</v>
      </c>
      <c r="ET97" s="1" t="s">
        <v>155</v>
      </c>
      <c r="EU97" s="1" t="s">
        <v>155</v>
      </c>
      <c r="EV97" s="1" t="s">
        <v>154</v>
      </c>
    </row>
    <row r="98" spans="1:153" x14ac:dyDescent="0.25">
      <c r="A98" s="1">
        <v>95</v>
      </c>
      <c r="B98" s="1" t="s">
        <v>63</v>
      </c>
      <c r="C98" s="1" t="s">
        <v>607</v>
      </c>
      <c r="D98" s="22">
        <v>135840000</v>
      </c>
      <c r="E98" s="22" t="s">
        <v>299</v>
      </c>
      <c r="F98" s="35">
        <v>132</v>
      </c>
      <c r="G98" s="1" t="s">
        <v>160</v>
      </c>
      <c r="H98" s="1" t="s">
        <v>160</v>
      </c>
      <c r="I98" s="1" t="s">
        <v>207</v>
      </c>
      <c r="J98" s="1" t="s">
        <v>162</v>
      </c>
      <c r="K98" s="1" t="s">
        <v>153</v>
      </c>
      <c r="L98" s="1">
        <v>1</v>
      </c>
      <c r="M98" s="9">
        <v>43964</v>
      </c>
      <c r="N98" s="1" t="s">
        <v>608</v>
      </c>
      <c r="O98" s="1">
        <v>2020</v>
      </c>
      <c r="P98" s="10" t="s">
        <v>609</v>
      </c>
      <c r="Q98" s="6" t="s">
        <v>164</v>
      </c>
      <c r="R98" s="3" t="s">
        <v>154</v>
      </c>
      <c r="S98" s="1" t="s">
        <v>230</v>
      </c>
      <c r="T98" s="1" t="s">
        <v>154</v>
      </c>
      <c r="U98" s="1" t="s">
        <v>154</v>
      </c>
      <c r="V98" s="1" t="s">
        <v>154</v>
      </c>
      <c r="W98" s="1" t="s">
        <v>154</v>
      </c>
      <c r="X98" s="1" t="s">
        <v>154</v>
      </c>
      <c r="Y98" s="1" t="s">
        <v>154</v>
      </c>
      <c r="Z98" s="1" t="s">
        <v>155</v>
      </c>
      <c r="AA98" s="1" t="s">
        <v>154</v>
      </c>
      <c r="AB98" s="1" t="s">
        <v>154</v>
      </c>
      <c r="AC98" s="1" t="s">
        <v>155</v>
      </c>
      <c r="AD98" s="1" t="s">
        <v>155</v>
      </c>
      <c r="AE98" s="1" t="s">
        <v>155</v>
      </c>
      <c r="AF98" s="1" t="s">
        <v>155</v>
      </c>
      <c r="AG98" s="1" t="s">
        <v>154</v>
      </c>
      <c r="AH98" s="1" t="s">
        <v>610</v>
      </c>
      <c r="AI98" s="1" t="s">
        <v>155</v>
      </c>
      <c r="AJ98" s="1" t="s">
        <v>155</v>
      </c>
      <c r="AK98" s="1" t="s">
        <v>155</v>
      </c>
      <c r="AL98" s="1" t="s">
        <v>155</v>
      </c>
      <c r="AM98" s="1" t="s">
        <v>155</v>
      </c>
      <c r="AN98" s="1" t="s">
        <v>155</v>
      </c>
      <c r="AO98" s="1" t="s">
        <v>155</v>
      </c>
      <c r="AP98" s="1" t="s">
        <v>154</v>
      </c>
      <c r="AQ98" s="1" t="s">
        <v>154</v>
      </c>
      <c r="AR98" s="1" t="s">
        <v>154</v>
      </c>
      <c r="AS98" s="1" t="s">
        <v>154</v>
      </c>
      <c r="AT98" s="1" t="s">
        <v>154</v>
      </c>
      <c r="AU98" s="1" t="s">
        <v>154</v>
      </c>
      <c r="AV98" s="1" t="s">
        <v>155</v>
      </c>
      <c r="AW98" s="1" t="s">
        <v>154</v>
      </c>
      <c r="AX98" s="1" t="s">
        <v>155</v>
      </c>
      <c r="AY98" s="1" t="s">
        <v>154</v>
      </c>
      <c r="AZ98" s="1" t="s">
        <v>155</v>
      </c>
      <c r="BA98" s="1" t="s">
        <v>154</v>
      </c>
      <c r="BB98" s="1" t="s">
        <v>155</v>
      </c>
      <c r="BC98" s="1" t="s">
        <v>155</v>
      </c>
      <c r="BD98" s="1" t="s">
        <v>155</v>
      </c>
      <c r="BE98" s="1" t="s">
        <v>155</v>
      </c>
      <c r="BF98" s="1" t="s">
        <v>155</v>
      </c>
      <c r="BG98" s="1" t="s">
        <v>155</v>
      </c>
      <c r="BH98" s="1" t="s">
        <v>155</v>
      </c>
      <c r="BI98" s="1" t="s">
        <v>154</v>
      </c>
      <c r="BJ98" s="1" t="s">
        <v>155</v>
      </c>
      <c r="BK98" s="1" t="s">
        <v>155</v>
      </c>
      <c r="BL98" s="1" t="s">
        <v>155</v>
      </c>
      <c r="BM98" s="1" t="s">
        <v>155</v>
      </c>
      <c r="BN98" s="1" t="s">
        <v>155</v>
      </c>
      <c r="BO98" s="1" t="s">
        <v>155</v>
      </c>
      <c r="BP98" s="1" t="s">
        <v>155</v>
      </c>
      <c r="BQ98" s="1" t="s">
        <v>155</v>
      </c>
      <c r="BR98" s="1" t="s">
        <v>155</v>
      </c>
      <c r="BS98" s="1" t="s">
        <v>155</v>
      </c>
      <c r="BT98" s="1" t="s">
        <v>155</v>
      </c>
      <c r="BU98" s="1" t="s">
        <v>155</v>
      </c>
      <c r="BV98" s="1" t="s">
        <v>155</v>
      </c>
      <c r="BW98" s="1" t="s">
        <v>155</v>
      </c>
      <c r="BX98" s="1" t="s">
        <v>155</v>
      </c>
      <c r="BY98" s="1" t="s">
        <v>155</v>
      </c>
      <c r="BZ98" s="1" t="s">
        <v>155</v>
      </c>
      <c r="CA98" s="1" t="s">
        <v>155</v>
      </c>
      <c r="CB98" s="1" t="s">
        <v>155</v>
      </c>
      <c r="CC98" s="1" t="s">
        <v>155</v>
      </c>
      <c r="CD98" s="1" t="s">
        <v>155</v>
      </c>
      <c r="CE98" s="1" t="s">
        <v>155</v>
      </c>
      <c r="CF98" s="1" t="s">
        <v>154</v>
      </c>
      <c r="CG98" s="1" t="s">
        <v>155</v>
      </c>
      <c r="CH98" s="1" t="s">
        <v>154</v>
      </c>
      <c r="CI98" s="1" t="s">
        <v>155</v>
      </c>
      <c r="CJ98" s="1" t="s">
        <v>155</v>
      </c>
      <c r="CK98" s="1" t="s">
        <v>155</v>
      </c>
      <c r="CL98" s="1" t="s">
        <v>155</v>
      </c>
      <c r="CM98" s="1" t="s">
        <v>154</v>
      </c>
      <c r="CN98" s="1" t="s">
        <v>154</v>
      </c>
      <c r="CO98" s="1" t="s">
        <v>154</v>
      </c>
      <c r="CP98" s="1" t="s">
        <v>155</v>
      </c>
      <c r="CQ98" s="4" t="s">
        <v>154</v>
      </c>
      <c r="CR98" s="1" t="s">
        <v>155</v>
      </c>
      <c r="CS98" s="1" t="s">
        <v>155</v>
      </c>
      <c r="CT98" s="1" t="s">
        <v>154</v>
      </c>
      <c r="CU98" s="1" t="s">
        <v>155</v>
      </c>
      <c r="CV98" s="1" t="s">
        <v>155</v>
      </c>
      <c r="CW98" s="9" t="s">
        <v>154</v>
      </c>
      <c r="CX98" s="1" t="s">
        <v>155</v>
      </c>
      <c r="CY98" s="1" t="s">
        <v>155</v>
      </c>
      <c r="CZ98" s="11" t="s">
        <v>154</v>
      </c>
      <c r="DA98" s="1" t="s">
        <v>155</v>
      </c>
      <c r="DB98" s="1" t="s">
        <v>154</v>
      </c>
      <c r="DC98" s="1" t="s">
        <v>155</v>
      </c>
      <c r="DD98" s="1" t="s">
        <v>155</v>
      </c>
      <c r="DE98" s="1" t="s">
        <v>155</v>
      </c>
      <c r="DF98" s="1" t="s">
        <v>154</v>
      </c>
      <c r="DG98" s="1" t="s">
        <v>155</v>
      </c>
      <c r="DH98" s="1" t="s">
        <v>155</v>
      </c>
      <c r="DI98" s="1" t="s">
        <v>154</v>
      </c>
      <c r="DJ98" s="1" t="s">
        <v>155</v>
      </c>
      <c r="DK98" s="1" t="s">
        <v>155</v>
      </c>
      <c r="DL98" s="1" t="s">
        <v>155</v>
      </c>
      <c r="DM98" s="1" t="s">
        <v>154</v>
      </c>
      <c r="DN98" s="1" t="s">
        <v>154</v>
      </c>
      <c r="DO98" s="1" t="s">
        <v>155</v>
      </c>
      <c r="DP98" s="1" t="s">
        <v>154</v>
      </c>
      <c r="DQ98" s="1" t="s">
        <v>155</v>
      </c>
      <c r="DR98" s="1" t="s">
        <v>155</v>
      </c>
      <c r="DS98" s="1" t="s">
        <v>155</v>
      </c>
      <c r="DT98" s="1" t="s">
        <v>154</v>
      </c>
      <c r="DU98" s="1" t="s">
        <v>154</v>
      </c>
      <c r="DV98" s="1" t="s">
        <v>154</v>
      </c>
      <c r="DW98" s="1" t="s">
        <v>155</v>
      </c>
      <c r="DX98" s="1" t="s">
        <v>155</v>
      </c>
      <c r="DY98" s="1" t="s">
        <v>155</v>
      </c>
      <c r="DZ98" s="1" t="s">
        <v>154</v>
      </c>
      <c r="EA98" s="1" t="s">
        <v>155</v>
      </c>
      <c r="EB98" s="1" t="s">
        <v>155</v>
      </c>
      <c r="EC98" s="1" t="s">
        <v>155</v>
      </c>
      <c r="ED98" s="1" t="s">
        <v>155</v>
      </c>
      <c r="EE98" s="1" t="s">
        <v>155</v>
      </c>
      <c r="EF98" s="1" t="s">
        <v>155</v>
      </c>
      <c r="EG98" s="1" t="s">
        <v>155</v>
      </c>
      <c r="EH98" s="1" t="s">
        <v>155</v>
      </c>
      <c r="EI98" s="1" t="s">
        <v>155</v>
      </c>
      <c r="EJ98" s="1" t="s">
        <v>155</v>
      </c>
      <c r="EK98" s="1" t="s">
        <v>154</v>
      </c>
      <c r="EL98" s="1" t="s">
        <v>155</v>
      </c>
      <c r="EM98" s="1" t="s">
        <v>155</v>
      </c>
      <c r="EN98" s="1" t="s">
        <v>155</v>
      </c>
      <c r="EO98" s="1" t="s">
        <v>155</v>
      </c>
      <c r="EP98" s="1" t="s">
        <v>155</v>
      </c>
      <c r="EQ98" s="1" t="s">
        <v>155</v>
      </c>
      <c r="ER98" s="1" t="s">
        <v>155</v>
      </c>
      <c r="ES98" s="1" t="s">
        <v>155</v>
      </c>
      <c r="ET98" s="1" t="s">
        <v>155</v>
      </c>
      <c r="EU98" s="1" t="s">
        <v>155</v>
      </c>
      <c r="EV98" s="1" t="s">
        <v>155</v>
      </c>
    </row>
    <row r="99" spans="1:153" x14ac:dyDescent="0.25">
      <c r="A99" s="1">
        <v>96</v>
      </c>
      <c r="B99" s="1" t="s">
        <v>63</v>
      </c>
      <c r="C99" s="1" t="s">
        <v>611</v>
      </c>
      <c r="D99" s="22">
        <v>583897000</v>
      </c>
      <c r="E99" s="22">
        <v>214141000</v>
      </c>
      <c r="F99" s="33">
        <v>620</v>
      </c>
      <c r="G99" s="1" t="s">
        <v>160</v>
      </c>
      <c r="H99" s="1" t="s">
        <v>160</v>
      </c>
      <c r="I99" s="1" t="s">
        <v>207</v>
      </c>
      <c r="J99" s="1" t="s">
        <v>162</v>
      </c>
      <c r="K99" s="1" t="s">
        <v>153</v>
      </c>
      <c r="L99" s="1">
        <v>1</v>
      </c>
      <c r="M99" s="9">
        <v>43852</v>
      </c>
      <c r="N99" s="1" t="s">
        <v>357</v>
      </c>
      <c r="O99" s="1">
        <v>2018</v>
      </c>
      <c r="P99" s="10" t="s">
        <v>612</v>
      </c>
      <c r="Q99" s="6" t="s">
        <v>164</v>
      </c>
      <c r="R99" s="3" t="s">
        <v>154</v>
      </c>
      <c r="S99" s="1" t="s">
        <v>230</v>
      </c>
      <c r="T99" s="1" t="s">
        <v>154</v>
      </c>
      <c r="U99" s="1" t="s">
        <v>154</v>
      </c>
      <c r="V99" s="1" t="s">
        <v>154</v>
      </c>
      <c r="W99" s="1" t="s">
        <v>154</v>
      </c>
      <c r="X99" s="1" t="s">
        <v>154</v>
      </c>
      <c r="Y99" s="1" t="s">
        <v>155</v>
      </c>
      <c r="Z99" s="1" t="s">
        <v>154</v>
      </c>
      <c r="AA99" s="1" t="s">
        <v>154</v>
      </c>
      <c r="AB99" s="1" t="s">
        <v>154</v>
      </c>
      <c r="AC99" s="1" t="s">
        <v>155</v>
      </c>
      <c r="AD99" s="1" t="s">
        <v>155</v>
      </c>
      <c r="AE99" s="1" t="s">
        <v>155</v>
      </c>
      <c r="AF99" s="1" t="s">
        <v>155</v>
      </c>
      <c r="AG99" s="1" t="s">
        <v>154</v>
      </c>
      <c r="AH99" s="1" t="s">
        <v>613</v>
      </c>
      <c r="AI99" s="1" t="s">
        <v>155</v>
      </c>
      <c r="AJ99" s="1" t="s">
        <v>155</v>
      </c>
      <c r="AK99" s="1" t="s">
        <v>154</v>
      </c>
      <c r="AL99" s="1" t="s">
        <v>155</v>
      </c>
      <c r="AM99" s="1" t="s">
        <v>154</v>
      </c>
      <c r="AN99" s="1" t="s">
        <v>155</v>
      </c>
      <c r="AO99" s="1" t="s">
        <v>155</v>
      </c>
      <c r="AP99" s="1" t="s">
        <v>155</v>
      </c>
      <c r="AQ99" s="1" t="s">
        <v>155</v>
      </c>
      <c r="AR99" s="1" t="s">
        <v>155</v>
      </c>
      <c r="AS99" s="1" t="s">
        <v>155</v>
      </c>
      <c r="AT99" s="1" t="s">
        <v>155</v>
      </c>
      <c r="AU99" s="1" t="s">
        <v>155</v>
      </c>
      <c r="AV99" s="1" t="s">
        <v>155</v>
      </c>
      <c r="AW99" s="1" t="s">
        <v>154</v>
      </c>
      <c r="AX99" s="1" t="s">
        <v>155</v>
      </c>
      <c r="AY99" s="1" t="s">
        <v>154</v>
      </c>
      <c r="AZ99" s="1" t="s">
        <v>154</v>
      </c>
      <c r="BA99" s="1" t="s">
        <v>154</v>
      </c>
      <c r="BB99" s="1" t="s">
        <v>154</v>
      </c>
      <c r="BC99" s="1" t="s">
        <v>155</v>
      </c>
      <c r="BD99" s="1" t="s">
        <v>155</v>
      </c>
      <c r="BE99" s="1" t="s">
        <v>155</v>
      </c>
      <c r="BF99" s="1" t="s">
        <v>155</v>
      </c>
      <c r="BG99" s="1" t="s">
        <v>155</v>
      </c>
      <c r="BH99" s="1" t="s">
        <v>155</v>
      </c>
      <c r="BI99" s="1" t="s">
        <v>155</v>
      </c>
      <c r="BJ99" s="1" t="s">
        <v>155</v>
      </c>
      <c r="BK99" s="1" t="s">
        <v>155</v>
      </c>
      <c r="BL99" s="1" t="s">
        <v>155</v>
      </c>
      <c r="BM99" s="1" t="s">
        <v>155</v>
      </c>
      <c r="BN99" s="1" t="s">
        <v>154</v>
      </c>
      <c r="BO99" s="1" t="s">
        <v>154</v>
      </c>
      <c r="BP99" s="1" t="s">
        <v>155</v>
      </c>
      <c r="BQ99" s="1" t="s">
        <v>155</v>
      </c>
      <c r="BR99" s="1" t="s">
        <v>155</v>
      </c>
      <c r="BS99" s="1" t="s">
        <v>155</v>
      </c>
      <c r="BT99" s="1" t="s">
        <v>155</v>
      </c>
      <c r="BU99" s="1" t="s">
        <v>155</v>
      </c>
      <c r="BV99" s="1" t="s">
        <v>154</v>
      </c>
      <c r="BW99" s="1" t="s">
        <v>154</v>
      </c>
      <c r="BX99" s="1" t="s">
        <v>155</v>
      </c>
      <c r="BY99" s="1" t="s">
        <v>155</v>
      </c>
      <c r="BZ99" s="1" t="s">
        <v>155</v>
      </c>
      <c r="CA99" s="1" t="s">
        <v>154</v>
      </c>
      <c r="CB99" s="1" t="s">
        <v>155</v>
      </c>
      <c r="CC99" s="1" t="s">
        <v>155</v>
      </c>
      <c r="CD99" s="1" t="s">
        <v>155</v>
      </c>
      <c r="CE99" s="1" t="s">
        <v>155</v>
      </c>
      <c r="CF99" s="1" t="s">
        <v>155</v>
      </c>
      <c r="CG99" s="1" t="s">
        <v>155</v>
      </c>
      <c r="CH99" s="1" t="s">
        <v>155</v>
      </c>
      <c r="CI99" s="1" t="s">
        <v>155</v>
      </c>
      <c r="CJ99" s="1" t="s">
        <v>155</v>
      </c>
      <c r="CK99" s="1" t="s">
        <v>155</v>
      </c>
      <c r="CL99" s="1" t="s">
        <v>155</v>
      </c>
      <c r="CM99" s="1" t="s">
        <v>155</v>
      </c>
      <c r="CN99" s="1" t="s">
        <v>155</v>
      </c>
      <c r="CO99" s="1" t="s">
        <v>155</v>
      </c>
      <c r="CP99" s="1" t="s">
        <v>155</v>
      </c>
      <c r="CQ99" s="1" t="s">
        <v>155</v>
      </c>
      <c r="CR99" s="1" t="s">
        <v>155</v>
      </c>
      <c r="CS99" s="1" t="s">
        <v>155</v>
      </c>
      <c r="CT99" s="1" t="s">
        <v>155</v>
      </c>
      <c r="CU99" s="1" t="s">
        <v>155</v>
      </c>
      <c r="CV99" s="1" t="s">
        <v>155</v>
      </c>
      <c r="CW99" s="1" t="s">
        <v>155</v>
      </c>
      <c r="CX99" s="1" t="s">
        <v>155</v>
      </c>
      <c r="CY99" s="1" t="s">
        <v>155</v>
      </c>
      <c r="CZ99" s="1" t="s">
        <v>155</v>
      </c>
      <c r="DA99" s="1" t="s">
        <v>155</v>
      </c>
      <c r="DB99" s="1" t="s">
        <v>155</v>
      </c>
      <c r="DC99" s="1" t="s">
        <v>155</v>
      </c>
      <c r="DD99" s="1" t="s">
        <v>155</v>
      </c>
      <c r="DE99" s="1" t="s">
        <v>155</v>
      </c>
      <c r="DF99" s="1" t="s">
        <v>155</v>
      </c>
      <c r="DG99" s="1" t="s">
        <v>155</v>
      </c>
      <c r="DH99" s="1" t="s">
        <v>155</v>
      </c>
      <c r="DI99" s="1" t="s">
        <v>154</v>
      </c>
      <c r="DJ99" s="1" t="s">
        <v>155</v>
      </c>
      <c r="DK99" s="1" t="s">
        <v>155</v>
      </c>
      <c r="DL99" s="1" t="s">
        <v>155</v>
      </c>
      <c r="DM99" s="1" t="s">
        <v>155</v>
      </c>
      <c r="DN99" s="1" t="s">
        <v>154</v>
      </c>
      <c r="DO99" s="1" t="s">
        <v>155</v>
      </c>
      <c r="DP99" s="1" t="s">
        <v>155</v>
      </c>
      <c r="DQ99" s="1" t="s">
        <v>155</v>
      </c>
      <c r="DR99" s="1" t="s">
        <v>155</v>
      </c>
      <c r="DS99" s="1" t="s">
        <v>155</v>
      </c>
      <c r="DT99" s="1" t="s">
        <v>155</v>
      </c>
      <c r="DU99" s="1" t="s">
        <v>155</v>
      </c>
      <c r="DV99" s="1" t="s">
        <v>155</v>
      </c>
      <c r="DW99" s="1" t="s">
        <v>154</v>
      </c>
      <c r="DX99" s="1" t="s">
        <v>155</v>
      </c>
      <c r="DY99" s="1" t="s">
        <v>154</v>
      </c>
      <c r="DZ99" s="1" t="s">
        <v>154</v>
      </c>
      <c r="EA99" s="1" t="s">
        <v>155</v>
      </c>
      <c r="EB99" s="1" t="s">
        <v>154</v>
      </c>
      <c r="EC99" s="1" t="s">
        <v>155</v>
      </c>
      <c r="ED99" s="1" t="s">
        <v>155</v>
      </c>
      <c r="EE99" s="1" t="s">
        <v>155</v>
      </c>
      <c r="EF99" s="1" t="s">
        <v>155</v>
      </c>
      <c r="EG99" s="1" t="s">
        <v>155</v>
      </c>
      <c r="EH99" s="1" t="s">
        <v>155</v>
      </c>
      <c r="EI99" s="1" t="s">
        <v>155</v>
      </c>
      <c r="EJ99" s="1" t="s">
        <v>155</v>
      </c>
      <c r="EK99" s="1" t="s">
        <v>155</v>
      </c>
      <c r="EL99" s="1" t="s">
        <v>155</v>
      </c>
      <c r="EM99" s="1" t="s">
        <v>155</v>
      </c>
      <c r="EN99" s="1" t="s">
        <v>155</v>
      </c>
      <c r="EO99" s="1" t="s">
        <v>155</v>
      </c>
      <c r="EP99" s="1" t="s">
        <v>155</v>
      </c>
      <c r="EQ99" s="1" t="s">
        <v>155</v>
      </c>
      <c r="ER99" s="1" t="s">
        <v>155</v>
      </c>
      <c r="ES99" s="1" t="s">
        <v>155</v>
      </c>
      <c r="ET99" s="1" t="s">
        <v>155</v>
      </c>
      <c r="EU99" s="1" t="s">
        <v>154</v>
      </c>
      <c r="EV99" s="1" t="s">
        <v>154</v>
      </c>
    </row>
    <row r="100" spans="1:153" x14ac:dyDescent="0.25">
      <c r="A100" s="1">
        <v>97</v>
      </c>
      <c r="B100" s="1" t="s">
        <v>63</v>
      </c>
      <c r="C100" s="1" t="s">
        <v>614</v>
      </c>
      <c r="D100" s="22">
        <v>2934503</v>
      </c>
      <c r="E100" s="22">
        <v>8331080</v>
      </c>
      <c r="F100" s="33">
        <v>19</v>
      </c>
      <c r="G100" s="1" t="s">
        <v>419</v>
      </c>
      <c r="H100" s="1" t="s">
        <v>212</v>
      </c>
      <c r="I100" s="1" t="s">
        <v>615</v>
      </c>
      <c r="J100" s="1" t="s">
        <v>162</v>
      </c>
      <c r="K100" s="1" t="s">
        <v>153</v>
      </c>
      <c r="L100" s="1">
        <v>3</v>
      </c>
      <c r="M100" s="9">
        <v>44021</v>
      </c>
      <c r="N100" s="1" t="s">
        <v>616</v>
      </c>
      <c r="O100" s="1">
        <v>2020</v>
      </c>
      <c r="P100" s="10" t="s">
        <v>617</v>
      </c>
      <c r="Q100" s="6" t="s">
        <v>164</v>
      </c>
      <c r="R100" s="3" t="s">
        <v>154</v>
      </c>
      <c r="S100" s="1" t="s">
        <v>175</v>
      </c>
      <c r="T100" s="1" t="s">
        <v>154</v>
      </c>
      <c r="U100" s="1" t="s">
        <v>154</v>
      </c>
      <c r="V100" s="1" t="s">
        <v>154</v>
      </c>
      <c r="W100" s="1" t="s">
        <v>154</v>
      </c>
      <c r="X100" s="1" t="s">
        <v>154</v>
      </c>
      <c r="Y100" s="1" t="s">
        <v>154</v>
      </c>
      <c r="Z100" s="1" t="s">
        <v>154</v>
      </c>
      <c r="AA100" s="1" t="s">
        <v>155</v>
      </c>
      <c r="AB100" s="1" t="s">
        <v>154</v>
      </c>
      <c r="AC100" s="1" t="s">
        <v>155</v>
      </c>
      <c r="AD100" s="1" t="s">
        <v>155</v>
      </c>
      <c r="AE100" s="1" t="s">
        <v>154</v>
      </c>
      <c r="AF100" s="1" t="s">
        <v>155</v>
      </c>
      <c r="AG100" s="1" t="s">
        <v>154</v>
      </c>
      <c r="AH100" s="1" t="s">
        <v>618</v>
      </c>
      <c r="AI100" s="1" t="s">
        <v>154</v>
      </c>
      <c r="AJ100" s="1" t="s">
        <v>155</v>
      </c>
      <c r="AK100" s="1" t="s">
        <v>154</v>
      </c>
      <c r="AL100" s="1" t="s">
        <v>155</v>
      </c>
      <c r="AM100" s="1" t="s">
        <v>154</v>
      </c>
      <c r="AN100" s="1" t="s">
        <v>155</v>
      </c>
      <c r="AO100" s="1" t="s">
        <v>155</v>
      </c>
      <c r="AP100" s="1" t="s">
        <v>154</v>
      </c>
      <c r="AQ100" s="1" t="s">
        <v>155</v>
      </c>
      <c r="AR100" s="1" t="s">
        <v>155</v>
      </c>
      <c r="AS100" s="1" t="s">
        <v>155</v>
      </c>
      <c r="AT100" s="1" t="s">
        <v>155</v>
      </c>
      <c r="AU100" s="1" t="s">
        <v>155</v>
      </c>
      <c r="AV100" s="1" t="s">
        <v>155</v>
      </c>
      <c r="AW100" s="1" t="s">
        <v>155</v>
      </c>
      <c r="AX100" s="1" t="s">
        <v>155</v>
      </c>
      <c r="AY100" s="1" t="s">
        <v>155</v>
      </c>
      <c r="AZ100" s="1" t="s">
        <v>154</v>
      </c>
      <c r="BA100" s="1" t="s">
        <v>154</v>
      </c>
      <c r="BB100" s="1" t="s">
        <v>154</v>
      </c>
      <c r="BC100" s="1" t="s">
        <v>155</v>
      </c>
      <c r="BD100" s="1" t="s">
        <v>155</v>
      </c>
      <c r="BE100" s="1" t="s">
        <v>155</v>
      </c>
      <c r="BF100" s="1" t="s">
        <v>155</v>
      </c>
      <c r="BG100" s="1" t="s">
        <v>155</v>
      </c>
      <c r="BH100" s="1" t="s">
        <v>155</v>
      </c>
      <c r="BI100" s="1" t="s">
        <v>155</v>
      </c>
      <c r="BJ100" s="1" t="s">
        <v>155</v>
      </c>
      <c r="BK100" s="1" t="s">
        <v>155</v>
      </c>
      <c r="BL100" s="1" t="s">
        <v>155</v>
      </c>
      <c r="BM100" s="1" t="s">
        <v>155</v>
      </c>
      <c r="BN100" s="1" t="s">
        <v>155</v>
      </c>
      <c r="BO100" s="1" t="s">
        <v>154</v>
      </c>
      <c r="BP100" s="1" t="s">
        <v>154</v>
      </c>
      <c r="BQ100" s="1" t="s">
        <v>155</v>
      </c>
      <c r="BR100" s="1" t="s">
        <v>155</v>
      </c>
      <c r="BS100" s="1" t="s">
        <v>155</v>
      </c>
      <c r="BT100" s="1" t="s">
        <v>155</v>
      </c>
      <c r="BU100" s="1" t="s">
        <v>155</v>
      </c>
      <c r="BV100" s="1" t="s">
        <v>154</v>
      </c>
      <c r="BW100" s="1" t="s">
        <v>155</v>
      </c>
      <c r="BX100" s="1" t="s">
        <v>155</v>
      </c>
      <c r="BY100" s="1" t="s">
        <v>154</v>
      </c>
      <c r="BZ100" s="1" t="s">
        <v>155</v>
      </c>
      <c r="CA100" s="1" t="s">
        <v>154</v>
      </c>
      <c r="CB100" s="1" t="s">
        <v>155</v>
      </c>
      <c r="CC100" s="1" t="s">
        <v>155</v>
      </c>
      <c r="CD100" s="1" t="s">
        <v>155</v>
      </c>
      <c r="CE100" s="1" t="s">
        <v>155</v>
      </c>
      <c r="CF100" s="1" t="s">
        <v>154</v>
      </c>
      <c r="CG100" s="1" t="s">
        <v>155</v>
      </c>
      <c r="CH100" s="1" t="s">
        <v>155</v>
      </c>
      <c r="CI100" s="1" t="s">
        <v>155</v>
      </c>
      <c r="CJ100" s="1" t="s">
        <v>155</v>
      </c>
      <c r="CK100" s="1" t="s">
        <v>155</v>
      </c>
      <c r="CL100" s="1" t="s">
        <v>155</v>
      </c>
      <c r="CM100" s="1" t="s">
        <v>155</v>
      </c>
      <c r="CN100" s="1" t="s">
        <v>155</v>
      </c>
      <c r="CO100" s="1" t="s">
        <v>155</v>
      </c>
      <c r="CP100" s="1" t="s">
        <v>155</v>
      </c>
      <c r="CQ100" s="1" t="s">
        <v>155</v>
      </c>
      <c r="CR100" s="1" t="s">
        <v>155</v>
      </c>
      <c r="CS100" s="1" t="s">
        <v>155</v>
      </c>
      <c r="CT100" s="1" t="s">
        <v>155</v>
      </c>
      <c r="CU100" s="1" t="s">
        <v>155</v>
      </c>
      <c r="CV100" s="1" t="s">
        <v>155</v>
      </c>
      <c r="CW100" s="1" t="s">
        <v>155</v>
      </c>
      <c r="CX100" s="1" t="s">
        <v>155</v>
      </c>
      <c r="CY100" s="1" t="s">
        <v>155</v>
      </c>
      <c r="CZ100" s="1" t="s">
        <v>155</v>
      </c>
      <c r="DA100" s="1" t="s">
        <v>155</v>
      </c>
      <c r="DB100" s="1" t="s">
        <v>155</v>
      </c>
      <c r="DC100" s="1" t="s">
        <v>155</v>
      </c>
      <c r="DD100" s="1" t="s">
        <v>155</v>
      </c>
      <c r="DE100" s="1" t="s">
        <v>155</v>
      </c>
      <c r="DF100" s="1" t="s">
        <v>155</v>
      </c>
      <c r="DG100" s="1" t="s">
        <v>155</v>
      </c>
      <c r="DH100" s="1" t="s">
        <v>155</v>
      </c>
      <c r="DI100" s="1" t="s">
        <v>155</v>
      </c>
      <c r="DJ100" s="1" t="s">
        <v>155</v>
      </c>
      <c r="DK100" s="1" t="s">
        <v>155</v>
      </c>
      <c r="DL100" s="1" t="s">
        <v>155</v>
      </c>
      <c r="DM100" s="1" t="s">
        <v>155</v>
      </c>
      <c r="DN100" s="1" t="s">
        <v>155</v>
      </c>
      <c r="DO100" s="1" t="s">
        <v>155</v>
      </c>
      <c r="DP100" s="1" t="s">
        <v>155</v>
      </c>
      <c r="DQ100" s="1" t="s">
        <v>155</v>
      </c>
      <c r="DR100" s="1" t="s">
        <v>155</v>
      </c>
      <c r="DS100" s="1" t="s">
        <v>155</v>
      </c>
      <c r="DT100" s="1" t="s">
        <v>155</v>
      </c>
      <c r="DU100" s="1" t="s">
        <v>155</v>
      </c>
      <c r="DV100" s="1" t="s">
        <v>155</v>
      </c>
      <c r="DW100" s="1" t="s">
        <v>155</v>
      </c>
      <c r="DX100" s="1" t="s">
        <v>155</v>
      </c>
      <c r="DY100" s="1" t="s">
        <v>154</v>
      </c>
      <c r="DZ100" s="1" t="s">
        <v>154</v>
      </c>
      <c r="EA100" s="1" t="s">
        <v>155</v>
      </c>
      <c r="EB100" s="1" t="s">
        <v>154</v>
      </c>
      <c r="EC100" s="1" t="s">
        <v>155</v>
      </c>
      <c r="ED100" s="1" t="s">
        <v>155</v>
      </c>
      <c r="EE100" s="1" t="s">
        <v>155</v>
      </c>
      <c r="EF100" s="1" t="s">
        <v>155</v>
      </c>
      <c r="EG100" s="1" t="s">
        <v>155</v>
      </c>
      <c r="EH100" s="1" t="s">
        <v>155</v>
      </c>
      <c r="EI100" s="1" t="s">
        <v>155</v>
      </c>
      <c r="EJ100" s="1" t="s">
        <v>155</v>
      </c>
      <c r="EK100" s="1" t="s">
        <v>155</v>
      </c>
      <c r="EL100" s="1" t="s">
        <v>155</v>
      </c>
      <c r="EM100" s="1" t="s">
        <v>155</v>
      </c>
      <c r="EN100" s="1" t="s">
        <v>155</v>
      </c>
      <c r="EO100" s="1" t="s">
        <v>155</v>
      </c>
      <c r="EP100" s="1" t="s">
        <v>155</v>
      </c>
      <c r="EQ100" s="1" t="s">
        <v>155</v>
      </c>
      <c r="ER100" s="1" t="s">
        <v>155</v>
      </c>
      <c r="ES100" s="1" t="s">
        <v>155</v>
      </c>
      <c r="ET100" s="1" t="s">
        <v>155</v>
      </c>
      <c r="EU100" s="1" t="s">
        <v>155</v>
      </c>
      <c r="EV100" s="1" t="s">
        <v>154</v>
      </c>
    </row>
    <row r="101" spans="1:153" x14ac:dyDescent="0.25">
      <c r="A101" s="1">
        <v>98</v>
      </c>
      <c r="B101" s="1" t="s">
        <v>63</v>
      </c>
      <c r="C101" s="1" t="s">
        <v>619</v>
      </c>
      <c r="D101" s="22">
        <v>1005718000</v>
      </c>
      <c r="E101" s="22">
        <v>499008000</v>
      </c>
      <c r="F101" s="33">
        <v>1545</v>
      </c>
      <c r="G101" s="1" t="s">
        <v>160</v>
      </c>
      <c r="H101" s="1" t="s">
        <v>197</v>
      </c>
      <c r="I101" s="1" t="s">
        <v>448</v>
      </c>
      <c r="J101" s="1" t="s">
        <v>162</v>
      </c>
      <c r="K101" s="1" t="s">
        <v>153</v>
      </c>
      <c r="L101" s="1">
        <v>1</v>
      </c>
      <c r="M101" s="9">
        <v>43965</v>
      </c>
      <c r="N101" s="1" t="s">
        <v>620</v>
      </c>
      <c r="O101" s="1">
        <v>2020</v>
      </c>
      <c r="P101" s="10" t="s">
        <v>621</v>
      </c>
      <c r="Q101" s="6" t="s">
        <v>181</v>
      </c>
      <c r="R101" s="3" t="s">
        <v>154</v>
      </c>
      <c r="S101" s="1" t="s">
        <v>175</v>
      </c>
      <c r="T101" s="1" t="s">
        <v>237</v>
      </c>
      <c r="U101" s="1" t="s">
        <v>237</v>
      </c>
      <c r="V101" s="1" t="s">
        <v>622</v>
      </c>
      <c r="W101" s="1" t="s">
        <v>238</v>
      </c>
      <c r="X101" s="1" t="s">
        <v>245</v>
      </c>
      <c r="Y101" s="1" t="s">
        <v>240</v>
      </c>
      <c r="Z101" s="1" t="s">
        <v>238</v>
      </c>
      <c r="AA101" s="1" t="s">
        <v>359</v>
      </c>
      <c r="AB101" s="1" t="s">
        <v>359</v>
      </c>
      <c r="AC101" s="1" t="s">
        <v>155</v>
      </c>
      <c r="AD101" s="1" t="s">
        <v>155</v>
      </c>
      <c r="AE101" s="1" t="s">
        <v>155</v>
      </c>
      <c r="AF101" s="1" t="s">
        <v>155</v>
      </c>
      <c r="AG101" s="1" t="s">
        <v>155</v>
      </c>
      <c r="AH101" s="1" t="s">
        <v>623</v>
      </c>
      <c r="AI101" s="1" t="s">
        <v>154</v>
      </c>
      <c r="AJ101" s="1" t="s">
        <v>155</v>
      </c>
      <c r="AK101" s="1" t="s">
        <v>155</v>
      </c>
      <c r="AL101" s="1" t="s">
        <v>155</v>
      </c>
      <c r="AM101" s="1" t="s">
        <v>154</v>
      </c>
      <c r="AN101" s="1" t="s">
        <v>154</v>
      </c>
      <c r="AO101" s="1" t="s">
        <v>154</v>
      </c>
      <c r="AP101" s="1" t="s">
        <v>154</v>
      </c>
      <c r="AQ101" s="1" t="s">
        <v>155</v>
      </c>
      <c r="AR101" s="1" t="s">
        <v>155</v>
      </c>
      <c r="AS101" s="1" t="s">
        <v>154</v>
      </c>
      <c r="AT101" s="1" t="s">
        <v>154</v>
      </c>
      <c r="AU101" s="1" t="s">
        <v>154</v>
      </c>
      <c r="AV101" s="1" t="s">
        <v>154</v>
      </c>
      <c r="AW101" s="1" t="s">
        <v>154</v>
      </c>
      <c r="AX101" s="1" t="s">
        <v>155</v>
      </c>
      <c r="AY101" s="1" t="s">
        <v>154</v>
      </c>
      <c r="AZ101" s="1" t="s">
        <v>154</v>
      </c>
      <c r="BA101" s="1" t="s">
        <v>154</v>
      </c>
      <c r="BB101" s="1" t="s">
        <v>155</v>
      </c>
      <c r="BC101" s="1" t="s">
        <v>155</v>
      </c>
      <c r="BD101" s="1" t="s">
        <v>155</v>
      </c>
      <c r="BE101" s="1" t="s">
        <v>155</v>
      </c>
      <c r="BF101" s="1" t="s">
        <v>155</v>
      </c>
      <c r="BG101" s="1" t="s">
        <v>155</v>
      </c>
      <c r="BH101" s="1" t="s">
        <v>155</v>
      </c>
      <c r="BI101" s="1" t="s">
        <v>155</v>
      </c>
      <c r="BJ101" s="1" t="s">
        <v>154</v>
      </c>
      <c r="BK101" s="1" t="s">
        <v>155</v>
      </c>
      <c r="BL101" s="1" t="s">
        <v>154</v>
      </c>
      <c r="BM101" s="1" t="s">
        <v>154</v>
      </c>
      <c r="BN101" s="1" t="s">
        <v>155</v>
      </c>
      <c r="BO101" s="1" t="s">
        <v>154</v>
      </c>
      <c r="BP101" s="1" t="s">
        <v>154</v>
      </c>
      <c r="BQ101" s="1" t="s">
        <v>155</v>
      </c>
      <c r="BR101" s="1" t="s">
        <v>155</v>
      </c>
      <c r="BS101" s="1" t="s">
        <v>155</v>
      </c>
      <c r="BT101" s="1" t="s">
        <v>155</v>
      </c>
      <c r="BU101" s="1" t="s">
        <v>155</v>
      </c>
      <c r="BV101" s="1" t="s">
        <v>155</v>
      </c>
      <c r="BW101" s="1" t="s">
        <v>155</v>
      </c>
      <c r="BX101" s="1" t="s">
        <v>155</v>
      </c>
      <c r="BY101" s="1" t="s">
        <v>155</v>
      </c>
      <c r="BZ101" s="1" t="s">
        <v>155</v>
      </c>
      <c r="CA101" s="1" t="s">
        <v>154</v>
      </c>
      <c r="CB101" s="1" t="s">
        <v>154</v>
      </c>
      <c r="CC101" s="1" t="s">
        <v>154</v>
      </c>
      <c r="CD101" s="1" t="s">
        <v>155</v>
      </c>
      <c r="CE101" s="1" t="s">
        <v>155</v>
      </c>
      <c r="CF101" s="1" t="s">
        <v>154</v>
      </c>
      <c r="CG101" s="1" t="s">
        <v>155</v>
      </c>
      <c r="CH101" s="1" t="s">
        <v>155</v>
      </c>
      <c r="CI101" s="1" t="s">
        <v>155</v>
      </c>
      <c r="CJ101" s="1" t="s">
        <v>155</v>
      </c>
      <c r="CK101" s="1" t="s">
        <v>155</v>
      </c>
      <c r="CL101" s="1" t="s">
        <v>155</v>
      </c>
      <c r="CM101" s="1" t="s">
        <v>155</v>
      </c>
      <c r="CN101" s="1" t="s">
        <v>155</v>
      </c>
      <c r="CO101" s="1" t="s">
        <v>155</v>
      </c>
      <c r="CP101" s="1" t="s">
        <v>155</v>
      </c>
      <c r="CQ101" s="1" t="s">
        <v>155</v>
      </c>
      <c r="CR101" s="1" t="s">
        <v>155</v>
      </c>
      <c r="CS101" s="1" t="s">
        <v>155</v>
      </c>
      <c r="CT101" s="1" t="s">
        <v>154</v>
      </c>
      <c r="CU101" s="1" t="s">
        <v>154</v>
      </c>
      <c r="CV101" s="1" t="s">
        <v>155</v>
      </c>
      <c r="CW101" s="1" t="s">
        <v>155</v>
      </c>
      <c r="CX101" s="1" t="s">
        <v>155</v>
      </c>
      <c r="CY101" s="1" t="s">
        <v>155</v>
      </c>
      <c r="CZ101" s="1" t="s">
        <v>155</v>
      </c>
      <c r="DA101" s="1" t="s">
        <v>155</v>
      </c>
      <c r="DB101" s="1" t="s">
        <v>154</v>
      </c>
      <c r="DC101" s="1" t="s">
        <v>155</v>
      </c>
      <c r="DD101" s="1" t="s">
        <v>155</v>
      </c>
      <c r="DE101" s="1" t="s">
        <v>155</v>
      </c>
      <c r="DF101" s="1" t="s">
        <v>154</v>
      </c>
      <c r="DG101" s="1" t="s">
        <v>154</v>
      </c>
      <c r="DH101" s="1" t="s">
        <v>155</v>
      </c>
      <c r="DI101" s="1" t="s">
        <v>154</v>
      </c>
      <c r="DJ101" s="1" t="s">
        <v>155</v>
      </c>
      <c r="DK101" s="1" t="s">
        <v>155</v>
      </c>
      <c r="DL101" s="1" t="s">
        <v>155</v>
      </c>
      <c r="DM101" s="1" t="s">
        <v>154</v>
      </c>
      <c r="DN101" s="1" t="s">
        <v>154</v>
      </c>
      <c r="DO101" s="1" t="s">
        <v>154</v>
      </c>
      <c r="DP101" s="1" t="s">
        <v>154</v>
      </c>
      <c r="DQ101" s="1" t="s">
        <v>154</v>
      </c>
      <c r="DR101" s="1" t="s">
        <v>154</v>
      </c>
      <c r="DS101" s="1" t="s">
        <v>154</v>
      </c>
      <c r="DT101" s="1" t="s">
        <v>155</v>
      </c>
      <c r="DU101" s="1" t="s">
        <v>154</v>
      </c>
      <c r="DV101" s="1" t="s">
        <v>155</v>
      </c>
      <c r="DW101" s="1" t="s">
        <v>154</v>
      </c>
      <c r="DX101" s="1" t="s">
        <v>155</v>
      </c>
      <c r="DY101" s="1" t="s">
        <v>155</v>
      </c>
      <c r="DZ101" s="1" t="s">
        <v>154</v>
      </c>
      <c r="EA101" s="1" t="s">
        <v>155</v>
      </c>
      <c r="EB101" s="1" t="s">
        <v>155</v>
      </c>
      <c r="EC101" s="1" t="s">
        <v>155</v>
      </c>
      <c r="ED101" s="1" t="s">
        <v>155</v>
      </c>
      <c r="EE101" s="1" t="s">
        <v>155</v>
      </c>
      <c r="EF101" s="1" t="s">
        <v>155</v>
      </c>
      <c r="EG101" s="1" t="s">
        <v>155</v>
      </c>
      <c r="EH101" s="1" t="s">
        <v>155</v>
      </c>
      <c r="EI101" s="1" t="s">
        <v>155</v>
      </c>
      <c r="EJ101" s="1" t="s">
        <v>155</v>
      </c>
      <c r="EK101" s="1" t="s">
        <v>155</v>
      </c>
      <c r="EL101" s="1" t="s">
        <v>155</v>
      </c>
      <c r="EM101" s="1" t="s">
        <v>154</v>
      </c>
      <c r="EN101" s="1" t="s">
        <v>155</v>
      </c>
      <c r="EO101" s="1" t="s">
        <v>155</v>
      </c>
      <c r="EP101" s="1" t="s">
        <v>155</v>
      </c>
      <c r="EQ101" s="1" t="s">
        <v>154</v>
      </c>
      <c r="ER101" s="1" t="s">
        <v>155</v>
      </c>
      <c r="ES101" s="1" t="s">
        <v>154</v>
      </c>
      <c r="ET101" s="1" t="s">
        <v>155</v>
      </c>
      <c r="EU101" s="1" t="s">
        <v>155</v>
      </c>
      <c r="EV101" s="1" t="s">
        <v>154</v>
      </c>
    </row>
    <row r="102" spans="1:153" x14ac:dyDescent="0.25">
      <c r="A102" s="1">
        <v>99</v>
      </c>
      <c r="B102" s="1" t="s">
        <v>63</v>
      </c>
      <c r="C102" s="1" t="s">
        <v>624</v>
      </c>
      <c r="D102" s="22">
        <v>68040000</v>
      </c>
      <c r="E102" s="22" t="s">
        <v>299</v>
      </c>
      <c r="F102" s="33">
        <v>700</v>
      </c>
      <c r="G102" s="1" t="s">
        <v>160</v>
      </c>
      <c r="H102" s="1" t="s">
        <v>160</v>
      </c>
      <c r="I102" s="1" t="s">
        <v>207</v>
      </c>
      <c r="J102" s="1" t="s">
        <v>162</v>
      </c>
      <c r="K102" s="1" t="s">
        <v>153</v>
      </c>
      <c r="L102" s="1">
        <v>2</v>
      </c>
      <c r="M102" s="9">
        <v>43629</v>
      </c>
      <c r="N102" s="1" t="s">
        <v>189</v>
      </c>
      <c r="O102" s="1">
        <v>2019</v>
      </c>
      <c r="P102" s="10" t="s">
        <v>625</v>
      </c>
      <c r="Q102" s="6" t="s">
        <v>164</v>
      </c>
      <c r="R102" s="3" t="s">
        <v>154</v>
      </c>
      <c r="S102" s="1" t="s">
        <v>175</v>
      </c>
      <c r="T102" s="1" t="s">
        <v>154</v>
      </c>
      <c r="U102" s="1" t="s">
        <v>154</v>
      </c>
      <c r="V102" s="1" t="s">
        <v>154</v>
      </c>
      <c r="W102" s="1" t="s">
        <v>154</v>
      </c>
      <c r="X102" s="1" t="s">
        <v>154</v>
      </c>
      <c r="Y102" s="1" t="s">
        <v>155</v>
      </c>
      <c r="Z102" s="1" t="s">
        <v>155</v>
      </c>
      <c r="AA102" s="1" t="s">
        <v>154</v>
      </c>
      <c r="AB102" s="1" t="s">
        <v>154</v>
      </c>
      <c r="AC102" s="1" t="s">
        <v>155</v>
      </c>
      <c r="AD102" s="1" t="s">
        <v>155</v>
      </c>
      <c r="AE102" s="1" t="s">
        <v>155</v>
      </c>
      <c r="AF102" s="1" t="s">
        <v>155</v>
      </c>
      <c r="AG102" s="1" t="s">
        <v>154</v>
      </c>
      <c r="AH102" s="1" t="s">
        <v>626</v>
      </c>
      <c r="AI102" s="1" t="s">
        <v>154</v>
      </c>
      <c r="AJ102" s="1" t="s">
        <v>154</v>
      </c>
      <c r="AK102" s="1" t="s">
        <v>154</v>
      </c>
      <c r="AL102" s="1" t="s">
        <v>154</v>
      </c>
      <c r="AM102" s="1" t="s">
        <v>154</v>
      </c>
      <c r="AN102" s="1" t="s">
        <v>154</v>
      </c>
      <c r="AO102" s="1" t="s">
        <v>154</v>
      </c>
      <c r="AP102" s="1" t="s">
        <v>154</v>
      </c>
      <c r="AQ102" s="1" t="s">
        <v>154</v>
      </c>
      <c r="AR102" s="1" t="s">
        <v>154</v>
      </c>
      <c r="AS102" s="1" t="s">
        <v>154</v>
      </c>
      <c r="AT102" s="1" t="s">
        <v>154</v>
      </c>
      <c r="AU102" s="1" t="s">
        <v>154</v>
      </c>
      <c r="AV102" s="1" t="s">
        <v>154</v>
      </c>
      <c r="AW102" s="1" t="s">
        <v>154</v>
      </c>
      <c r="AX102" s="1" t="s">
        <v>154</v>
      </c>
      <c r="AY102" s="1" t="s">
        <v>154</v>
      </c>
      <c r="AZ102" s="1" t="s">
        <v>154</v>
      </c>
      <c r="BA102" s="1" t="s">
        <v>154</v>
      </c>
      <c r="BB102" s="1" t="s">
        <v>154</v>
      </c>
      <c r="BC102" s="1" t="s">
        <v>154</v>
      </c>
      <c r="BD102" s="1" t="s">
        <v>154</v>
      </c>
      <c r="BE102" s="1" t="s">
        <v>154</v>
      </c>
      <c r="BF102" s="1" t="s">
        <v>155</v>
      </c>
      <c r="BG102" s="1" t="s">
        <v>154</v>
      </c>
      <c r="BH102" s="1" t="s">
        <v>154</v>
      </c>
      <c r="BI102" s="1" t="s">
        <v>154</v>
      </c>
      <c r="BJ102" s="1" t="s">
        <v>154</v>
      </c>
      <c r="BK102" s="1" t="s">
        <v>154</v>
      </c>
      <c r="BL102" s="1" t="s">
        <v>154</v>
      </c>
      <c r="BM102" s="1" t="s">
        <v>154</v>
      </c>
      <c r="BN102" s="1" t="s">
        <v>154</v>
      </c>
      <c r="BO102" s="1" t="s">
        <v>154</v>
      </c>
      <c r="BP102" s="1" t="s">
        <v>154</v>
      </c>
      <c r="BQ102" s="1" t="s">
        <v>154</v>
      </c>
      <c r="BR102" s="1" t="s">
        <v>154</v>
      </c>
      <c r="BS102" s="1" t="s">
        <v>154</v>
      </c>
      <c r="BT102" s="1" t="s">
        <v>154</v>
      </c>
      <c r="BU102" s="1" t="s">
        <v>154</v>
      </c>
      <c r="BV102" s="1" t="s">
        <v>154</v>
      </c>
      <c r="BW102" s="1" t="s">
        <v>154</v>
      </c>
      <c r="BX102" s="1" t="s">
        <v>154</v>
      </c>
      <c r="BY102" s="1" t="s">
        <v>154</v>
      </c>
      <c r="BZ102" s="1" t="s">
        <v>154</v>
      </c>
      <c r="CA102" s="1" t="s">
        <v>154</v>
      </c>
      <c r="CB102" s="1" t="s">
        <v>154</v>
      </c>
      <c r="CC102" s="1" t="s">
        <v>154</v>
      </c>
      <c r="CD102" s="1" t="s">
        <v>154</v>
      </c>
      <c r="CE102" s="1" t="s">
        <v>154</v>
      </c>
      <c r="CF102" s="1" t="s">
        <v>154</v>
      </c>
      <c r="CG102" s="1" t="s">
        <v>155</v>
      </c>
      <c r="CH102" s="1" t="s">
        <v>154</v>
      </c>
      <c r="CI102" s="1" t="s">
        <v>154</v>
      </c>
      <c r="CJ102" s="1" t="s">
        <v>154</v>
      </c>
      <c r="CK102" s="1" t="s">
        <v>154</v>
      </c>
      <c r="CL102" s="1" t="s">
        <v>154</v>
      </c>
      <c r="CM102" s="1" t="s">
        <v>154</v>
      </c>
      <c r="CN102" s="1" t="s">
        <v>155</v>
      </c>
      <c r="CO102" s="1" t="s">
        <v>155</v>
      </c>
      <c r="CP102" s="1" t="s">
        <v>154</v>
      </c>
      <c r="CQ102" s="4" t="s">
        <v>154</v>
      </c>
      <c r="CR102" s="1" t="s">
        <v>154</v>
      </c>
      <c r="CS102" s="1" t="s">
        <v>154</v>
      </c>
      <c r="CT102" s="1" t="s">
        <v>154</v>
      </c>
      <c r="CU102" s="1" t="s">
        <v>154</v>
      </c>
      <c r="CV102" s="1" t="s">
        <v>154</v>
      </c>
      <c r="CW102" s="9" t="s">
        <v>154</v>
      </c>
      <c r="CX102" s="1" t="s">
        <v>154</v>
      </c>
      <c r="CY102" s="1" t="s">
        <v>155</v>
      </c>
      <c r="CZ102" s="11" t="s">
        <v>155</v>
      </c>
      <c r="DA102" s="1" t="s">
        <v>154</v>
      </c>
      <c r="DB102" s="1" t="s">
        <v>154</v>
      </c>
      <c r="DC102" s="1" t="s">
        <v>154</v>
      </c>
      <c r="DD102" s="1" t="s">
        <v>154</v>
      </c>
      <c r="DE102" s="1" t="s">
        <v>154</v>
      </c>
      <c r="DF102" s="1" t="s">
        <v>154</v>
      </c>
      <c r="DG102" s="1" t="s">
        <v>154</v>
      </c>
      <c r="DH102" s="1" t="s">
        <v>154</v>
      </c>
      <c r="DI102" s="1" t="s">
        <v>154</v>
      </c>
      <c r="DJ102" s="1" t="s">
        <v>154</v>
      </c>
      <c r="DK102" s="1" t="s">
        <v>154</v>
      </c>
      <c r="DL102" s="1" t="s">
        <v>154</v>
      </c>
      <c r="DM102" s="1" t="s">
        <v>154</v>
      </c>
      <c r="DN102" s="1" t="s">
        <v>154</v>
      </c>
      <c r="DO102" s="1" t="s">
        <v>154</v>
      </c>
      <c r="DP102" s="1" t="s">
        <v>154</v>
      </c>
      <c r="DQ102" s="1" t="s">
        <v>155</v>
      </c>
      <c r="DR102" s="1" t="s">
        <v>155</v>
      </c>
      <c r="DS102" s="1" t="s">
        <v>155</v>
      </c>
      <c r="DT102" s="1" t="s">
        <v>155</v>
      </c>
      <c r="DU102" s="1" t="s">
        <v>155</v>
      </c>
      <c r="DV102" s="1" t="s">
        <v>155</v>
      </c>
      <c r="DW102" s="1" t="s">
        <v>154</v>
      </c>
      <c r="DX102" s="1" t="s">
        <v>154</v>
      </c>
      <c r="DY102" s="1" t="s">
        <v>154</v>
      </c>
      <c r="DZ102" s="1" t="s">
        <v>154</v>
      </c>
      <c r="EA102" s="1" t="s">
        <v>154</v>
      </c>
      <c r="EB102" s="1" t="s">
        <v>154</v>
      </c>
      <c r="EC102" s="1" t="s">
        <v>154</v>
      </c>
      <c r="ED102" s="1" t="s">
        <v>154</v>
      </c>
      <c r="EE102" s="1" t="s">
        <v>154</v>
      </c>
      <c r="EF102" s="1" t="s">
        <v>155</v>
      </c>
      <c r="EG102" s="1" t="s">
        <v>154</v>
      </c>
      <c r="EH102" s="1" t="s">
        <v>154</v>
      </c>
      <c r="EI102" s="1" t="s">
        <v>154</v>
      </c>
      <c r="EJ102" s="1" t="s">
        <v>154</v>
      </c>
      <c r="EK102" s="1" t="s">
        <v>154</v>
      </c>
      <c r="EL102" s="1" t="s">
        <v>154</v>
      </c>
      <c r="EM102" s="1" t="s">
        <v>154</v>
      </c>
      <c r="EN102" s="1" t="s">
        <v>154</v>
      </c>
      <c r="EO102" s="1" t="s">
        <v>154</v>
      </c>
      <c r="EP102" s="1" t="s">
        <v>154</v>
      </c>
      <c r="EQ102" s="1" t="s">
        <v>154</v>
      </c>
      <c r="ER102" s="1" t="s">
        <v>154</v>
      </c>
      <c r="ES102" s="1" t="s">
        <v>154</v>
      </c>
      <c r="ET102" s="1" t="s">
        <v>154</v>
      </c>
      <c r="EU102" s="1" t="s">
        <v>154</v>
      </c>
      <c r="EV102" s="1" t="s">
        <v>154</v>
      </c>
    </row>
    <row r="103" spans="1:153" x14ac:dyDescent="0.25">
      <c r="A103" s="42">
        <v>100</v>
      </c>
      <c r="B103" s="42" t="s">
        <v>63</v>
      </c>
      <c r="C103" s="42" t="s">
        <v>627</v>
      </c>
      <c r="D103" s="43">
        <v>201464000</v>
      </c>
      <c r="E103" s="43">
        <v>241028000</v>
      </c>
      <c r="F103" s="44">
        <v>1729</v>
      </c>
      <c r="G103" s="42" t="s">
        <v>160</v>
      </c>
      <c r="H103" s="42" t="s">
        <v>212</v>
      </c>
      <c r="I103" s="42" t="s">
        <v>628</v>
      </c>
      <c r="J103" s="42" t="s">
        <v>162</v>
      </c>
      <c r="K103" s="42" t="s">
        <v>153</v>
      </c>
      <c r="L103" s="42">
        <v>1</v>
      </c>
      <c r="M103" s="45">
        <v>43850</v>
      </c>
      <c r="N103" s="42" t="s">
        <v>292</v>
      </c>
      <c r="O103" s="42">
        <v>2018</v>
      </c>
      <c r="P103" s="46" t="s">
        <v>629</v>
      </c>
      <c r="Q103" s="47" t="s">
        <v>164</v>
      </c>
      <c r="R103" s="4" t="s">
        <v>154</v>
      </c>
      <c r="S103" s="42" t="s">
        <v>175</v>
      </c>
      <c r="T103" s="42" t="s">
        <v>154</v>
      </c>
      <c r="U103" s="42" t="s">
        <v>154</v>
      </c>
      <c r="V103" s="42" t="s">
        <v>154</v>
      </c>
      <c r="W103" s="42" t="s">
        <v>154</v>
      </c>
      <c r="X103" s="42" t="s">
        <v>154</v>
      </c>
      <c r="Y103" s="42" t="s">
        <v>155</v>
      </c>
      <c r="Z103" s="42" t="s">
        <v>154</v>
      </c>
      <c r="AA103" s="42" t="s">
        <v>155</v>
      </c>
      <c r="AB103" s="42" t="s">
        <v>154</v>
      </c>
      <c r="AC103" s="42" t="s">
        <v>155</v>
      </c>
      <c r="AD103" s="42" t="s">
        <v>155</v>
      </c>
      <c r="AE103" s="42" t="s">
        <v>155</v>
      </c>
      <c r="AF103" s="42" t="s">
        <v>155</v>
      </c>
      <c r="AG103" s="42" t="s">
        <v>154</v>
      </c>
      <c r="AH103" s="42" t="s">
        <v>630</v>
      </c>
      <c r="AI103" s="42" t="s">
        <v>154</v>
      </c>
      <c r="AJ103" s="42" t="s">
        <v>154</v>
      </c>
      <c r="AK103" s="42" t="s">
        <v>155</v>
      </c>
      <c r="AL103" s="42" t="s">
        <v>154</v>
      </c>
      <c r="AM103" s="42" t="s">
        <v>154</v>
      </c>
      <c r="AN103" s="42" t="s">
        <v>154</v>
      </c>
      <c r="AO103" s="42" t="s">
        <v>154</v>
      </c>
      <c r="AP103" s="42" t="s">
        <v>154</v>
      </c>
      <c r="AQ103" s="42" t="s">
        <v>154</v>
      </c>
      <c r="AR103" s="42" t="s">
        <v>155</v>
      </c>
      <c r="AS103" s="42" t="s">
        <v>154</v>
      </c>
      <c r="AT103" s="42" t="s">
        <v>154</v>
      </c>
      <c r="AU103" s="42" t="s">
        <v>154</v>
      </c>
      <c r="AV103" s="42" t="s">
        <v>154</v>
      </c>
      <c r="AW103" s="42" t="s">
        <v>154</v>
      </c>
      <c r="AX103" s="42" t="s">
        <v>155</v>
      </c>
      <c r="AY103" s="42" t="s">
        <v>154</v>
      </c>
      <c r="AZ103" s="42" t="s">
        <v>154</v>
      </c>
      <c r="BA103" s="42" t="s">
        <v>154</v>
      </c>
      <c r="BB103" s="42" t="s">
        <v>154</v>
      </c>
      <c r="BC103" s="42" t="s">
        <v>154</v>
      </c>
      <c r="BD103" s="42" t="s">
        <v>154</v>
      </c>
      <c r="BE103" s="42" t="s">
        <v>154</v>
      </c>
      <c r="BF103" s="42" t="s">
        <v>155</v>
      </c>
      <c r="BG103" s="42" t="s">
        <v>155</v>
      </c>
      <c r="BH103" s="42" t="s">
        <v>155</v>
      </c>
      <c r="BI103" s="42" t="s">
        <v>155</v>
      </c>
      <c r="BJ103" s="42" t="s">
        <v>154</v>
      </c>
      <c r="BK103" s="42" t="s">
        <v>155</v>
      </c>
      <c r="BL103" s="42" t="s">
        <v>154</v>
      </c>
      <c r="BM103" s="42" t="s">
        <v>154</v>
      </c>
      <c r="BN103" s="42" t="s">
        <v>155</v>
      </c>
      <c r="BO103" s="42" t="s">
        <v>154</v>
      </c>
      <c r="BP103" s="42" t="s">
        <v>154</v>
      </c>
      <c r="BQ103" s="42" t="s">
        <v>155</v>
      </c>
      <c r="BR103" s="42" t="s">
        <v>155</v>
      </c>
      <c r="BS103" s="42" t="s">
        <v>155</v>
      </c>
      <c r="BT103" s="42" t="s">
        <v>154</v>
      </c>
      <c r="BU103" s="42" t="s">
        <v>154</v>
      </c>
      <c r="BV103" s="42" t="s">
        <v>155</v>
      </c>
      <c r="BW103" s="42" t="s">
        <v>155</v>
      </c>
      <c r="BX103" s="42" t="s">
        <v>154</v>
      </c>
      <c r="BY103" s="42" t="s">
        <v>155</v>
      </c>
      <c r="BZ103" s="42" t="s">
        <v>155</v>
      </c>
      <c r="CA103" s="42" t="s">
        <v>154</v>
      </c>
      <c r="CB103" s="42" t="s">
        <v>154</v>
      </c>
      <c r="CC103" s="42" t="s">
        <v>154</v>
      </c>
      <c r="CD103" s="42" t="s">
        <v>155</v>
      </c>
      <c r="CE103" s="42" t="s">
        <v>155</v>
      </c>
      <c r="CF103" s="42" t="s">
        <v>154</v>
      </c>
      <c r="CG103" s="42" t="s">
        <v>155</v>
      </c>
      <c r="CH103" s="42" t="s">
        <v>154</v>
      </c>
      <c r="CI103" s="42" t="s">
        <v>155</v>
      </c>
      <c r="CJ103" s="42" t="s">
        <v>155</v>
      </c>
      <c r="CK103" s="42" t="s">
        <v>154</v>
      </c>
      <c r="CL103" s="42" t="s">
        <v>155</v>
      </c>
      <c r="CM103" s="42" t="s">
        <v>154</v>
      </c>
      <c r="CN103" s="42" t="s">
        <v>155</v>
      </c>
      <c r="CO103" s="42" t="s">
        <v>155</v>
      </c>
      <c r="CP103" s="42" t="s">
        <v>155</v>
      </c>
      <c r="CQ103" s="4" t="s">
        <v>155</v>
      </c>
      <c r="CR103" s="42" t="s">
        <v>155</v>
      </c>
      <c r="CS103" s="42" t="s">
        <v>155</v>
      </c>
      <c r="CT103" s="42" t="s">
        <v>154</v>
      </c>
      <c r="CU103" s="42" t="s">
        <v>154</v>
      </c>
      <c r="CV103" s="42" t="s">
        <v>154</v>
      </c>
      <c r="CW103" s="45" t="s">
        <v>155</v>
      </c>
      <c r="CX103" s="42" t="s">
        <v>155</v>
      </c>
      <c r="CY103" s="42" t="s">
        <v>155</v>
      </c>
      <c r="CZ103" s="48" t="s">
        <v>154</v>
      </c>
      <c r="DA103" s="42" t="s">
        <v>154</v>
      </c>
      <c r="DB103" s="42" t="s">
        <v>154</v>
      </c>
      <c r="DC103" s="42" t="s">
        <v>155</v>
      </c>
      <c r="DD103" s="42" t="s">
        <v>155</v>
      </c>
      <c r="DE103" s="42" t="s">
        <v>155</v>
      </c>
      <c r="DF103" s="42" t="s">
        <v>154</v>
      </c>
      <c r="DG103" s="42" t="s">
        <v>154</v>
      </c>
      <c r="DH103" s="42" t="s">
        <v>155</v>
      </c>
      <c r="DI103" s="42" t="s">
        <v>154</v>
      </c>
      <c r="DJ103" s="42" t="s">
        <v>155</v>
      </c>
      <c r="DK103" s="42" t="s">
        <v>154</v>
      </c>
      <c r="DL103" s="42" t="s">
        <v>155</v>
      </c>
      <c r="DM103" s="42" t="s">
        <v>155</v>
      </c>
      <c r="DN103" s="42" t="s">
        <v>154</v>
      </c>
      <c r="DO103" s="42" t="s">
        <v>155</v>
      </c>
      <c r="DP103" s="42" t="s">
        <v>155</v>
      </c>
      <c r="DQ103" s="42" t="s">
        <v>155</v>
      </c>
      <c r="DR103" s="42" t="s">
        <v>155</v>
      </c>
      <c r="DS103" s="42" t="s">
        <v>155</v>
      </c>
      <c r="DT103" s="42" t="s">
        <v>155</v>
      </c>
      <c r="DU103" s="42" t="s">
        <v>155</v>
      </c>
      <c r="DV103" s="42" t="s">
        <v>155</v>
      </c>
      <c r="DW103" s="42" t="s">
        <v>154</v>
      </c>
      <c r="DX103" s="42" t="s">
        <v>155</v>
      </c>
      <c r="DY103" s="42" t="s">
        <v>155</v>
      </c>
      <c r="DZ103" s="42" t="s">
        <v>154</v>
      </c>
      <c r="EA103" s="42" t="s">
        <v>155</v>
      </c>
      <c r="EB103" s="42" t="s">
        <v>154</v>
      </c>
      <c r="EC103" s="42" t="s">
        <v>154</v>
      </c>
      <c r="ED103" s="42" t="s">
        <v>154</v>
      </c>
      <c r="EE103" s="42" t="s">
        <v>154</v>
      </c>
      <c r="EF103" s="42" t="s">
        <v>155</v>
      </c>
      <c r="EG103" s="42" t="s">
        <v>155</v>
      </c>
      <c r="EH103" s="42" t="s">
        <v>155</v>
      </c>
      <c r="EI103" s="42" t="s">
        <v>155</v>
      </c>
      <c r="EJ103" s="42" t="s">
        <v>155</v>
      </c>
      <c r="EK103" s="42" t="s">
        <v>155</v>
      </c>
      <c r="EL103" s="42" t="s">
        <v>155</v>
      </c>
      <c r="EM103" s="42" t="s">
        <v>154</v>
      </c>
      <c r="EN103" s="42" t="s">
        <v>155</v>
      </c>
      <c r="EO103" s="42" t="s">
        <v>155</v>
      </c>
      <c r="EP103" s="42" t="s">
        <v>155</v>
      </c>
      <c r="EQ103" s="42" t="s">
        <v>154</v>
      </c>
      <c r="ER103" s="42" t="s">
        <v>155</v>
      </c>
      <c r="ES103" s="42" t="s">
        <v>154</v>
      </c>
      <c r="ET103" s="42" t="s">
        <v>155</v>
      </c>
      <c r="EU103" s="42" t="s">
        <v>155</v>
      </c>
      <c r="EV103" s="42" t="s">
        <v>154</v>
      </c>
      <c r="EW103" s="42"/>
    </row>
    <row r="104" spans="1:153" x14ac:dyDescent="0.25">
      <c r="A104" s="42">
        <v>101</v>
      </c>
      <c r="B104" s="1" t="s">
        <v>63</v>
      </c>
      <c r="C104" s="42" t="s">
        <v>631</v>
      </c>
      <c r="D104" s="43">
        <v>6695500000</v>
      </c>
      <c r="E104" s="43">
        <v>2966500000</v>
      </c>
      <c r="F104" s="44">
        <v>26234</v>
      </c>
      <c r="G104" s="42" t="s">
        <v>160</v>
      </c>
      <c r="H104" s="42" t="s">
        <v>197</v>
      </c>
      <c r="I104" s="42" t="s">
        <v>448</v>
      </c>
      <c r="J104" s="1" t="s">
        <v>162</v>
      </c>
      <c r="K104" s="1" t="s">
        <v>153</v>
      </c>
      <c r="L104" s="42">
        <v>1</v>
      </c>
      <c r="M104" s="45">
        <v>43851</v>
      </c>
      <c r="N104" s="42" t="s">
        <v>632</v>
      </c>
      <c r="O104" s="42">
        <v>2018</v>
      </c>
      <c r="P104" s="46" t="s">
        <v>633</v>
      </c>
      <c r="Q104" s="47" t="s">
        <v>164</v>
      </c>
      <c r="R104" s="4" t="s">
        <v>154</v>
      </c>
      <c r="S104" s="42" t="s">
        <v>230</v>
      </c>
      <c r="T104" s="42" t="s">
        <v>154</v>
      </c>
      <c r="U104" s="42" t="s">
        <v>154</v>
      </c>
      <c r="V104" s="42" t="s">
        <v>154</v>
      </c>
      <c r="W104" s="42" t="s">
        <v>154</v>
      </c>
      <c r="X104" s="42" t="s">
        <v>154</v>
      </c>
      <c r="Y104" s="42" t="s">
        <v>155</v>
      </c>
      <c r="Z104" s="42" t="s">
        <v>154</v>
      </c>
      <c r="AA104" s="42" t="s">
        <v>154</v>
      </c>
      <c r="AB104" s="42" t="s">
        <v>154</v>
      </c>
      <c r="AC104" s="42" t="s">
        <v>155</v>
      </c>
      <c r="AD104" s="42" t="s">
        <v>155</v>
      </c>
      <c r="AE104" s="42" t="s">
        <v>155</v>
      </c>
      <c r="AF104" s="42" t="s">
        <v>155</v>
      </c>
      <c r="AG104" s="42" t="s">
        <v>154</v>
      </c>
      <c r="AH104" s="42" t="s">
        <v>634</v>
      </c>
      <c r="AI104" s="42" t="s">
        <v>155</v>
      </c>
      <c r="AJ104" s="42" t="s">
        <v>155</v>
      </c>
      <c r="AK104" s="42" t="s">
        <v>154</v>
      </c>
      <c r="AL104" s="42" t="s">
        <v>155</v>
      </c>
      <c r="AM104" s="42" t="s">
        <v>154</v>
      </c>
      <c r="AN104" s="42" t="s">
        <v>155</v>
      </c>
      <c r="AO104" s="42" t="s">
        <v>154</v>
      </c>
      <c r="AP104" s="42" t="s">
        <v>154</v>
      </c>
      <c r="AQ104" s="42" t="s">
        <v>154</v>
      </c>
      <c r="AR104" s="42" t="s">
        <v>155</v>
      </c>
      <c r="AS104" s="42" t="s">
        <v>154</v>
      </c>
      <c r="AT104" s="42" t="s">
        <v>154</v>
      </c>
      <c r="AU104" s="42" t="s">
        <v>155</v>
      </c>
      <c r="AV104" s="42" t="s">
        <v>155</v>
      </c>
      <c r="AW104" s="42" t="s">
        <v>154</v>
      </c>
      <c r="AX104" s="42" t="s">
        <v>155</v>
      </c>
      <c r="AY104" s="42" t="s">
        <v>154</v>
      </c>
      <c r="AZ104" s="42" t="s">
        <v>154</v>
      </c>
      <c r="BA104" s="42" t="s">
        <v>154</v>
      </c>
      <c r="BB104" s="42" t="s">
        <v>154</v>
      </c>
      <c r="BC104" s="42" t="s">
        <v>155</v>
      </c>
      <c r="BD104" s="42" t="s">
        <v>155</v>
      </c>
      <c r="BE104" s="42" t="s">
        <v>155</v>
      </c>
      <c r="BF104" s="42" t="s">
        <v>155</v>
      </c>
      <c r="BG104" s="42" t="s">
        <v>155</v>
      </c>
      <c r="BH104" s="42" t="s">
        <v>154</v>
      </c>
      <c r="BI104" s="42" t="s">
        <v>155</v>
      </c>
      <c r="BJ104" s="42" t="s">
        <v>155</v>
      </c>
      <c r="BK104" s="42" t="s">
        <v>155</v>
      </c>
      <c r="BL104" s="42" t="s">
        <v>154</v>
      </c>
      <c r="BM104" s="42" t="s">
        <v>155</v>
      </c>
      <c r="BN104" s="42" t="s">
        <v>155</v>
      </c>
      <c r="BO104" s="42" t="s">
        <v>155</v>
      </c>
      <c r="BP104" s="42" t="s">
        <v>155</v>
      </c>
      <c r="BQ104" s="42" t="s">
        <v>155</v>
      </c>
      <c r="BR104" s="42" t="s">
        <v>155</v>
      </c>
      <c r="BS104" s="42" t="s">
        <v>155</v>
      </c>
      <c r="BT104" s="42" t="s">
        <v>155</v>
      </c>
      <c r="BU104" s="42" t="s">
        <v>155</v>
      </c>
      <c r="BV104" s="42" t="s">
        <v>154</v>
      </c>
      <c r="BW104" s="42" t="s">
        <v>155</v>
      </c>
      <c r="BX104" s="42" t="s">
        <v>155</v>
      </c>
      <c r="BY104" s="42" t="s">
        <v>155</v>
      </c>
      <c r="BZ104" s="42" t="s">
        <v>155</v>
      </c>
      <c r="CA104" s="42" t="s">
        <v>154</v>
      </c>
      <c r="CB104" s="42" t="s">
        <v>155</v>
      </c>
      <c r="CC104" s="42" t="s">
        <v>155</v>
      </c>
      <c r="CD104" s="42" t="s">
        <v>154</v>
      </c>
      <c r="CE104" s="42" t="s">
        <v>155</v>
      </c>
      <c r="CF104" s="42" t="s">
        <v>154</v>
      </c>
      <c r="CG104" s="42" t="s">
        <v>155</v>
      </c>
      <c r="CH104" s="42" t="s">
        <v>155</v>
      </c>
      <c r="CI104" s="42" t="s">
        <v>155</v>
      </c>
      <c r="CJ104" s="42" t="s">
        <v>155</v>
      </c>
      <c r="CK104" s="42" t="s">
        <v>154</v>
      </c>
      <c r="CL104" s="42" t="s">
        <v>155</v>
      </c>
      <c r="CM104" s="42" t="s">
        <v>155</v>
      </c>
      <c r="CN104" s="42" t="s">
        <v>155</v>
      </c>
      <c r="CO104" s="42" t="s">
        <v>155</v>
      </c>
      <c r="CP104" s="42" t="s">
        <v>155</v>
      </c>
      <c r="CQ104" s="42" t="s">
        <v>155</v>
      </c>
      <c r="CR104" s="42" t="s">
        <v>155</v>
      </c>
      <c r="CS104" s="42" t="s">
        <v>155</v>
      </c>
      <c r="CT104" s="42" t="s">
        <v>154</v>
      </c>
      <c r="CU104" s="42" t="s">
        <v>154</v>
      </c>
      <c r="CV104" s="42" t="s">
        <v>155</v>
      </c>
      <c r="CW104" s="42" t="s">
        <v>155</v>
      </c>
      <c r="CX104" s="42" t="s">
        <v>155</v>
      </c>
      <c r="CY104" s="42" t="s">
        <v>155</v>
      </c>
      <c r="CZ104" s="42" t="s">
        <v>155</v>
      </c>
      <c r="DA104" s="42" t="s">
        <v>154</v>
      </c>
      <c r="DB104" s="42" t="s">
        <v>154</v>
      </c>
      <c r="DC104" s="42" t="s">
        <v>154</v>
      </c>
      <c r="DD104" s="42" t="s">
        <v>155</v>
      </c>
      <c r="DE104" s="42" t="s">
        <v>155</v>
      </c>
      <c r="DF104" s="42" t="s">
        <v>155</v>
      </c>
      <c r="DG104" s="42" t="s">
        <v>155</v>
      </c>
      <c r="DH104" s="42" t="s">
        <v>155</v>
      </c>
      <c r="DI104" s="42" t="s">
        <v>154</v>
      </c>
      <c r="DJ104" s="42" t="s">
        <v>155</v>
      </c>
      <c r="DK104" s="42" t="s">
        <v>154</v>
      </c>
      <c r="DL104" s="42" t="s">
        <v>155</v>
      </c>
      <c r="DM104" s="42" t="s">
        <v>155</v>
      </c>
      <c r="DN104" s="42" t="s">
        <v>154</v>
      </c>
      <c r="DO104" s="42" t="s">
        <v>155</v>
      </c>
      <c r="DP104" s="42" t="s">
        <v>155</v>
      </c>
      <c r="DQ104" s="42" t="s">
        <v>155</v>
      </c>
      <c r="DR104" s="42" t="s">
        <v>155</v>
      </c>
      <c r="DS104" s="42" t="s">
        <v>155</v>
      </c>
      <c r="DT104" s="42" t="s">
        <v>155</v>
      </c>
      <c r="DU104" s="42" t="s">
        <v>155</v>
      </c>
      <c r="DV104" s="42" t="s">
        <v>155</v>
      </c>
      <c r="DW104" s="42" t="s">
        <v>154</v>
      </c>
      <c r="DX104" s="42" t="s">
        <v>155</v>
      </c>
      <c r="DY104" s="42" t="s">
        <v>155</v>
      </c>
      <c r="DZ104" s="42" t="s">
        <v>154</v>
      </c>
      <c r="EA104" s="42" t="s">
        <v>154</v>
      </c>
      <c r="EB104" s="42" t="s">
        <v>154</v>
      </c>
      <c r="EC104" s="42" t="s">
        <v>155</v>
      </c>
      <c r="ED104" s="42" t="s">
        <v>155</v>
      </c>
      <c r="EE104" s="42" t="s">
        <v>155</v>
      </c>
      <c r="EF104" s="42" t="s">
        <v>155</v>
      </c>
      <c r="EG104" s="42" t="s">
        <v>155</v>
      </c>
      <c r="EH104" s="42" t="s">
        <v>154</v>
      </c>
      <c r="EI104" s="42" t="s">
        <v>155</v>
      </c>
      <c r="EJ104" s="42" t="s">
        <v>155</v>
      </c>
      <c r="EK104" s="42" t="s">
        <v>155</v>
      </c>
      <c r="EL104" s="42" t="s">
        <v>155</v>
      </c>
      <c r="EM104" s="42" t="s">
        <v>155</v>
      </c>
      <c r="EN104" s="42" t="s">
        <v>155</v>
      </c>
      <c r="EO104" s="42" t="s">
        <v>155</v>
      </c>
      <c r="EP104" s="42" t="s">
        <v>154</v>
      </c>
      <c r="EQ104" s="42" t="s">
        <v>155</v>
      </c>
      <c r="ER104" s="42" t="s">
        <v>155</v>
      </c>
      <c r="ES104" s="42" t="s">
        <v>155</v>
      </c>
      <c r="ET104" s="42" t="s">
        <v>155</v>
      </c>
      <c r="EU104" s="42" t="s">
        <v>155</v>
      </c>
      <c r="EV104" s="42" t="s">
        <v>155</v>
      </c>
      <c r="EW104" s="42"/>
    </row>
    <row r="105" spans="1:153" x14ac:dyDescent="0.25">
      <c r="A105" s="42">
        <v>102</v>
      </c>
      <c r="B105" s="42" t="s">
        <v>63</v>
      </c>
      <c r="C105" s="42" t="s">
        <v>635</v>
      </c>
      <c r="D105" s="43">
        <v>45379750</v>
      </c>
      <c r="E105" s="43">
        <v>1016817668</v>
      </c>
      <c r="F105" s="44">
        <v>29</v>
      </c>
      <c r="G105" s="42" t="s">
        <v>160</v>
      </c>
      <c r="H105" s="42" t="s">
        <v>212</v>
      </c>
      <c r="I105" s="42" t="s">
        <v>296</v>
      </c>
      <c r="J105" s="42" t="s">
        <v>162</v>
      </c>
      <c r="K105" s="42" t="s">
        <v>153</v>
      </c>
      <c r="L105" s="42">
        <v>4</v>
      </c>
      <c r="M105" s="45">
        <v>43935</v>
      </c>
      <c r="N105" s="42" t="s">
        <v>636</v>
      </c>
      <c r="O105" s="42">
        <v>2020</v>
      </c>
      <c r="P105" s="3" t="s">
        <v>637</v>
      </c>
      <c r="Q105" s="47" t="s">
        <v>181</v>
      </c>
      <c r="R105" s="3" t="s">
        <v>155</v>
      </c>
      <c r="S105" s="42" t="s">
        <v>175</v>
      </c>
      <c r="T105" s="42" t="s">
        <v>233</v>
      </c>
      <c r="U105" s="42" t="s">
        <v>237</v>
      </c>
      <c r="V105" s="42" t="s">
        <v>233</v>
      </c>
      <c r="W105" s="42" t="s">
        <v>249</v>
      </c>
      <c r="X105" s="42" t="s">
        <v>155</v>
      </c>
      <c r="Y105" s="42" t="s">
        <v>155</v>
      </c>
      <c r="Z105" s="42" t="s">
        <v>243</v>
      </c>
      <c r="AA105" s="42" t="s">
        <v>265</v>
      </c>
      <c r="AB105" s="42" t="s">
        <v>265</v>
      </c>
      <c r="AC105" s="42" t="s">
        <v>155</v>
      </c>
      <c r="AD105" s="42" t="s">
        <v>155</v>
      </c>
      <c r="AE105" s="42" t="s">
        <v>243</v>
      </c>
      <c r="AF105" s="42" t="s">
        <v>155</v>
      </c>
      <c r="AG105" s="42" t="s">
        <v>154</v>
      </c>
      <c r="AH105" s="42" t="s">
        <v>638</v>
      </c>
      <c r="AI105" s="42" t="s">
        <v>154</v>
      </c>
      <c r="AJ105" s="42" t="s">
        <v>154</v>
      </c>
      <c r="AK105" s="42" t="s">
        <v>155</v>
      </c>
      <c r="AL105" s="42" t="s">
        <v>154</v>
      </c>
      <c r="AM105" s="42" t="s">
        <v>155</v>
      </c>
      <c r="AN105" s="42" t="s">
        <v>155</v>
      </c>
      <c r="AO105" s="42" t="s">
        <v>154</v>
      </c>
      <c r="AP105" s="42" t="s">
        <v>154</v>
      </c>
      <c r="AQ105" s="42" t="s">
        <v>154</v>
      </c>
      <c r="AR105" s="42" t="s">
        <v>155</v>
      </c>
      <c r="AS105" s="42" t="s">
        <v>155</v>
      </c>
      <c r="AT105" s="42" t="s">
        <v>154</v>
      </c>
      <c r="AU105" s="42" t="s">
        <v>154</v>
      </c>
      <c r="AV105" s="42" t="s">
        <v>154</v>
      </c>
      <c r="AW105" s="42" t="s">
        <v>154</v>
      </c>
      <c r="AX105" s="42" t="s">
        <v>154</v>
      </c>
      <c r="AY105" s="42" t="s">
        <v>154</v>
      </c>
      <c r="AZ105" s="42" t="s">
        <v>154</v>
      </c>
      <c r="BA105" s="42" t="s">
        <v>154</v>
      </c>
      <c r="BB105" s="42" t="s">
        <v>154</v>
      </c>
      <c r="BC105" s="42" t="s">
        <v>155</v>
      </c>
      <c r="BD105" s="42" t="s">
        <v>155</v>
      </c>
      <c r="BE105" s="42" t="s">
        <v>155</v>
      </c>
      <c r="BF105" s="42" t="s">
        <v>155</v>
      </c>
      <c r="BG105" s="42" t="s">
        <v>155</v>
      </c>
      <c r="BH105" s="42" t="s">
        <v>155</v>
      </c>
      <c r="BI105" s="42" t="s">
        <v>154</v>
      </c>
      <c r="BJ105" s="42" t="s">
        <v>154</v>
      </c>
      <c r="BK105" s="42" t="s">
        <v>155</v>
      </c>
      <c r="BL105" s="42" t="s">
        <v>154</v>
      </c>
      <c r="BM105" s="42" t="s">
        <v>154</v>
      </c>
      <c r="BN105" s="42" t="s">
        <v>154</v>
      </c>
      <c r="BO105" s="42" t="s">
        <v>155</v>
      </c>
      <c r="BP105" s="42" t="s">
        <v>154</v>
      </c>
      <c r="BQ105" s="42" t="s">
        <v>155</v>
      </c>
      <c r="BR105" s="42" t="s">
        <v>155</v>
      </c>
      <c r="BS105" s="42" t="s">
        <v>154</v>
      </c>
      <c r="BT105" s="42" t="s">
        <v>154</v>
      </c>
      <c r="BU105" s="42" t="s">
        <v>154</v>
      </c>
      <c r="BV105" s="42" t="s">
        <v>155</v>
      </c>
      <c r="BW105" s="42" t="s">
        <v>155</v>
      </c>
      <c r="BX105" s="42" t="s">
        <v>154</v>
      </c>
      <c r="BY105" s="42" t="s">
        <v>155</v>
      </c>
      <c r="BZ105" s="42" t="s">
        <v>155</v>
      </c>
      <c r="CA105" s="42" t="s">
        <v>155</v>
      </c>
      <c r="CB105" s="42" t="s">
        <v>155</v>
      </c>
      <c r="CC105" s="42" t="s">
        <v>154</v>
      </c>
      <c r="CD105" s="42" t="s">
        <v>154</v>
      </c>
      <c r="CE105" s="42" t="s">
        <v>154</v>
      </c>
      <c r="CF105" s="42" t="s">
        <v>154</v>
      </c>
      <c r="CG105" s="42" t="s">
        <v>155</v>
      </c>
      <c r="CH105" s="42" t="s">
        <v>154</v>
      </c>
      <c r="CI105" s="42" t="s">
        <v>154</v>
      </c>
      <c r="CJ105" s="42" t="s">
        <v>155</v>
      </c>
      <c r="CK105" s="42" t="s">
        <v>154</v>
      </c>
      <c r="CL105" s="42" t="s">
        <v>154</v>
      </c>
      <c r="CM105" s="42" t="s">
        <v>154</v>
      </c>
      <c r="CN105" s="42" t="s">
        <v>155</v>
      </c>
      <c r="CO105" s="42" t="s">
        <v>155</v>
      </c>
      <c r="CP105" s="42" t="s">
        <v>155</v>
      </c>
      <c r="CQ105" s="4" t="s">
        <v>155</v>
      </c>
      <c r="CR105" s="42" t="s">
        <v>155</v>
      </c>
      <c r="CS105" s="42" t="s">
        <v>155</v>
      </c>
      <c r="CT105" s="42" t="s">
        <v>155</v>
      </c>
      <c r="CU105" s="42" t="s">
        <v>155</v>
      </c>
      <c r="CV105" s="42" t="s">
        <v>155</v>
      </c>
      <c r="CW105" s="45" t="s">
        <v>155</v>
      </c>
      <c r="CX105" s="42" t="s">
        <v>155</v>
      </c>
      <c r="CY105" s="42" t="s">
        <v>155</v>
      </c>
      <c r="CZ105" s="48" t="s">
        <v>155</v>
      </c>
      <c r="DA105" s="42" t="s">
        <v>154</v>
      </c>
      <c r="DB105" s="42" t="s">
        <v>154</v>
      </c>
      <c r="DC105" s="42" t="s">
        <v>155</v>
      </c>
      <c r="DD105" s="42" t="s">
        <v>155</v>
      </c>
      <c r="DE105" s="42" t="s">
        <v>155</v>
      </c>
      <c r="DF105" s="42" t="s">
        <v>154</v>
      </c>
      <c r="DG105" s="42" t="s">
        <v>154</v>
      </c>
      <c r="DH105" s="42" t="s">
        <v>155</v>
      </c>
      <c r="DI105" s="42" t="s">
        <v>154</v>
      </c>
      <c r="DJ105" s="42" t="s">
        <v>154</v>
      </c>
      <c r="DK105" s="42" t="s">
        <v>154</v>
      </c>
      <c r="DL105" s="42" t="s">
        <v>154</v>
      </c>
      <c r="DM105" s="42" t="s">
        <v>155</v>
      </c>
      <c r="DN105" s="42" t="s">
        <v>154</v>
      </c>
      <c r="DO105" s="42" t="s">
        <v>155</v>
      </c>
      <c r="DP105" s="42" t="s">
        <v>155</v>
      </c>
      <c r="DQ105" s="42" t="s">
        <v>155</v>
      </c>
      <c r="DR105" s="42" t="s">
        <v>155</v>
      </c>
      <c r="DS105" s="42" t="s">
        <v>155</v>
      </c>
      <c r="DT105" s="42" t="s">
        <v>155</v>
      </c>
      <c r="DU105" s="42" t="s">
        <v>155</v>
      </c>
      <c r="DV105" s="42" t="s">
        <v>155</v>
      </c>
      <c r="DW105" s="42" t="s">
        <v>154</v>
      </c>
      <c r="DX105" s="42" t="s">
        <v>154</v>
      </c>
      <c r="DY105" s="42" t="s">
        <v>154</v>
      </c>
      <c r="DZ105" s="42" t="s">
        <v>154</v>
      </c>
      <c r="EA105" s="42" t="s">
        <v>154</v>
      </c>
      <c r="EB105" s="42" t="s">
        <v>154</v>
      </c>
      <c r="EC105" s="42" t="s">
        <v>155</v>
      </c>
      <c r="ED105" s="42" t="s">
        <v>155</v>
      </c>
      <c r="EE105" s="42" t="s">
        <v>155</v>
      </c>
      <c r="EF105" s="42" t="s">
        <v>155</v>
      </c>
      <c r="EG105" s="42" t="s">
        <v>155</v>
      </c>
      <c r="EH105" s="42" t="s">
        <v>155</v>
      </c>
      <c r="EI105" s="42" t="s">
        <v>155</v>
      </c>
      <c r="EJ105" s="42" t="s">
        <v>155</v>
      </c>
      <c r="EK105" s="42" t="s">
        <v>154</v>
      </c>
      <c r="EL105" s="42" t="s">
        <v>155</v>
      </c>
      <c r="EM105" s="42" t="s">
        <v>154</v>
      </c>
      <c r="EN105" s="42" t="s">
        <v>154</v>
      </c>
      <c r="EO105" s="42" t="s">
        <v>155</v>
      </c>
      <c r="EP105" s="42" t="s">
        <v>154</v>
      </c>
      <c r="EQ105" s="42" t="s">
        <v>154</v>
      </c>
      <c r="ER105" s="42" t="s">
        <v>154</v>
      </c>
      <c r="ES105" s="42" t="s">
        <v>154</v>
      </c>
      <c r="ET105" s="42" t="s">
        <v>154</v>
      </c>
      <c r="EU105" s="42" t="s">
        <v>154</v>
      </c>
      <c r="EV105" s="42" t="s">
        <v>155</v>
      </c>
      <c r="EW105" s="42"/>
    </row>
    <row r="106" spans="1:153" x14ac:dyDescent="0.25">
      <c r="A106" s="42">
        <v>103</v>
      </c>
      <c r="B106" s="1" t="s">
        <v>63</v>
      </c>
      <c r="C106" s="42" t="s">
        <v>639</v>
      </c>
      <c r="D106" s="43">
        <v>149206000</v>
      </c>
      <c r="E106" s="43">
        <v>155677000</v>
      </c>
      <c r="F106" s="44">
        <v>1168</v>
      </c>
      <c r="G106" s="42" t="s">
        <v>160</v>
      </c>
      <c r="H106" s="42" t="s">
        <v>212</v>
      </c>
      <c r="I106" s="42" t="s">
        <v>207</v>
      </c>
      <c r="J106" s="1" t="s">
        <v>162</v>
      </c>
      <c r="K106" s="1" t="s">
        <v>153</v>
      </c>
      <c r="L106" s="42">
        <v>2</v>
      </c>
      <c r="M106" s="45">
        <v>43773</v>
      </c>
      <c r="N106" s="42" t="s">
        <v>640</v>
      </c>
      <c r="O106" s="42">
        <v>2019</v>
      </c>
      <c r="P106" s="46" t="s">
        <v>641</v>
      </c>
      <c r="Q106" s="47" t="s">
        <v>181</v>
      </c>
      <c r="R106" s="4" t="s">
        <v>154</v>
      </c>
      <c r="S106" s="42" t="s">
        <v>230</v>
      </c>
      <c r="T106" s="42" t="s">
        <v>237</v>
      </c>
      <c r="U106" s="42" t="s">
        <v>237</v>
      </c>
      <c r="V106" s="42" t="s">
        <v>238</v>
      </c>
      <c r="W106" s="42" t="s">
        <v>237</v>
      </c>
      <c r="X106" s="42" t="s">
        <v>237</v>
      </c>
      <c r="Y106" s="42" t="s">
        <v>240</v>
      </c>
      <c r="Z106" s="42" t="s">
        <v>233</v>
      </c>
      <c r="AA106" s="42" t="s">
        <v>155</v>
      </c>
      <c r="AB106" s="42" t="s">
        <v>242</v>
      </c>
      <c r="AC106" s="42" t="s">
        <v>155</v>
      </c>
      <c r="AD106" s="42" t="s">
        <v>240</v>
      </c>
      <c r="AE106" s="42" t="s">
        <v>155</v>
      </c>
      <c r="AF106" s="42" t="s">
        <v>155</v>
      </c>
      <c r="AG106" s="42" t="s">
        <v>154</v>
      </c>
      <c r="AH106" s="42" t="s">
        <v>642</v>
      </c>
      <c r="AI106" s="42" t="s">
        <v>154</v>
      </c>
      <c r="AJ106" s="42" t="s">
        <v>154</v>
      </c>
      <c r="AK106" s="42" t="s">
        <v>155</v>
      </c>
      <c r="AL106" s="42" t="s">
        <v>154</v>
      </c>
      <c r="AM106" s="42" t="s">
        <v>154</v>
      </c>
      <c r="AN106" s="42" t="s">
        <v>155</v>
      </c>
      <c r="AO106" s="42" t="s">
        <v>154</v>
      </c>
      <c r="AP106" s="42" t="s">
        <v>154</v>
      </c>
      <c r="AQ106" s="42" t="s">
        <v>155</v>
      </c>
      <c r="AR106" s="42" t="s">
        <v>155</v>
      </c>
      <c r="AS106" s="42" t="s">
        <v>154</v>
      </c>
      <c r="AT106" s="42" t="s">
        <v>154</v>
      </c>
      <c r="AU106" s="42" t="s">
        <v>154</v>
      </c>
      <c r="AV106" s="42" t="s">
        <v>154</v>
      </c>
      <c r="AW106" s="42" t="s">
        <v>154</v>
      </c>
      <c r="AX106" s="42" t="s">
        <v>155</v>
      </c>
      <c r="AY106" s="42" t="s">
        <v>154</v>
      </c>
      <c r="AZ106" s="42" t="s">
        <v>154</v>
      </c>
      <c r="BA106" s="42" t="s">
        <v>154</v>
      </c>
      <c r="BB106" s="42" t="s">
        <v>154</v>
      </c>
      <c r="BC106" s="42" t="s">
        <v>154</v>
      </c>
      <c r="BD106" s="42" t="s">
        <v>154</v>
      </c>
      <c r="BE106" s="42" t="s">
        <v>154</v>
      </c>
      <c r="BF106" s="42" t="s">
        <v>155</v>
      </c>
      <c r="BG106" s="42" t="s">
        <v>155</v>
      </c>
      <c r="BH106" s="42" t="s">
        <v>154</v>
      </c>
      <c r="BI106" s="42" t="s">
        <v>155</v>
      </c>
      <c r="BJ106" s="42" t="s">
        <v>154</v>
      </c>
      <c r="BK106" s="42" t="s">
        <v>155</v>
      </c>
      <c r="BL106" s="42" t="s">
        <v>154</v>
      </c>
      <c r="BM106" s="42" t="s">
        <v>155</v>
      </c>
      <c r="BN106" s="42" t="s">
        <v>155</v>
      </c>
      <c r="BO106" s="42" t="s">
        <v>154</v>
      </c>
      <c r="BP106" s="42" t="s">
        <v>154</v>
      </c>
      <c r="BQ106" s="42" t="s">
        <v>155</v>
      </c>
      <c r="BR106" s="42" t="s">
        <v>155</v>
      </c>
      <c r="BS106" s="42" t="s">
        <v>155</v>
      </c>
      <c r="BT106" s="42" t="s">
        <v>155</v>
      </c>
      <c r="BU106" s="42" t="s">
        <v>154</v>
      </c>
      <c r="BV106" s="42" t="s">
        <v>155</v>
      </c>
      <c r="BW106" s="42" t="s">
        <v>155</v>
      </c>
      <c r="BX106" s="42" t="s">
        <v>154</v>
      </c>
      <c r="BY106" s="42" t="s">
        <v>155</v>
      </c>
      <c r="BZ106" s="42" t="s">
        <v>155</v>
      </c>
      <c r="CA106" s="42" t="s">
        <v>154</v>
      </c>
      <c r="CB106" s="42" t="s">
        <v>155</v>
      </c>
      <c r="CC106" s="42" t="s">
        <v>154</v>
      </c>
      <c r="CD106" s="42" t="s">
        <v>155</v>
      </c>
      <c r="CE106" s="42" t="s">
        <v>155</v>
      </c>
      <c r="CF106" s="42" t="s">
        <v>154</v>
      </c>
      <c r="CG106" s="42" t="s">
        <v>155</v>
      </c>
      <c r="CH106" s="42" t="s">
        <v>155</v>
      </c>
      <c r="CI106" s="42" t="s">
        <v>155</v>
      </c>
      <c r="CJ106" s="42" t="s">
        <v>155</v>
      </c>
      <c r="CK106" s="42" t="s">
        <v>155</v>
      </c>
      <c r="CL106" s="42" t="s">
        <v>155</v>
      </c>
      <c r="CM106" s="42" t="s">
        <v>155</v>
      </c>
      <c r="CN106" s="42" t="s">
        <v>155</v>
      </c>
      <c r="CO106" s="42" t="s">
        <v>155</v>
      </c>
      <c r="CP106" s="42" t="s">
        <v>155</v>
      </c>
      <c r="CQ106" s="4" t="s">
        <v>155</v>
      </c>
      <c r="CR106" s="42" t="s">
        <v>155</v>
      </c>
      <c r="CS106" s="42" t="s">
        <v>155</v>
      </c>
      <c r="CT106" s="42" t="s">
        <v>154</v>
      </c>
      <c r="CU106" s="42" t="s">
        <v>154</v>
      </c>
      <c r="CV106" s="42" t="s">
        <v>155</v>
      </c>
      <c r="CW106" s="45" t="s">
        <v>155</v>
      </c>
      <c r="CX106" s="42" t="s">
        <v>155</v>
      </c>
      <c r="CY106" s="42" t="s">
        <v>155</v>
      </c>
      <c r="CZ106" s="48" t="s">
        <v>155</v>
      </c>
      <c r="DA106" s="42" t="s">
        <v>155</v>
      </c>
      <c r="DB106" s="42" t="s">
        <v>154</v>
      </c>
      <c r="DC106" s="42" t="s">
        <v>155</v>
      </c>
      <c r="DD106" s="42" t="s">
        <v>155</v>
      </c>
      <c r="DE106" s="42" t="s">
        <v>155</v>
      </c>
      <c r="DF106" s="42" t="s">
        <v>154</v>
      </c>
      <c r="DG106" s="42" t="s">
        <v>154</v>
      </c>
      <c r="DH106" s="42" t="s">
        <v>155</v>
      </c>
      <c r="DI106" s="42" t="s">
        <v>154</v>
      </c>
      <c r="DJ106" s="42" t="s">
        <v>154</v>
      </c>
      <c r="DK106" s="42" t="s">
        <v>155</v>
      </c>
      <c r="DL106" s="42" t="s">
        <v>155</v>
      </c>
      <c r="DM106" s="42" t="s">
        <v>154</v>
      </c>
      <c r="DN106" s="42" t="s">
        <v>154</v>
      </c>
      <c r="DO106" s="42" t="s">
        <v>154</v>
      </c>
      <c r="DP106" s="42" t="s">
        <v>154</v>
      </c>
      <c r="DQ106" s="42" t="s">
        <v>154</v>
      </c>
      <c r="DR106" s="42" t="s">
        <v>154</v>
      </c>
      <c r="DS106" s="42" t="s">
        <v>154</v>
      </c>
      <c r="DT106" s="42" t="s">
        <v>155</v>
      </c>
      <c r="DU106" s="42" t="s">
        <v>154</v>
      </c>
      <c r="DV106" s="42" t="s">
        <v>155</v>
      </c>
      <c r="DW106" s="42" t="s">
        <v>154</v>
      </c>
      <c r="DX106" s="42" t="s">
        <v>155</v>
      </c>
      <c r="DY106" s="42" t="s">
        <v>155</v>
      </c>
      <c r="DZ106" s="42" t="s">
        <v>154</v>
      </c>
      <c r="EA106" s="42" t="s">
        <v>155</v>
      </c>
      <c r="EB106" s="42" t="s">
        <v>154</v>
      </c>
      <c r="EC106" s="42" t="s">
        <v>154</v>
      </c>
      <c r="ED106" s="42" t="s">
        <v>154</v>
      </c>
      <c r="EE106" s="42" t="s">
        <v>154</v>
      </c>
      <c r="EF106" s="42" t="s">
        <v>155</v>
      </c>
      <c r="EG106" s="42" t="s">
        <v>155</v>
      </c>
      <c r="EH106" s="42" t="s">
        <v>155</v>
      </c>
      <c r="EI106" s="42" t="s">
        <v>154</v>
      </c>
      <c r="EJ106" s="42" t="s">
        <v>155</v>
      </c>
      <c r="EK106" s="42" t="s">
        <v>155</v>
      </c>
      <c r="EL106" s="42" t="s">
        <v>155</v>
      </c>
      <c r="EM106" s="42" t="s">
        <v>154</v>
      </c>
      <c r="EN106" s="42" t="s">
        <v>155</v>
      </c>
      <c r="EO106" s="42" t="s">
        <v>155</v>
      </c>
      <c r="EP106" s="42" t="s">
        <v>155</v>
      </c>
      <c r="EQ106" s="42" t="s">
        <v>154</v>
      </c>
      <c r="ER106" s="42" t="s">
        <v>155</v>
      </c>
      <c r="ES106" s="42" t="s">
        <v>155</v>
      </c>
      <c r="ET106" s="42" t="s">
        <v>155</v>
      </c>
      <c r="EU106" s="42" t="s">
        <v>155</v>
      </c>
      <c r="EV106" s="42" t="s">
        <v>154</v>
      </c>
      <c r="EW106" s="42"/>
    </row>
    <row r="107" spans="1:153" x14ac:dyDescent="0.25">
      <c r="A107" s="42">
        <v>104</v>
      </c>
      <c r="B107" s="42" t="s">
        <v>63</v>
      </c>
      <c r="C107" s="42" t="s">
        <v>643</v>
      </c>
      <c r="D107" s="43">
        <v>54400000</v>
      </c>
      <c r="E107" s="43" t="s">
        <v>299</v>
      </c>
      <c r="F107" s="44">
        <v>77</v>
      </c>
      <c r="G107" s="42" t="s">
        <v>160</v>
      </c>
      <c r="H107" s="42" t="s">
        <v>212</v>
      </c>
      <c r="I107" s="42" t="s">
        <v>342</v>
      </c>
      <c r="J107" s="42" t="s">
        <v>162</v>
      </c>
      <c r="K107" s="42" t="s">
        <v>153</v>
      </c>
      <c r="L107" s="42">
        <v>1</v>
      </c>
      <c r="M107" s="45">
        <v>43945</v>
      </c>
      <c r="N107" s="42" t="s">
        <v>644</v>
      </c>
      <c r="O107" s="42">
        <v>2018</v>
      </c>
      <c r="P107" s="46" t="s">
        <v>645</v>
      </c>
      <c r="Q107" s="47" t="s">
        <v>164</v>
      </c>
      <c r="R107" s="3" t="s">
        <v>155</v>
      </c>
      <c r="S107" s="42" t="s">
        <v>175</v>
      </c>
      <c r="T107" s="42" t="s">
        <v>154</v>
      </c>
      <c r="U107" s="42" t="s">
        <v>154</v>
      </c>
      <c r="V107" s="42" t="s">
        <v>154</v>
      </c>
      <c r="W107" s="42" t="s">
        <v>154</v>
      </c>
      <c r="X107" s="42" t="s">
        <v>154</v>
      </c>
      <c r="Y107" s="42" t="s">
        <v>154</v>
      </c>
      <c r="Z107" s="42" t="s">
        <v>154</v>
      </c>
      <c r="AA107" s="42" t="s">
        <v>154</v>
      </c>
      <c r="AB107" s="42" t="s">
        <v>154</v>
      </c>
      <c r="AC107" s="42" t="s">
        <v>155</v>
      </c>
      <c r="AD107" s="42" t="s">
        <v>155</v>
      </c>
      <c r="AE107" s="42" t="s">
        <v>155</v>
      </c>
      <c r="AF107" s="42" t="s">
        <v>155</v>
      </c>
      <c r="AG107" s="42" t="s">
        <v>154</v>
      </c>
      <c r="AH107" s="42" t="s">
        <v>646</v>
      </c>
      <c r="AI107" s="42" t="s">
        <v>154</v>
      </c>
      <c r="AJ107" s="42" t="s">
        <v>154</v>
      </c>
      <c r="AK107" s="42" t="s">
        <v>154</v>
      </c>
      <c r="AL107" s="42" t="s">
        <v>154</v>
      </c>
      <c r="AM107" s="42" t="s">
        <v>154</v>
      </c>
      <c r="AN107" s="42" t="s">
        <v>154</v>
      </c>
      <c r="AO107" s="42" t="s">
        <v>154</v>
      </c>
      <c r="AP107" s="42" t="s">
        <v>154</v>
      </c>
      <c r="AQ107" s="42" t="s">
        <v>154</v>
      </c>
      <c r="AR107" s="42" t="s">
        <v>154</v>
      </c>
      <c r="AS107" s="42" t="s">
        <v>154</v>
      </c>
      <c r="AT107" s="42" t="s">
        <v>154</v>
      </c>
      <c r="AU107" s="42" t="s">
        <v>154</v>
      </c>
      <c r="AV107" s="42" t="s">
        <v>154</v>
      </c>
      <c r="AW107" s="42" t="s">
        <v>154</v>
      </c>
      <c r="AX107" s="42" t="s">
        <v>154</v>
      </c>
      <c r="AY107" s="42" t="s">
        <v>154</v>
      </c>
      <c r="AZ107" s="42" t="s">
        <v>154</v>
      </c>
      <c r="BA107" s="42" t="s">
        <v>154</v>
      </c>
      <c r="BB107" s="42" t="s">
        <v>154</v>
      </c>
      <c r="BC107" s="42" t="s">
        <v>154</v>
      </c>
      <c r="BD107" s="42" t="s">
        <v>154</v>
      </c>
      <c r="BE107" s="42" t="s">
        <v>154</v>
      </c>
      <c r="BF107" s="42" t="s">
        <v>154</v>
      </c>
      <c r="BG107" s="42" t="s">
        <v>154</v>
      </c>
      <c r="BH107" s="42" t="s">
        <v>154</v>
      </c>
      <c r="BI107" s="42" t="s">
        <v>154</v>
      </c>
      <c r="BJ107" s="42" t="s">
        <v>154</v>
      </c>
      <c r="BK107" s="42" t="s">
        <v>154</v>
      </c>
      <c r="BL107" s="42" t="s">
        <v>154</v>
      </c>
      <c r="BM107" s="42" t="s">
        <v>154</v>
      </c>
      <c r="BN107" s="42" t="s">
        <v>154</v>
      </c>
      <c r="BO107" s="42" t="s">
        <v>154</v>
      </c>
      <c r="BP107" s="42" t="s">
        <v>155</v>
      </c>
      <c r="BQ107" s="42" t="s">
        <v>154</v>
      </c>
      <c r="BR107" s="42" t="s">
        <v>155</v>
      </c>
      <c r="BS107" s="42" t="s">
        <v>155</v>
      </c>
      <c r="BT107" s="42" t="s">
        <v>155</v>
      </c>
      <c r="BU107" s="42" t="s">
        <v>154</v>
      </c>
      <c r="BV107" s="42" t="s">
        <v>154</v>
      </c>
      <c r="BW107" s="42" t="s">
        <v>154</v>
      </c>
      <c r="BX107" s="42" t="s">
        <v>154</v>
      </c>
      <c r="BY107" s="42" t="s">
        <v>155</v>
      </c>
      <c r="BZ107" s="42" t="s">
        <v>154</v>
      </c>
      <c r="CA107" s="42" t="s">
        <v>155</v>
      </c>
      <c r="CB107" s="42" t="s">
        <v>154</v>
      </c>
      <c r="CC107" s="42" t="s">
        <v>154</v>
      </c>
      <c r="CD107" s="42" t="s">
        <v>155</v>
      </c>
      <c r="CE107" s="42" t="s">
        <v>155</v>
      </c>
      <c r="CF107" s="42" t="s">
        <v>154</v>
      </c>
      <c r="CG107" s="42" t="s">
        <v>155</v>
      </c>
      <c r="CH107" s="42" t="s">
        <v>155</v>
      </c>
      <c r="CI107" s="42" t="s">
        <v>154</v>
      </c>
      <c r="CJ107" s="42" t="s">
        <v>155</v>
      </c>
      <c r="CK107" s="42" t="s">
        <v>155</v>
      </c>
      <c r="CL107" s="42" t="s">
        <v>155</v>
      </c>
      <c r="CM107" s="42" t="s">
        <v>154</v>
      </c>
      <c r="CN107" s="42" t="s">
        <v>155</v>
      </c>
      <c r="CO107" s="42" t="s">
        <v>155</v>
      </c>
      <c r="CP107" s="42" t="s">
        <v>155</v>
      </c>
      <c r="CQ107" s="4" t="s">
        <v>154</v>
      </c>
      <c r="CR107" s="42" t="s">
        <v>155</v>
      </c>
      <c r="CS107" s="42" t="s">
        <v>155</v>
      </c>
      <c r="CT107" s="42" t="s">
        <v>154</v>
      </c>
      <c r="CU107" s="42" t="s">
        <v>155</v>
      </c>
      <c r="CV107" s="42" t="s">
        <v>155</v>
      </c>
      <c r="CW107" s="45" t="s">
        <v>155</v>
      </c>
      <c r="CX107" s="42" t="s">
        <v>155</v>
      </c>
      <c r="CY107" s="42" t="s">
        <v>155</v>
      </c>
      <c r="CZ107" s="48" t="s">
        <v>155</v>
      </c>
      <c r="DA107" s="42" t="s">
        <v>155</v>
      </c>
      <c r="DB107" s="42" t="s">
        <v>154</v>
      </c>
      <c r="DC107" s="42" t="s">
        <v>155</v>
      </c>
      <c r="DD107" s="42" t="s">
        <v>155</v>
      </c>
      <c r="DE107" s="42" t="s">
        <v>155</v>
      </c>
      <c r="DF107" s="42" t="s">
        <v>154</v>
      </c>
      <c r="DG107" s="42" t="s">
        <v>155</v>
      </c>
      <c r="DH107" s="42" t="s">
        <v>154</v>
      </c>
      <c r="DI107" s="42" t="s">
        <v>154</v>
      </c>
      <c r="DJ107" s="42" t="s">
        <v>155</v>
      </c>
      <c r="DK107" s="42" t="s">
        <v>154</v>
      </c>
      <c r="DL107" s="42" t="s">
        <v>154</v>
      </c>
      <c r="DM107" s="42" t="s">
        <v>155</v>
      </c>
      <c r="DN107" s="42" t="s">
        <v>154</v>
      </c>
      <c r="DO107" s="42" t="s">
        <v>155</v>
      </c>
      <c r="DP107" s="42" t="s">
        <v>155</v>
      </c>
      <c r="DQ107" s="42" t="s">
        <v>155</v>
      </c>
      <c r="DR107" s="42" t="s">
        <v>155</v>
      </c>
      <c r="DS107" s="42" t="s">
        <v>155</v>
      </c>
      <c r="DT107" s="42" t="s">
        <v>155</v>
      </c>
      <c r="DU107" s="42" t="s">
        <v>155</v>
      </c>
      <c r="DV107" s="42" t="s">
        <v>155</v>
      </c>
      <c r="DW107" s="42" t="s">
        <v>154</v>
      </c>
      <c r="DX107" s="42" t="s">
        <v>155</v>
      </c>
      <c r="DY107" s="42" t="s">
        <v>155</v>
      </c>
      <c r="DZ107" s="42" t="s">
        <v>154</v>
      </c>
      <c r="EA107" s="42" t="s">
        <v>155</v>
      </c>
      <c r="EB107" s="42" t="s">
        <v>154</v>
      </c>
      <c r="EC107" s="42" t="s">
        <v>154</v>
      </c>
      <c r="ED107" s="42" t="s">
        <v>154</v>
      </c>
      <c r="EE107" s="42" t="s">
        <v>154</v>
      </c>
      <c r="EF107" s="42" t="s">
        <v>154</v>
      </c>
      <c r="EG107" s="42" t="s">
        <v>154</v>
      </c>
      <c r="EH107" s="42" t="s">
        <v>154</v>
      </c>
      <c r="EI107" s="42" t="s">
        <v>154</v>
      </c>
      <c r="EJ107" s="42" t="s">
        <v>155</v>
      </c>
      <c r="EK107" s="42" t="s">
        <v>155</v>
      </c>
      <c r="EL107" s="42" t="s">
        <v>154</v>
      </c>
      <c r="EM107" s="42" t="s">
        <v>155</v>
      </c>
      <c r="EN107" s="42" t="s">
        <v>154</v>
      </c>
      <c r="EO107" s="42" t="s">
        <v>154</v>
      </c>
      <c r="EP107" s="42" t="s">
        <v>155</v>
      </c>
      <c r="EQ107" s="42" t="s">
        <v>154</v>
      </c>
      <c r="ER107" s="42" t="s">
        <v>155</v>
      </c>
      <c r="ES107" s="42" t="s">
        <v>155</v>
      </c>
      <c r="ET107" s="42" t="s">
        <v>154</v>
      </c>
      <c r="EU107" s="42" t="s">
        <v>154</v>
      </c>
      <c r="EV107" s="42" t="s">
        <v>154</v>
      </c>
      <c r="EW107" s="42"/>
    </row>
    <row r="108" spans="1:153" x14ac:dyDescent="0.25">
      <c r="A108" s="42">
        <v>105</v>
      </c>
      <c r="B108" s="1" t="s">
        <v>63</v>
      </c>
      <c r="C108" s="42" t="s">
        <v>647</v>
      </c>
      <c r="D108" s="43">
        <v>202670000000</v>
      </c>
      <c r="E108" s="43">
        <v>10629000000</v>
      </c>
      <c r="F108" s="44">
        <v>138040</v>
      </c>
      <c r="G108" s="42" t="s">
        <v>160</v>
      </c>
      <c r="H108" s="42" t="s">
        <v>160</v>
      </c>
      <c r="I108" s="42" t="s">
        <v>203</v>
      </c>
      <c r="J108" s="1" t="s">
        <v>162</v>
      </c>
      <c r="K108" s="1" t="s">
        <v>153</v>
      </c>
      <c r="L108" s="42">
        <v>1</v>
      </c>
      <c r="M108" s="45">
        <v>43850</v>
      </c>
      <c r="N108" s="42" t="s">
        <v>648</v>
      </c>
      <c r="O108" s="42">
        <v>2018</v>
      </c>
      <c r="P108" s="46" t="s">
        <v>649</v>
      </c>
      <c r="Q108" s="47" t="s">
        <v>164</v>
      </c>
      <c r="R108" s="42" t="s">
        <v>154</v>
      </c>
      <c r="S108" s="42" t="s">
        <v>175</v>
      </c>
      <c r="T108" s="42" t="s">
        <v>237</v>
      </c>
      <c r="U108" s="42" t="s">
        <v>233</v>
      </c>
      <c r="V108" s="42" t="s">
        <v>233</v>
      </c>
      <c r="W108" s="42" t="s">
        <v>240</v>
      </c>
      <c r="X108" s="42" t="s">
        <v>237</v>
      </c>
      <c r="Y108" s="42" t="s">
        <v>240</v>
      </c>
      <c r="Z108" s="42" t="s">
        <v>333</v>
      </c>
      <c r="AA108" s="42" t="s">
        <v>155</v>
      </c>
      <c r="AB108" s="42" t="s">
        <v>524</v>
      </c>
      <c r="AC108" s="42" t="s">
        <v>155</v>
      </c>
      <c r="AD108" s="42" t="s">
        <v>155</v>
      </c>
      <c r="AE108" s="42" t="s">
        <v>155</v>
      </c>
      <c r="AF108" s="42" t="s">
        <v>237</v>
      </c>
      <c r="AG108" s="42" t="s">
        <v>154</v>
      </c>
      <c r="AH108" s="42" t="s">
        <v>650</v>
      </c>
      <c r="AI108" s="42" t="s">
        <v>155</v>
      </c>
      <c r="AJ108" s="42" t="s">
        <v>155</v>
      </c>
      <c r="AK108" s="42" t="s">
        <v>155</v>
      </c>
      <c r="AL108" s="42" t="s">
        <v>155</v>
      </c>
      <c r="AM108" s="42" t="s">
        <v>154</v>
      </c>
      <c r="AN108" s="42" t="s">
        <v>155</v>
      </c>
      <c r="AO108" s="42" t="s">
        <v>155</v>
      </c>
      <c r="AP108" s="42" t="s">
        <v>154</v>
      </c>
      <c r="AQ108" s="42" t="s">
        <v>154</v>
      </c>
      <c r="AR108" s="42" t="s">
        <v>155</v>
      </c>
      <c r="AS108" s="42" t="s">
        <v>154</v>
      </c>
      <c r="AT108" s="42" t="s">
        <v>154</v>
      </c>
      <c r="AU108" s="42" t="s">
        <v>155</v>
      </c>
      <c r="AV108" s="42" t="s">
        <v>155</v>
      </c>
      <c r="AW108" s="42" t="s">
        <v>155</v>
      </c>
      <c r="AX108" s="42" t="s">
        <v>154</v>
      </c>
      <c r="AY108" s="42" t="s">
        <v>154</v>
      </c>
      <c r="AZ108" s="42" t="s">
        <v>154</v>
      </c>
      <c r="BA108" s="42" t="s">
        <v>154</v>
      </c>
      <c r="BB108" s="42" t="s">
        <v>155</v>
      </c>
      <c r="BC108" s="42" t="s">
        <v>155</v>
      </c>
      <c r="BD108" s="42" t="s">
        <v>155</v>
      </c>
      <c r="BE108" s="42" t="s">
        <v>155</v>
      </c>
      <c r="BF108" s="42" t="s">
        <v>155</v>
      </c>
      <c r="BG108" s="42" t="s">
        <v>155</v>
      </c>
      <c r="BH108" s="42" t="s">
        <v>155</v>
      </c>
      <c r="BI108" s="42" t="s">
        <v>155</v>
      </c>
      <c r="BJ108" s="42" t="s">
        <v>155</v>
      </c>
      <c r="BK108" s="42" t="s">
        <v>155</v>
      </c>
      <c r="BL108" s="42" t="s">
        <v>155</v>
      </c>
      <c r="BM108" s="42" t="s">
        <v>155</v>
      </c>
      <c r="BN108" s="42" t="s">
        <v>154</v>
      </c>
      <c r="BO108" s="42" t="s">
        <v>155</v>
      </c>
      <c r="BP108" s="42" t="s">
        <v>155</v>
      </c>
      <c r="BQ108" s="42" t="s">
        <v>155</v>
      </c>
      <c r="BR108" s="42" t="s">
        <v>155</v>
      </c>
      <c r="BS108" s="42" t="s">
        <v>155</v>
      </c>
      <c r="BT108" s="42" t="s">
        <v>155</v>
      </c>
      <c r="BU108" s="42" t="s">
        <v>155</v>
      </c>
      <c r="BV108" s="42" t="s">
        <v>155</v>
      </c>
      <c r="BW108" s="42" t="s">
        <v>155</v>
      </c>
      <c r="BX108" s="42" t="s">
        <v>155</v>
      </c>
      <c r="BY108" s="42" t="s">
        <v>154</v>
      </c>
      <c r="BZ108" s="42" t="s">
        <v>155</v>
      </c>
      <c r="CA108" s="42" t="s">
        <v>155</v>
      </c>
      <c r="CB108" s="42" t="s">
        <v>155</v>
      </c>
      <c r="CC108" s="42" t="s">
        <v>155</v>
      </c>
      <c r="CD108" s="42" t="s">
        <v>155</v>
      </c>
      <c r="CE108" s="42" t="s">
        <v>155</v>
      </c>
      <c r="CF108" s="42" t="s">
        <v>154</v>
      </c>
      <c r="CG108" s="42" t="s">
        <v>155</v>
      </c>
      <c r="CH108" s="42" t="s">
        <v>155</v>
      </c>
      <c r="CI108" s="42" t="s">
        <v>155</v>
      </c>
      <c r="CJ108" s="42" t="s">
        <v>155</v>
      </c>
      <c r="CK108" s="42" t="s">
        <v>154</v>
      </c>
      <c r="CL108" s="42" t="s">
        <v>155</v>
      </c>
      <c r="CM108" s="42" t="s">
        <v>155</v>
      </c>
      <c r="CN108" s="42" t="s">
        <v>155</v>
      </c>
      <c r="CO108" s="42" t="s">
        <v>155</v>
      </c>
      <c r="CP108" s="42" t="s">
        <v>155</v>
      </c>
      <c r="CQ108" s="4" t="s">
        <v>155</v>
      </c>
      <c r="CR108" s="42" t="s">
        <v>155</v>
      </c>
      <c r="CS108" s="42" t="s">
        <v>155</v>
      </c>
      <c r="CT108" s="42" t="s">
        <v>154</v>
      </c>
      <c r="CU108" s="42" t="s">
        <v>154</v>
      </c>
      <c r="CV108" s="42" t="s">
        <v>154</v>
      </c>
      <c r="CW108" s="45" t="s">
        <v>155</v>
      </c>
      <c r="CX108" s="42" t="s">
        <v>155</v>
      </c>
      <c r="CY108" s="42" t="s">
        <v>155</v>
      </c>
      <c r="CZ108" s="48" t="s">
        <v>155</v>
      </c>
      <c r="DA108" s="42" t="s">
        <v>155</v>
      </c>
      <c r="DB108" s="42" t="s">
        <v>154</v>
      </c>
      <c r="DC108" s="42" t="s">
        <v>155</v>
      </c>
      <c r="DD108" s="42" t="s">
        <v>155</v>
      </c>
      <c r="DE108" s="42" t="s">
        <v>155</v>
      </c>
      <c r="DF108" s="42" t="s">
        <v>155</v>
      </c>
      <c r="DG108" s="42" t="s">
        <v>155</v>
      </c>
      <c r="DH108" s="42" t="s">
        <v>155</v>
      </c>
      <c r="DI108" s="42" t="s">
        <v>155</v>
      </c>
      <c r="DJ108" s="42" t="s">
        <v>155</v>
      </c>
      <c r="DK108" s="42" t="s">
        <v>155</v>
      </c>
      <c r="DL108" s="42" t="s">
        <v>154</v>
      </c>
      <c r="DM108" s="42" t="s">
        <v>155</v>
      </c>
      <c r="DN108" s="42" t="s">
        <v>154</v>
      </c>
      <c r="DO108" s="42" t="s">
        <v>155</v>
      </c>
      <c r="DP108" s="42" t="s">
        <v>155</v>
      </c>
      <c r="DQ108" s="42" t="s">
        <v>155</v>
      </c>
      <c r="DR108" s="42" t="s">
        <v>155</v>
      </c>
      <c r="DS108" s="42" t="s">
        <v>155</v>
      </c>
      <c r="DT108" s="42" t="s">
        <v>155</v>
      </c>
      <c r="DU108" s="42" t="s">
        <v>155</v>
      </c>
      <c r="DV108" s="42" t="s">
        <v>155</v>
      </c>
      <c r="DW108" s="42" t="s">
        <v>154</v>
      </c>
      <c r="DX108" s="42" t="s">
        <v>155</v>
      </c>
      <c r="DY108" s="42" t="s">
        <v>154</v>
      </c>
      <c r="DZ108" s="42" t="s">
        <v>154</v>
      </c>
      <c r="EA108" s="42" t="s">
        <v>155</v>
      </c>
      <c r="EB108" s="42" t="s">
        <v>155</v>
      </c>
      <c r="EC108" s="42" t="s">
        <v>155</v>
      </c>
      <c r="ED108" s="42" t="s">
        <v>155</v>
      </c>
      <c r="EE108" s="42" t="s">
        <v>155</v>
      </c>
      <c r="EF108" s="42" t="s">
        <v>155</v>
      </c>
      <c r="EG108" s="42" t="s">
        <v>155</v>
      </c>
      <c r="EH108" s="42" t="s">
        <v>155</v>
      </c>
      <c r="EI108" s="42" t="s">
        <v>155</v>
      </c>
      <c r="EJ108" s="42" t="s">
        <v>155</v>
      </c>
      <c r="EK108" s="42" t="s">
        <v>155</v>
      </c>
      <c r="EL108" s="42" t="s">
        <v>155</v>
      </c>
      <c r="EM108" s="42" t="s">
        <v>155</v>
      </c>
      <c r="EN108" s="42" t="s">
        <v>155</v>
      </c>
      <c r="EO108" s="42" t="s">
        <v>155</v>
      </c>
      <c r="EP108" s="42" t="s">
        <v>155</v>
      </c>
      <c r="EQ108" s="42" t="s">
        <v>155</v>
      </c>
      <c r="ER108" s="42" t="s">
        <v>155</v>
      </c>
      <c r="ES108" s="42" t="s">
        <v>155</v>
      </c>
      <c r="ET108" s="42" t="s">
        <v>155</v>
      </c>
      <c r="EU108" s="42" t="s">
        <v>154</v>
      </c>
      <c r="EV108" s="42" t="s">
        <v>155</v>
      </c>
      <c r="EW108" s="42"/>
    </row>
    <row r="109" spans="1:153" x14ac:dyDescent="0.25">
      <c r="A109" s="42">
        <v>106</v>
      </c>
      <c r="B109" s="42" t="s">
        <v>63</v>
      </c>
      <c r="C109" s="42" t="s">
        <v>651</v>
      </c>
      <c r="D109" s="43">
        <v>11519000000</v>
      </c>
      <c r="E109" s="43">
        <v>10486000000</v>
      </c>
      <c r="F109" s="44">
        <v>28714</v>
      </c>
      <c r="G109" s="42" t="s">
        <v>160</v>
      </c>
      <c r="H109" s="42" t="s">
        <v>197</v>
      </c>
      <c r="I109" s="42" t="s">
        <v>342</v>
      </c>
      <c r="J109" s="42" t="s">
        <v>162</v>
      </c>
      <c r="K109" s="42" t="s">
        <v>153</v>
      </c>
      <c r="L109" s="42">
        <v>2</v>
      </c>
      <c r="M109" s="45">
        <v>43950</v>
      </c>
      <c r="N109" s="42" t="s">
        <v>652</v>
      </c>
      <c r="O109" s="42">
        <v>2020</v>
      </c>
      <c r="P109" s="46" t="s">
        <v>653</v>
      </c>
      <c r="Q109" s="47" t="s">
        <v>181</v>
      </c>
      <c r="R109" s="42" t="s">
        <v>154</v>
      </c>
      <c r="S109" s="42" t="s">
        <v>175</v>
      </c>
      <c r="T109" s="42" t="s">
        <v>154</v>
      </c>
      <c r="U109" s="42" t="s">
        <v>154</v>
      </c>
      <c r="V109" s="42" t="s">
        <v>154</v>
      </c>
      <c r="W109" s="42" t="s">
        <v>154</v>
      </c>
      <c r="X109" s="42" t="s">
        <v>154</v>
      </c>
      <c r="Y109" s="42" t="s">
        <v>155</v>
      </c>
      <c r="Z109" s="42" t="s">
        <v>155</v>
      </c>
      <c r="AA109" s="42" t="s">
        <v>155</v>
      </c>
      <c r="AB109" s="42" t="s">
        <v>154</v>
      </c>
      <c r="AC109" s="42" t="s">
        <v>155</v>
      </c>
      <c r="AD109" s="42" t="s">
        <v>155</v>
      </c>
      <c r="AE109" s="42" t="s">
        <v>154</v>
      </c>
      <c r="AF109" s="42" t="s">
        <v>155</v>
      </c>
      <c r="AG109" s="42" t="s">
        <v>154</v>
      </c>
      <c r="AH109" s="42" t="s">
        <v>654</v>
      </c>
      <c r="AI109" s="42" t="s">
        <v>155</v>
      </c>
      <c r="AJ109" s="42" t="s">
        <v>155</v>
      </c>
      <c r="AK109" s="42" t="s">
        <v>154</v>
      </c>
      <c r="AL109" s="42" t="s">
        <v>154</v>
      </c>
      <c r="AM109" s="42" t="s">
        <v>154</v>
      </c>
      <c r="AN109" s="42" t="s">
        <v>154</v>
      </c>
      <c r="AO109" s="42" t="s">
        <v>154</v>
      </c>
      <c r="AP109" s="42" t="s">
        <v>154</v>
      </c>
      <c r="AQ109" s="42" t="s">
        <v>154</v>
      </c>
      <c r="AR109" s="42" t="s">
        <v>155</v>
      </c>
      <c r="AS109" s="42" t="s">
        <v>154</v>
      </c>
      <c r="AT109" s="42" t="s">
        <v>154</v>
      </c>
      <c r="AU109" s="42" t="s">
        <v>154</v>
      </c>
      <c r="AV109" s="42" t="s">
        <v>154</v>
      </c>
      <c r="AW109" s="42" t="s">
        <v>154</v>
      </c>
      <c r="AX109" s="42" t="s">
        <v>154</v>
      </c>
      <c r="AY109" s="42" t="s">
        <v>154</v>
      </c>
      <c r="AZ109" s="42" t="s">
        <v>154</v>
      </c>
      <c r="BA109" s="42" t="s">
        <v>154</v>
      </c>
      <c r="BB109" s="42" t="s">
        <v>155</v>
      </c>
      <c r="BC109" s="42" t="s">
        <v>155</v>
      </c>
      <c r="BD109" s="42" t="s">
        <v>155</v>
      </c>
      <c r="BE109" s="42" t="s">
        <v>155</v>
      </c>
      <c r="BF109" s="42" t="s">
        <v>155</v>
      </c>
      <c r="BG109" s="42" t="s">
        <v>155</v>
      </c>
      <c r="BH109" s="42" t="s">
        <v>154</v>
      </c>
      <c r="BI109" s="42" t="s">
        <v>155</v>
      </c>
      <c r="BJ109" s="42" t="s">
        <v>154</v>
      </c>
      <c r="BK109" s="42" t="s">
        <v>155</v>
      </c>
      <c r="BL109" s="42" t="s">
        <v>155</v>
      </c>
      <c r="BM109" s="42" t="s">
        <v>155</v>
      </c>
      <c r="BN109" s="42" t="s">
        <v>154</v>
      </c>
      <c r="BO109" s="42" t="s">
        <v>155</v>
      </c>
      <c r="BP109" s="42" t="s">
        <v>155</v>
      </c>
      <c r="BQ109" s="42" t="s">
        <v>155</v>
      </c>
      <c r="BR109" s="42" t="s">
        <v>155</v>
      </c>
      <c r="BS109" s="42" t="s">
        <v>155</v>
      </c>
      <c r="BT109" s="42" t="s">
        <v>155</v>
      </c>
      <c r="BU109" s="42" t="s">
        <v>155</v>
      </c>
      <c r="BV109" s="42" t="s">
        <v>154</v>
      </c>
      <c r="BW109" s="42" t="s">
        <v>155</v>
      </c>
      <c r="BX109" s="42" t="s">
        <v>154</v>
      </c>
      <c r="BY109" s="42" t="s">
        <v>155</v>
      </c>
      <c r="BZ109" s="42" t="s">
        <v>154</v>
      </c>
      <c r="CA109" s="42" t="s">
        <v>154</v>
      </c>
      <c r="CB109" s="42" t="s">
        <v>154</v>
      </c>
      <c r="CC109" s="42" t="s">
        <v>154</v>
      </c>
      <c r="CD109" s="42" t="s">
        <v>155</v>
      </c>
      <c r="CE109" s="42" t="s">
        <v>155</v>
      </c>
      <c r="CF109" s="42" t="s">
        <v>154</v>
      </c>
      <c r="CG109" s="42" t="s">
        <v>155</v>
      </c>
      <c r="CH109" s="42" t="s">
        <v>154</v>
      </c>
      <c r="CI109" s="42" t="s">
        <v>155</v>
      </c>
      <c r="CJ109" s="42" t="s">
        <v>155</v>
      </c>
      <c r="CK109" s="42" t="s">
        <v>154</v>
      </c>
      <c r="CL109" s="42" t="s">
        <v>155</v>
      </c>
      <c r="CM109" s="42" t="s">
        <v>155</v>
      </c>
      <c r="CN109" s="42" t="s">
        <v>155</v>
      </c>
      <c r="CO109" s="42" t="s">
        <v>155</v>
      </c>
      <c r="CP109" s="42" t="s">
        <v>155</v>
      </c>
      <c r="CQ109" s="42" t="s">
        <v>155</v>
      </c>
      <c r="CR109" s="42" t="s">
        <v>155</v>
      </c>
      <c r="CS109" s="42" t="s">
        <v>155</v>
      </c>
      <c r="CT109" s="42" t="s">
        <v>154</v>
      </c>
      <c r="CU109" s="42" t="s">
        <v>154</v>
      </c>
      <c r="CV109" s="42" t="s">
        <v>155</v>
      </c>
      <c r="CW109" s="42" t="s">
        <v>154</v>
      </c>
      <c r="CX109" s="42" t="s">
        <v>155</v>
      </c>
      <c r="CY109" s="42" t="s">
        <v>155</v>
      </c>
      <c r="CZ109" s="42" t="s">
        <v>155</v>
      </c>
      <c r="DA109" s="42" t="s">
        <v>155</v>
      </c>
      <c r="DB109" s="42" t="s">
        <v>154</v>
      </c>
      <c r="DC109" s="42" t="s">
        <v>155</v>
      </c>
      <c r="DD109" s="42" t="s">
        <v>155</v>
      </c>
      <c r="DE109" s="42" t="s">
        <v>155</v>
      </c>
      <c r="DF109" s="42" t="s">
        <v>154</v>
      </c>
      <c r="DG109" s="42" t="s">
        <v>155</v>
      </c>
      <c r="DH109" s="42" t="s">
        <v>154</v>
      </c>
      <c r="DI109" s="42" t="s">
        <v>154</v>
      </c>
      <c r="DJ109" s="42" t="s">
        <v>154</v>
      </c>
      <c r="DK109" s="42" t="s">
        <v>155</v>
      </c>
      <c r="DL109" s="42" t="s">
        <v>154</v>
      </c>
      <c r="DM109" s="42" t="s">
        <v>155</v>
      </c>
      <c r="DN109" s="42" t="s">
        <v>154</v>
      </c>
      <c r="DO109" s="42" t="s">
        <v>155</v>
      </c>
      <c r="DP109" s="42" t="s">
        <v>155</v>
      </c>
      <c r="DQ109" s="42" t="s">
        <v>155</v>
      </c>
      <c r="DR109" s="42" t="s">
        <v>155</v>
      </c>
      <c r="DS109" s="42" t="s">
        <v>155</v>
      </c>
      <c r="DT109" s="42" t="s">
        <v>155</v>
      </c>
      <c r="DU109" s="42" t="s">
        <v>155</v>
      </c>
      <c r="DV109" s="42" t="s">
        <v>155</v>
      </c>
      <c r="DW109" s="42" t="s">
        <v>154</v>
      </c>
      <c r="DX109" s="42" t="s">
        <v>155</v>
      </c>
      <c r="DY109" s="42" t="s">
        <v>155</v>
      </c>
      <c r="DZ109" s="42" t="s">
        <v>154</v>
      </c>
      <c r="EA109" s="42" t="s">
        <v>155</v>
      </c>
      <c r="EB109" s="42" t="s">
        <v>155</v>
      </c>
      <c r="EC109" s="42" t="s">
        <v>155</v>
      </c>
      <c r="ED109" s="42" t="s">
        <v>155</v>
      </c>
      <c r="EE109" s="42" t="s">
        <v>155</v>
      </c>
      <c r="EF109" s="42" t="s">
        <v>155</v>
      </c>
      <c r="EG109" s="42" t="s">
        <v>155</v>
      </c>
      <c r="EH109" s="42" t="s">
        <v>154</v>
      </c>
      <c r="EI109" s="42" t="s">
        <v>155</v>
      </c>
      <c r="EJ109" s="42" t="s">
        <v>155</v>
      </c>
      <c r="EK109" s="42" t="s">
        <v>155</v>
      </c>
      <c r="EL109" s="42" t="s">
        <v>155</v>
      </c>
      <c r="EM109" s="42" t="s">
        <v>155</v>
      </c>
      <c r="EN109" s="42" t="s">
        <v>154</v>
      </c>
      <c r="EO109" s="42" t="s">
        <v>155</v>
      </c>
      <c r="EP109" s="42" t="s">
        <v>155</v>
      </c>
      <c r="EQ109" s="42" t="s">
        <v>155</v>
      </c>
      <c r="ER109" s="42" t="s">
        <v>155</v>
      </c>
      <c r="ES109" s="42" t="s">
        <v>155</v>
      </c>
      <c r="ET109" s="42" t="s">
        <v>155</v>
      </c>
      <c r="EU109" s="42" t="s">
        <v>154</v>
      </c>
      <c r="EV109" s="42" t="s">
        <v>155</v>
      </c>
      <c r="EW109" s="42"/>
    </row>
    <row r="110" spans="1:153" x14ac:dyDescent="0.25">
      <c r="A110" s="42">
        <v>107</v>
      </c>
      <c r="B110" s="1" t="s">
        <v>574</v>
      </c>
      <c r="C110" s="42" t="s">
        <v>655</v>
      </c>
      <c r="D110" s="43">
        <v>191321943</v>
      </c>
      <c r="E110" s="43">
        <v>602684387</v>
      </c>
      <c r="F110" s="44">
        <v>3053</v>
      </c>
      <c r="G110" s="42" t="s">
        <v>160</v>
      </c>
      <c r="H110" s="42" t="s">
        <v>197</v>
      </c>
      <c r="I110" s="42" t="s">
        <v>386</v>
      </c>
      <c r="J110" s="1" t="s">
        <v>162</v>
      </c>
      <c r="K110" s="1" t="s">
        <v>153</v>
      </c>
      <c r="L110" s="42">
        <v>1</v>
      </c>
      <c r="M110" s="45">
        <v>43798</v>
      </c>
      <c r="N110" s="42" t="s">
        <v>656</v>
      </c>
      <c r="O110" s="42">
        <v>2019</v>
      </c>
      <c r="P110" s="46" t="s">
        <v>657</v>
      </c>
      <c r="Q110" s="47" t="s">
        <v>181</v>
      </c>
      <c r="R110" s="42" t="s">
        <v>154</v>
      </c>
      <c r="S110" s="42" t="s">
        <v>175</v>
      </c>
      <c r="T110" s="42" t="s">
        <v>154</v>
      </c>
      <c r="U110" s="42" t="s">
        <v>154</v>
      </c>
      <c r="V110" s="42" t="s">
        <v>154</v>
      </c>
      <c r="W110" s="42" t="s">
        <v>154</v>
      </c>
      <c r="X110" s="42" t="s">
        <v>154</v>
      </c>
      <c r="Y110" s="42" t="s">
        <v>154</v>
      </c>
      <c r="Z110" s="42" t="s">
        <v>155</v>
      </c>
      <c r="AA110" s="42" t="s">
        <v>154</v>
      </c>
      <c r="AB110" s="42" t="s">
        <v>154</v>
      </c>
      <c r="AC110" s="42" t="s">
        <v>155</v>
      </c>
      <c r="AD110" s="42" t="s">
        <v>155</v>
      </c>
      <c r="AE110" s="42" t="s">
        <v>155</v>
      </c>
      <c r="AF110" s="42" t="s">
        <v>155</v>
      </c>
      <c r="AG110" s="42" t="s">
        <v>155</v>
      </c>
      <c r="AH110" s="42" t="s">
        <v>658</v>
      </c>
      <c r="AI110" s="42" t="s">
        <v>154</v>
      </c>
      <c r="AJ110" s="42" t="s">
        <v>155</v>
      </c>
      <c r="AK110" s="42" t="s">
        <v>155</v>
      </c>
      <c r="AL110" s="42" t="s">
        <v>155</v>
      </c>
      <c r="AM110" s="42" t="s">
        <v>155</v>
      </c>
      <c r="AN110" s="42" t="s">
        <v>154</v>
      </c>
      <c r="AO110" s="42" t="s">
        <v>155</v>
      </c>
      <c r="AP110" s="42" t="s">
        <v>154</v>
      </c>
      <c r="AQ110" s="42" t="s">
        <v>154</v>
      </c>
      <c r="AR110" s="42" t="s">
        <v>154</v>
      </c>
      <c r="AS110" s="42" t="s">
        <v>154</v>
      </c>
      <c r="AT110" s="42" t="s">
        <v>154</v>
      </c>
      <c r="AU110" s="42" t="s">
        <v>154</v>
      </c>
      <c r="AV110" s="42" t="s">
        <v>154</v>
      </c>
      <c r="AW110" s="42" t="s">
        <v>154</v>
      </c>
      <c r="AX110" s="42" t="s">
        <v>155</v>
      </c>
      <c r="AY110" s="42" t="s">
        <v>154</v>
      </c>
      <c r="AZ110" s="42" t="s">
        <v>154</v>
      </c>
      <c r="BA110" s="42" t="s">
        <v>154</v>
      </c>
      <c r="BB110" s="42" t="s">
        <v>155</v>
      </c>
      <c r="BC110" s="42" t="s">
        <v>155</v>
      </c>
      <c r="BD110" s="42" t="s">
        <v>155</v>
      </c>
      <c r="BE110" s="42" t="s">
        <v>155</v>
      </c>
      <c r="BF110" s="42" t="s">
        <v>155</v>
      </c>
      <c r="BG110" s="42" t="s">
        <v>155</v>
      </c>
      <c r="BH110" s="42" t="s">
        <v>155</v>
      </c>
      <c r="BI110" s="42" t="s">
        <v>154</v>
      </c>
      <c r="BJ110" s="42" t="s">
        <v>154</v>
      </c>
      <c r="BK110" s="42" t="s">
        <v>155</v>
      </c>
      <c r="BL110" s="42" t="s">
        <v>154</v>
      </c>
      <c r="BM110" s="42" t="s">
        <v>155</v>
      </c>
      <c r="BN110" s="42" t="s">
        <v>155</v>
      </c>
      <c r="BO110" s="42" t="s">
        <v>154</v>
      </c>
      <c r="BP110" s="42" t="s">
        <v>154</v>
      </c>
      <c r="BQ110" s="42" t="s">
        <v>155</v>
      </c>
      <c r="BR110" s="42" t="s">
        <v>155</v>
      </c>
      <c r="BS110" s="42" t="s">
        <v>154</v>
      </c>
      <c r="BT110" s="42" t="s">
        <v>155</v>
      </c>
      <c r="BU110" s="42" t="s">
        <v>155</v>
      </c>
      <c r="BV110" s="42" t="s">
        <v>155</v>
      </c>
      <c r="BW110" s="42" t="s">
        <v>155</v>
      </c>
      <c r="BX110" s="42" t="s">
        <v>155</v>
      </c>
      <c r="BY110" s="42" t="s">
        <v>155</v>
      </c>
      <c r="BZ110" s="42" t="s">
        <v>155</v>
      </c>
      <c r="CA110" s="42" t="s">
        <v>155</v>
      </c>
      <c r="CB110" s="42" t="s">
        <v>154</v>
      </c>
      <c r="CC110" s="42" t="s">
        <v>155</v>
      </c>
      <c r="CD110" s="42" t="s">
        <v>155</v>
      </c>
      <c r="CE110" s="42" t="s">
        <v>155</v>
      </c>
      <c r="CF110" s="42" t="s">
        <v>154</v>
      </c>
      <c r="CG110" s="42" t="s">
        <v>155</v>
      </c>
      <c r="CH110" s="42" t="s">
        <v>155</v>
      </c>
      <c r="CI110" s="42" t="s">
        <v>154</v>
      </c>
      <c r="CJ110" s="42" t="s">
        <v>155</v>
      </c>
      <c r="CK110" s="42" t="s">
        <v>155</v>
      </c>
      <c r="CL110" s="42" t="s">
        <v>154</v>
      </c>
      <c r="CM110" s="42" t="s">
        <v>154</v>
      </c>
      <c r="CN110" s="42" t="s">
        <v>154</v>
      </c>
      <c r="CO110" s="42" t="s">
        <v>155</v>
      </c>
      <c r="CP110" s="42" t="s">
        <v>154</v>
      </c>
      <c r="CQ110" s="42" t="s">
        <v>155</v>
      </c>
      <c r="CR110" s="42" t="s">
        <v>155</v>
      </c>
      <c r="CS110" s="42" t="s">
        <v>155</v>
      </c>
      <c r="CT110" s="42" t="s">
        <v>154</v>
      </c>
      <c r="CU110" s="42" t="s">
        <v>155</v>
      </c>
      <c r="CV110" s="42" t="s">
        <v>155</v>
      </c>
      <c r="CW110" s="45" t="s">
        <v>155</v>
      </c>
      <c r="CX110" s="42" t="s">
        <v>155</v>
      </c>
      <c r="CY110" s="42" t="s">
        <v>155</v>
      </c>
      <c r="CZ110" s="48" t="s">
        <v>154</v>
      </c>
      <c r="DA110" s="42" t="s">
        <v>155</v>
      </c>
      <c r="DB110" s="42" t="s">
        <v>154</v>
      </c>
      <c r="DC110" s="42" t="s">
        <v>155</v>
      </c>
      <c r="DD110" s="42" t="s">
        <v>155</v>
      </c>
      <c r="DE110" s="42" t="s">
        <v>155</v>
      </c>
      <c r="DF110" s="42" t="s">
        <v>154</v>
      </c>
      <c r="DG110" s="42" t="s">
        <v>154</v>
      </c>
      <c r="DH110" s="42" t="s">
        <v>154</v>
      </c>
      <c r="DI110" s="42" t="s">
        <v>154</v>
      </c>
      <c r="DJ110" s="42" t="s">
        <v>154</v>
      </c>
      <c r="DK110" s="42" t="s">
        <v>155</v>
      </c>
      <c r="DL110" s="42" t="s">
        <v>155</v>
      </c>
      <c r="DM110" s="42" t="s">
        <v>154</v>
      </c>
      <c r="DN110" s="42" t="s">
        <v>154</v>
      </c>
      <c r="DO110" s="42" t="s">
        <v>154</v>
      </c>
      <c r="DP110" s="42" t="s">
        <v>154</v>
      </c>
      <c r="DQ110" s="42" t="s">
        <v>154</v>
      </c>
      <c r="DR110" s="42" t="s">
        <v>154</v>
      </c>
      <c r="DS110" s="42" t="s">
        <v>154</v>
      </c>
      <c r="DT110" s="42" t="s">
        <v>155</v>
      </c>
      <c r="DU110" s="42" t="s">
        <v>154</v>
      </c>
      <c r="DV110" s="42" t="s">
        <v>155</v>
      </c>
      <c r="DW110" s="42" t="s">
        <v>154</v>
      </c>
      <c r="DX110" s="42" t="s">
        <v>155</v>
      </c>
      <c r="DY110" s="42" t="s">
        <v>154</v>
      </c>
      <c r="DZ110" s="42" t="s">
        <v>154</v>
      </c>
      <c r="EA110" s="42" t="s">
        <v>155</v>
      </c>
      <c r="EB110" s="42" t="s">
        <v>155</v>
      </c>
      <c r="EC110" s="42" t="s">
        <v>155</v>
      </c>
      <c r="ED110" s="42" t="s">
        <v>155</v>
      </c>
      <c r="EE110" s="42" t="s">
        <v>155</v>
      </c>
      <c r="EF110" s="42" t="s">
        <v>155</v>
      </c>
      <c r="EG110" s="42" t="s">
        <v>155</v>
      </c>
      <c r="EH110" s="42" t="s">
        <v>155</v>
      </c>
      <c r="EI110" s="42" t="s">
        <v>155</v>
      </c>
      <c r="EJ110" s="42" t="s">
        <v>155</v>
      </c>
      <c r="EK110" s="42" t="s">
        <v>154</v>
      </c>
      <c r="EL110" s="42" t="s">
        <v>155</v>
      </c>
      <c r="EM110" s="42" t="s">
        <v>154</v>
      </c>
      <c r="EN110" s="42" t="s">
        <v>155</v>
      </c>
      <c r="EO110" s="42" t="s">
        <v>155</v>
      </c>
      <c r="EP110" s="42" t="s">
        <v>154</v>
      </c>
      <c r="EQ110" s="42" t="s">
        <v>154</v>
      </c>
      <c r="ER110" s="42" t="s">
        <v>155</v>
      </c>
      <c r="ES110" s="42" t="s">
        <v>155</v>
      </c>
      <c r="ET110" s="42" t="s">
        <v>155</v>
      </c>
      <c r="EU110" s="42" t="s">
        <v>155</v>
      </c>
      <c r="EV110" s="42" t="s">
        <v>154</v>
      </c>
      <c r="EW110" s="42"/>
    </row>
    <row r="111" spans="1:153" x14ac:dyDescent="0.25">
      <c r="A111" s="42">
        <v>108</v>
      </c>
      <c r="B111" s="42" t="s">
        <v>63</v>
      </c>
      <c r="C111" s="42" t="s">
        <v>659</v>
      </c>
      <c r="D111" s="43">
        <v>9010720</v>
      </c>
      <c r="E111" s="43" t="s">
        <v>299</v>
      </c>
      <c r="F111" s="44">
        <v>101</v>
      </c>
      <c r="G111" s="42" t="s">
        <v>310</v>
      </c>
      <c r="H111" s="42" t="s">
        <v>212</v>
      </c>
      <c r="I111" s="42" t="s">
        <v>213</v>
      </c>
      <c r="J111" s="42" t="s">
        <v>162</v>
      </c>
      <c r="K111" s="42" t="s">
        <v>153</v>
      </c>
      <c r="L111" s="42">
        <v>1</v>
      </c>
      <c r="M111" s="45">
        <v>43639</v>
      </c>
      <c r="N111" s="42" t="s">
        <v>660</v>
      </c>
      <c r="O111" s="42">
        <v>2018</v>
      </c>
      <c r="P111" s="46" t="s">
        <v>661</v>
      </c>
      <c r="Q111" s="47" t="s">
        <v>164</v>
      </c>
      <c r="R111" s="42" t="s">
        <v>154</v>
      </c>
      <c r="S111" s="42" t="s">
        <v>175</v>
      </c>
      <c r="T111" s="42" t="s">
        <v>155</v>
      </c>
      <c r="U111" s="42" t="s">
        <v>154</v>
      </c>
      <c r="V111" s="42" t="s">
        <v>155</v>
      </c>
      <c r="W111" s="42" t="s">
        <v>154</v>
      </c>
      <c r="X111" s="42" t="s">
        <v>154</v>
      </c>
      <c r="Y111" s="42" t="s">
        <v>154</v>
      </c>
      <c r="Z111" s="42" t="s">
        <v>154</v>
      </c>
      <c r="AA111" s="42" t="s">
        <v>155</v>
      </c>
      <c r="AB111" s="42" t="s">
        <v>154</v>
      </c>
      <c r="AC111" s="42" t="s">
        <v>155</v>
      </c>
      <c r="AD111" s="42" t="s">
        <v>155</v>
      </c>
      <c r="AE111" s="42" t="s">
        <v>154</v>
      </c>
      <c r="AF111" s="42" t="s">
        <v>154</v>
      </c>
      <c r="AG111" s="42" t="s">
        <v>154</v>
      </c>
      <c r="AH111" s="42" t="s">
        <v>662</v>
      </c>
      <c r="AI111" s="42" t="s">
        <v>155</v>
      </c>
      <c r="AJ111" s="42" t="s">
        <v>154</v>
      </c>
      <c r="AK111" s="42" t="s">
        <v>154</v>
      </c>
      <c r="AL111" s="42" t="s">
        <v>155</v>
      </c>
      <c r="AM111" s="42" t="s">
        <v>154</v>
      </c>
      <c r="AN111" s="42" t="s">
        <v>155</v>
      </c>
      <c r="AO111" s="42" t="s">
        <v>155</v>
      </c>
      <c r="AP111" s="42" t="s">
        <v>155</v>
      </c>
      <c r="AQ111" s="42" t="s">
        <v>155</v>
      </c>
      <c r="AR111" s="42" t="s">
        <v>155</v>
      </c>
      <c r="AS111" s="42" t="s">
        <v>155</v>
      </c>
      <c r="AT111" s="42" t="s">
        <v>155</v>
      </c>
      <c r="AU111" s="42" t="s">
        <v>155</v>
      </c>
      <c r="AV111" s="42" t="s">
        <v>155</v>
      </c>
      <c r="AW111" s="42" t="s">
        <v>154</v>
      </c>
      <c r="AX111" s="42" t="s">
        <v>155</v>
      </c>
      <c r="AY111" s="42" t="s">
        <v>155</v>
      </c>
      <c r="AZ111" s="42" t="s">
        <v>154</v>
      </c>
      <c r="BA111" s="42" t="s">
        <v>154</v>
      </c>
      <c r="BB111" s="42" t="s">
        <v>155</v>
      </c>
      <c r="BC111" s="42" t="s">
        <v>155</v>
      </c>
      <c r="BD111" s="42" t="s">
        <v>155</v>
      </c>
      <c r="BE111" s="42" t="s">
        <v>155</v>
      </c>
      <c r="BF111" s="42" t="s">
        <v>155</v>
      </c>
      <c r="BG111" s="42" t="s">
        <v>155</v>
      </c>
      <c r="BH111" s="42" t="s">
        <v>155</v>
      </c>
      <c r="BI111" s="42" t="s">
        <v>154</v>
      </c>
      <c r="BJ111" s="42" t="s">
        <v>155</v>
      </c>
      <c r="BK111" s="42" t="s">
        <v>154</v>
      </c>
      <c r="BL111" s="42" t="s">
        <v>155</v>
      </c>
      <c r="BM111" s="42" t="s">
        <v>155</v>
      </c>
      <c r="BN111" s="42" t="s">
        <v>155</v>
      </c>
      <c r="BO111" s="42" t="s">
        <v>154</v>
      </c>
      <c r="BP111" s="42" t="s">
        <v>155</v>
      </c>
      <c r="BQ111" s="42" t="s">
        <v>155</v>
      </c>
      <c r="BR111" s="42" t="s">
        <v>155</v>
      </c>
      <c r="BS111" s="42" t="s">
        <v>155</v>
      </c>
      <c r="BT111" s="42" t="s">
        <v>155</v>
      </c>
      <c r="BU111" s="42" t="s">
        <v>154</v>
      </c>
      <c r="BV111" s="42" t="s">
        <v>155</v>
      </c>
      <c r="BW111" s="42" t="s">
        <v>154</v>
      </c>
      <c r="BX111" s="42" t="s">
        <v>155</v>
      </c>
      <c r="BY111" s="42" t="s">
        <v>154</v>
      </c>
      <c r="BZ111" s="42" t="s">
        <v>154</v>
      </c>
      <c r="CA111" s="42" t="s">
        <v>155</v>
      </c>
      <c r="CB111" s="42" t="s">
        <v>155</v>
      </c>
      <c r="CC111" s="42" t="s">
        <v>155</v>
      </c>
      <c r="CD111" s="42" t="s">
        <v>155</v>
      </c>
      <c r="CE111" s="42" t="s">
        <v>155</v>
      </c>
      <c r="CF111" s="42" t="s">
        <v>155</v>
      </c>
      <c r="CG111" s="42" t="s">
        <v>155</v>
      </c>
      <c r="CH111" s="42" t="s">
        <v>155</v>
      </c>
      <c r="CI111" s="42" t="s">
        <v>155</v>
      </c>
      <c r="CJ111" s="42" t="s">
        <v>155</v>
      </c>
      <c r="CK111" s="42" t="s">
        <v>155</v>
      </c>
      <c r="CL111" s="42" t="s">
        <v>155</v>
      </c>
      <c r="CM111" s="42" t="s">
        <v>155</v>
      </c>
      <c r="CN111" s="42" t="s">
        <v>155</v>
      </c>
      <c r="CO111" s="42" t="s">
        <v>155</v>
      </c>
      <c r="CP111" s="42" t="s">
        <v>155</v>
      </c>
      <c r="CQ111" s="42" t="s">
        <v>155</v>
      </c>
      <c r="CR111" s="42" t="s">
        <v>155</v>
      </c>
      <c r="CS111" s="42" t="s">
        <v>155</v>
      </c>
      <c r="CT111" s="42" t="s">
        <v>155</v>
      </c>
      <c r="CU111" s="42" t="s">
        <v>155</v>
      </c>
      <c r="CV111" s="42" t="s">
        <v>155</v>
      </c>
      <c r="CW111" s="42" t="s">
        <v>155</v>
      </c>
      <c r="CX111" s="42" t="s">
        <v>155</v>
      </c>
      <c r="CY111" s="42" t="s">
        <v>155</v>
      </c>
      <c r="CZ111" s="42" t="s">
        <v>155</v>
      </c>
      <c r="DA111" s="42" t="s">
        <v>155</v>
      </c>
      <c r="DB111" s="42" t="s">
        <v>155</v>
      </c>
      <c r="DC111" s="42" t="s">
        <v>155</v>
      </c>
      <c r="DD111" s="42" t="s">
        <v>155</v>
      </c>
      <c r="DE111" s="42" t="s">
        <v>155</v>
      </c>
      <c r="DF111" s="42" t="s">
        <v>155</v>
      </c>
      <c r="DG111" s="42" t="s">
        <v>155</v>
      </c>
      <c r="DH111" s="42" t="s">
        <v>155</v>
      </c>
      <c r="DI111" s="42" t="s">
        <v>154</v>
      </c>
      <c r="DJ111" s="42" t="s">
        <v>155</v>
      </c>
      <c r="DK111" s="42" t="s">
        <v>155</v>
      </c>
      <c r="DL111" s="42" t="s">
        <v>155</v>
      </c>
      <c r="DM111" s="42" t="s">
        <v>155</v>
      </c>
      <c r="DN111" s="42" t="s">
        <v>155</v>
      </c>
      <c r="DO111" s="42" t="s">
        <v>155</v>
      </c>
      <c r="DP111" s="42" t="s">
        <v>155</v>
      </c>
      <c r="DQ111" s="42" t="s">
        <v>155</v>
      </c>
      <c r="DR111" s="42" t="s">
        <v>155</v>
      </c>
      <c r="DS111" s="42" t="s">
        <v>155</v>
      </c>
      <c r="DT111" s="42" t="s">
        <v>155</v>
      </c>
      <c r="DU111" s="42" t="s">
        <v>155</v>
      </c>
      <c r="DV111" s="42" t="s">
        <v>155</v>
      </c>
      <c r="DW111" s="42" t="s">
        <v>154</v>
      </c>
      <c r="DX111" s="42" t="s">
        <v>155</v>
      </c>
      <c r="DY111" s="42" t="s">
        <v>154</v>
      </c>
      <c r="DZ111" s="42" t="s">
        <v>154</v>
      </c>
      <c r="EA111" s="42" t="s">
        <v>154</v>
      </c>
      <c r="EB111" s="42" t="s">
        <v>155</v>
      </c>
      <c r="EC111" s="42" t="s">
        <v>155</v>
      </c>
      <c r="ED111" s="42" t="s">
        <v>155</v>
      </c>
      <c r="EE111" s="42" t="s">
        <v>155</v>
      </c>
      <c r="EF111" s="42" t="s">
        <v>155</v>
      </c>
      <c r="EG111" s="42" t="s">
        <v>155</v>
      </c>
      <c r="EH111" s="42" t="s">
        <v>155</v>
      </c>
      <c r="EI111" s="42" t="s">
        <v>155</v>
      </c>
      <c r="EJ111" s="42" t="s">
        <v>155</v>
      </c>
      <c r="EK111" s="42" t="s">
        <v>154</v>
      </c>
      <c r="EL111" s="42" t="s">
        <v>155</v>
      </c>
      <c r="EM111" s="42" t="s">
        <v>155</v>
      </c>
      <c r="EN111" s="42" t="s">
        <v>155</v>
      </c>
      <c r="EO111" s="42" t="s">
        <v>154</v>
      </c>
      <c r="EP111" s="42" t="s">
        <v>155</v>
      </c>
      <c r="EQ111" s="42" t="s">
        <v>155</v>
      </c>
      <c r="ER111" s="42" t="s">
        <v>155</v>
      </c>
      <c r="ES111" s="42" t="s">
        <v>155</v>
      </c>
      <c r="ET111" s="42" t="s">
        <v>155</v>
      </c>
      <c r="EU111" s="42" t="s">
        <v>155</v>
      </c>
      <c r="EV111" s="42" t="s">
        <v>154</v>
      </c>
      <c r="EW111" s="42"/>
    </row>
    <row r="112" spans="1:153" x14ac:dyDescent="0.25">
      <c r="A112" s="42">
        <v>109</v>
      </c>
      <c r="B112" s="1" t="s">
        <v>663</v>
      </c>
      <c r="C112" s="42" t="s">
        <v>664</v>
      </c>
      <c r="D112" s="43">
        <v>1147000000</v>
      </c>
      <c r="E112" s="43" t="s">
        <v>299</v>
      </c>
      <c r="F112" s="44">
        <v>3053</v>
      </c>
      <c r="G112" s="42" t="s">
        <v>160</v>
      </c>
      <c r="H112" s="42" t="s">
        <v>160</v>
      </c>
      <c r="I112" s="42" t="s">
        <v>521</v>
      </c>
      <c r="J112" s="1" t="s">
        <v>162</v>
      </c>
      <c r="K112" s="1" t="s">
        <v>153</v>
      </c>
      <c r="L112" s="42">
        <v>1</v>
      </c>
      <c r="M112" s="45">
        <v>43395</v>
      </c>
      <c r="N112" s="42" t="s">
        <v>665</v>
      </c>
      <c r="O112" s="42">
        <v>2018</v>
      </c>
      <c r="P112" s="46" t="s">
        <v>666</v>
      </c>
      <c r="Q112" s="47" t="s">
        <v>181</v>
      </c>
      <c r="R112" s="3" t="s">
        <v>155</v>
      </c>
      <c r="S112" s="42" t="s">
        <v>175</v>
      </c>
      <c r="T112" s="42" t="s">
        <v>237</v>
      </c>
      <c r="U112" s="42" t="s">
        <v>371</v>
      </c>
      <c r="V112" s="42" t="s">
        <v>477</v>
      </c>
      <c r="W112" s="42" t="s">
        <v>359</v>
      </c>
      <c r="X112" s="42" t="s">
        <v>334</v>
      </c>
      <c r="Y112" s="42" t="s">
        <v>237</v>
      </c>
      <c r="Z112" s="42" t="s">
        <v>371</v>
      </c>
      <c r="AA112" s="42" t="s">
        <v>155</v>
      </c>
      <c r="AB112" s="42" t="s">
        <v>237</v>
      </c>
      <c r="AC112" s="42" t="s">
        <v>237</v>
      </c>
      <c r="AD112" s="42" t="s">
        <v>155</v>
      </c>
      <c r="AE112" s="42" t="s">
        <v>242</v>
      </c>
      <c r="AF112" s="42" t="s">
        <v>155</v>
      </c>
      <c r="AG112" s="42" t="s">
        <v>154</v>
      </c>
      <c r="AH112" s="42" t="s">
        <v>667</v>
      </c>
      <c r="AI112" s="42" t="s">
        <v>154</v>
      </c>
      <c r="AJ112" s="42" t="s">
        <v>155</v>
      </c>
      <c r="AK112" s="42" t="s">
        <v>155</v>
      </c>
      <c r="AL112" s="42" t="s">
        <v>155</v>
      </c>
      <c r="AM112" s="42" t="s">
        <v>155</v>
      </c>
      <c r="AN112" s="42" t="s">
        <v>155</v>
      </c>
      <c r="AO112" s="42" t="s">
        <v>154</v>
      </c>
      <c r="AP112" s="42" t="s">
        <v>154</v>
      </c>
      <c r="AQ112" s="42" t="s">
        <v>154</v>
      </c>
      <c r="AR112" s="42" t="s">
        <v>155</v>
      </c>
      <c r="AS112" s="42" t="s">
        <v>154</v>
      </c>
      <c r="AT112" s="42" t="s">
        <v>154</v>
      </c>
      <c r="AU112" s="42" t="s">
        <v>155</v>
      </c>
      <c r="AV112" s="42" t="s">
        <v>155</v>
      </c>
      <c r="AW112" s="42" t="s">
        <v>155</v>
      </c>
      <c r="AX112" s="42" t="s">
        <v>155</v>
      </c>
      <c r="AY112" s="42" t="s">
        <v>154</v>
      </c>
      <c r="AZ112" s="42" t="s">
        <v>154</v>
      </c>
      <c r="BA112" s="42" t="s">
        <v>155</v>
      </c>
      <c r="BB112" s="42" t="s">
        <v>155</v>
      </c>
      <c r="BC112" s="42" t="s">
        <v>155</v>
      </c>
      <c r="BD112" s="42" t="s">
        <v>155</v>
      </c>
      <c r="BE112" s="42" t="s">
        <v>155</v>
      </c>
      <c r="BF112" s="42" t="s">
        <v>155</v>
      </c>
      <c r="BG112" s="42" t="s">
        <v>155</v>
      </c>
      <c r="BH112" s="42" t="s">
        <v>155</v>
      </c>
      <c r="BI112" s="42" t="s">
        <v>154</v>
      </c>
      <c r="BJ112" s="42" t="s">
        <v>155</v>
      </c>
      <c r="BK112" s="42" t="s">
        <v>154</v>
      </c>
      <c r="BL112" s="42" t="s">
        <v>155</v>
      </c>
      <c r="BM112" s="42" t="s">
        <v>154</v>
      </c>
      <c r="BN112" s="42" t="s">
        <v>155</v>
      </c>
      <c r="BO112" s="42" t="s">
        <v>155</v>
      </c>
      <c r="BP112" s="42" t="s">
        <v>154</v>
      </c>
      <c r="BQ112" s="42" t="s">
        <v>155</v>
      </c>
      <c r="BR112" s="42" t="s">
        <v>155</v>
      </c>
      <c r="BS112" s="42" t="s">
        <v>155</v>
      </c>
      <c r="BT112" s="42" t="s">
        <v>155</v>
      </c>
      <c r="BU112" s="42" t="s">
        <v>155</v>
      </c>
      <c r="BV112" s="42" t="s">
        <v>155</v>
      </c>
      <c r="BW112" s="42" t="s">
        <v>155</v>
      </c>
      <c r="BX112" s="42" t="s">
        <v>155</v>
      </c>
      <c r="BY112" s="42" t="s">
        <v>155</v>
      </c>
      <c r="BZ112" s="42" t="s">
        <v>155</v>
      </c>
      <c r="CA112" s="42" t="s">
        <v>155</v>
      </c>
      <c r="CB112" s="42" t="s">
        <v>155</v>
      </c>
      <c r="CC112" s="42" t="s">
        <v>154</v>
      </c>
      <c r="CD112" s="42" t="s">
        <v>155</v>
      </c>
      <c r="CE112" s="42" t="s">
        <v>155</v>
      </c>
      <c r="CF112" s="42" t="s">
        <v>154</v>
      </c>
      <c r="CG112" s="42" t="s">
        <v>155</v>
      </c>
      <c r="CH112" s="42" t="s">
        <v>154</v>
      </c>
      <c r="CI112" s="42" t="s">
        <v>155</v>
      </c>
      <c r="CJ112" s="42" t="s">
        <v>155</v>
      </c>
      <c r="CK112" s="42" t="s">
        <v>154</v>
      </c>
      <c r="CL112" s="42" t="s">
        <v>155</v>
      </c>
      <c r="CM112" s="42" t="s">
        <v>154</v>
      </c>
      <c r="CN112" s="42" t="s">
        <v>155</v>
      </c>
      <c r="CO112" s="42" t="s">
        <v>155</v>
      </c>
      <c r="CP112" s="42" t="s">
        <v>155</v>
      </c>
      <c r="CQ112" s="4" t="s">
        <v>155</v>
      </c>
      <c r="CR112" s="42" t="s">
        <v>155</v>
      </c>
      <c r="CS112" s="42" t="s">
        <v>155</v>
      </c>
      <c r="CT112" s="42" t="s">
        <v>154</v>
      </c>
      <c r="CU112" s="42" t="s">
        <v>154</v>
      </c>
      <c r="CV112" s="42" t="s">
        <v>155</v>
      </c>
      <c r="CW112" s="45" t="s">
        <v>154</v>
      </c>
      <c r="CX112" s="42" t="s">
        <v>155</v>
      </c>
      <c r="CY112" s="42" t="s">
        <v>155</v>
      </c>
      <c r="CZ112" s="48" t="s">
        <v>154</v>
      </c>
      <c r="DA112" s="42" t="s">
        <v>154</v>
      </c>
      <c r="DB112" s="42" t="s">
        <v>154</v>
      </c>
      <c r="DC112" s="42" t="s">
        <v>155</v>
      </c>
      <c r="DD112" s="42" t="s">
        <v>155</v>
      </c>
      <c r="DE112" s="42" t="s">
        <v>155</v>
      </c>
      <c r="DF112" s="42" t="s">
        <v>155</v>
      </c>
      <c r="DG112" s="42" t="s">
        <v>155</v>
      </c>
      <c r="DH112" s="42" t="s">
        <v>155</v>
      </c>
      <c r="DI112" s="42" t="s">
        <v>155</v>
      </c>
      <c r="DJ112" s="42" t="s">
        <v>155</v>
      </c>
      <c r="DK112" s="42" t="s">
        <v>155</v>
      </c>
      <c r="DL112" s="42" t="s">
        <v>155</v>
      </c>
      <c r="DM112" s="42" t="s">
        <v>155</v>
      </c>
      <c r="DN112" s="42" t="s">
        <v>154</v>
      </c>
      <c r="DO112" s="42" t="s">
        <v>155</v>
      </c>
      <c r="DP112" s="42" t="s">
        <v>155</v>
      </c>
      <c r="DQ112" s="42" t="s">
        <v>155</v>
      </c>
      <c r="DR112" s="42" t="s">
        <v>155</v>
      </c>
      <c r="DS112" s="42" t="s">
        <v>155</v>
      </c>
      <c r="DT112" s="42" t="s">
        <v>155</v>
      </c>
      <c r="DU112" s="42" t="s">
        <v>155</v>
      </c>
      <c r="DV112" s="42" t="s">
        <v>155</v>
      </c>
      <c r="DW112" s="42" t="s">
        <v>154</v>
      </c>
      <c r="DX112" s="42" t="s">
        <v>155</v>
      </c>
      <c r="DY112" s="42" t="s">
        <v>155</v>
      </c>
      <c r="DZ112" s="42" t="s">
        <v>155</v>
      </c>
      <c r="EA112" s="42" t="s">
        <v>155</v>
      </c>
      <c r="EB112" s="42" t="s">
        <v>155</v>
      </c>
      <c r="EC112" s="42" t="s">
        <v>155</v>
      </c>
      <c r="ED112" s="42" t="s">
        <v>155</v>
      </c>
      <c r="EE112" s="42" t="s">
        <v>155</v>
      </c>
      <c r="EF112" s="42" t="s">
        <v>155</v>
      </c>
      <c r="EG112" s="42" t="s">
        <v>155</v>
      </c>
      <c r="EH112" s="42" t="s">
        <v>155</v>
      </c>
      <c r="EI112" s="42" t="s">
        <v>155</v>
      </c>
      <c r="EJ112" s="42" t="s">
        <v>155</v>
      </c>
      <c r="EK112" s="42" t="s">
        <v>154</v>
      </c>
      <c r="EL112" s="42" t="s">
        <v>155</v>
      </c>
      <c r="EM112" s="42" t="s">
        <v>155</v>
      </c>
      <c r="EN112" s="42" t="s">
        <v>155</v>
      </c>
      <c r="EO112" s="42" t="s">
        <v>154</v>
      </c>
      <c r="EP112" s="42" t="s">
        <v>155</v>
      </c>
      <c r="EQ112" s="42" t="s">
        <v>155</v>
      </c>
      <c r="ER112" s="42" t="s">
        <v>154</v>
      </c>
      <c r="ES112" s="42" t="s">
        <v>154</v>
      </c>
      <c r="ET112" s="42" t="s">
        <v>154</v>
      </c>
      <c r="EU112" s="42" t="s">
        <v>155</v>
      </c>
      <c r="EV112" s="42" t="s">
        <v>155</v>
      </c>
      <c r="EW112" s="42"/>
    </row>
    <row r="113" spans="1:153" x14ac:dyDescent="0.25">
      <c r="A113" s="42">
        <v>110</v>
      </c>
      <c r="B113" s="42" t="s">
        <v>63</v>
      </c>
      <c r="C113" s="42" t="s">
        <v>668</v>
      </c>
      <c r="D113" s="43">
        <v>895800000</v>
      </c>
      <c r="E113" s="43">
        <v>952600000</v>
      </c>
      <c r="F113" s="44">
        <v>3390</v>
      </c>
      <c r="G113" s="42" t="s">
        <v>160</v>
      </c>
      <c r="H113" s="42" t="s">
        <v>160</v>
      </c>
      <c r="I113" s="42" t="s">
        <v>422</v>
      </c>
      <c r="J113" s="42" t="s">
        <v>162</v>
      </c>
      <c r="K113" s="42" t="s">
        <v>153</v>
      </c>
      <c r="L113" s="42">
        <v>1</v>
      </c>
      <c r="M113" s="45">
        <v>43851</v>
      </c>
      <c r="N113" s="42" t="s">
        <v>669</v>
      </c>
      <c r="O113" s="42">
        <v>2018</v>
      </c>
      <c r="P113" s="46" t="s">
        <v>670</v>
      </c>
      <c r="Q113" s="47" t="s">
        <v>164</v>
      </c>
      <c r="R113" s="3" t="s">
        <v>155</v>
      </c>
      <c r="S113" s="42" t="s">
        <v>175</v>
      </c>
      <c r="T113" s="42" t="s">
        <v>237</v>
      </c>
      <c r="U113" s="42" t="s">
        <v>237</v>
      </c>
      <c r="V113" s="42" t="s">
        <v>371</v>
      </c>
      <c r="W113" s="42" t="s">
        <v>234</v>
      </c>
      <c r="X113" s="42" t="s">
        <v>237</v>
      </c>
      <c r="Y113" s="42" t="s">
        <v>237</v>
      </c>
      <c r="Z113" s="42" t="s">
        <v>233</v>
      </c>
      <c r="AA113" s="42" t="s">
        <v>155</v>
      </c>
      <c r="AB113" s="42" t="s">
        <v>237</v>
      </c>
      <c r="AC113" s="42" t="s">
        <v>155</v>
      </c>
      <c r="AD113" s="42" t="s">
        <v>155</v>
      </c>
      <c r="AE113" s="42" t="s">
        <v>237</v>
      </c>
      <c r="AF113" s="42" t="s">
        <v>237</v>
      </c>
      <c r="AG113" s="42" t="s">
        <v>154</v>
      </c>
      <c r="AH113" s="42" t="s">
        <v>671</v>
      </c>
      <c r="AI113" s="42" t="s">
        <v>154</v>
      </c>
      <c r="AJ113" s="42" t="s">
        <v>155</v>
      </c>
      <c r="AK113" s="42" t="s">
        <v>155</v>
      </c>
      <c r="AL113" s="42" t="s">
        <v>154</v>
      </c>
      <c r="AM113" s="42" t="s">
        <v>154</v>
      </c>
      <c r="AN113" s="42" t="s">
        <v>155</v>
      </c>
      <c r="AO113" s="42" t="s">
        <v>154</v>
      </c>
      <c r="AP113" s="42" t="s">
        <v>154</v>
      </c>
      <c r="AQ113" s="42" t="s">
        <v>154</v>
      </c>
      <c r="AR113" s="42" t="s">
        <v>155</v>
      </c>
      <c r="AS113" s="42" t="s">
        <v>154</v>
      </c>
      <c r="AT113" s="42" t="s">
        <v>154</v>
      </c>
      <c r="AU113" s="42" t="s">
        <v>154</v>
      </c>
      <c r="AV113" s="42" t="s">
        <v>154</v>
      </c>
      <c r="AW113" s="42" t="s">
        <v>154</v>
      </c>
      <c r="AX113" s="42" t="s">
        <v>154</v>
      </c>
      <c r="AY113" s="42" t="s">
        <v>154</v>
      </c>
      <c r="AZ113" s="42" t="s">
        <v>154</v>
      </c>
      <c r="BA113" s="42" t="s">
        <v>154</v>
      </c>
      <c r="BB113" s="42" t="s">
        <v>154</v>
      </c>
      <c r="BC113" s="42" t="s">
        <v>155</v>
      </c>
      <c r="BD113" s="42" t="s">
        <v>155</v>
      </c>
      <c r="BE113" s="42" t="s">
        <v>155</v>
      </c>
      <c r="BF113" s="42" t="s">
        <v>155</v>
      </c>
      <c r="BG113" s="42" t="s">
        <v>155</v>
      </c>
      <c r="BH113" s="42" t="s">
        <v>155</v>
      </c>
      <c r="BI113" s="42" t="s">
        <v>155</v>
      </c>
      <c r="BJ113" s="42" t="s">
        <v>154</v>
      </c>
      <c r="BK113" s="42" t="s">
        <v>155</v>
      </c>
      <c r="BL113" s="42" t="s">
        <v>155</v>
      </c>
      <c r="BM113" s="42" t="s">
        <v>154</v>
      </c>
      <c r="BN113" s="42" t="s">
        <v>154</v>
      </c>
      <c r="BO113" s="42" t="s">
        <v>155</v>
      </c>
      <c r="BP113" s="42" t="s">
        <v>154</v>
      </c>
      <c r="BQ113" s="42" t="s">
        <v>155</v>
      </c>
      <c r="BR113" s="42" t="s">
        <v>155</v>
      </c>
      <c r="BS113" s="42" t="s">
        <v>155</v>
      </c>
      <c r="BT113" s="42" t="s">
        <v>155</v>
      </c>
      <c r="BU113" s="42" t="s">
        <v>155</v>
      </c>
      <c r="BV113" s="42" t="s">
        <v>155</v>
      </c>
      <c r="BW113" s="42" t="s">
        <v>155</v>
      </c>
      <c r="BX113" s="42" t="s">
        <v>154</v>
      </c>
      <c r="BY113" s="42" t="s">
        <v>155</v>
      </c>
      <c r="BZ113" s="42" t="s">
        <v>155</v>
      </c>
      <c r="CA113" s="42" t="s">
        <v>154</v>
      </c>
      <c r="CB113" s="42" t="s">
        <v>155</v>
      </c>
      <c r="CC113" s="42" t="s">
        <v>154</v>
      </c>
      <c r="CD113" s="42" t="s">
        <v>155</v>
      </c>
      <c r="CE113" s="42" t="s">
        <v>155</v>
      </c>
      <c r="CF113" s="42" t="s">
        <v>154</v>
      </c>
      <c r="CG113" s="42" t="s">
        <v>155</v>
      </c>
      <c r="CH113" s="42" t="s">
        <v>155</v>
      </c>
      <c r="CI113" s="42" t="s">
        <v>155</v>
      </c>
      <c r="CJ113" s="42" t="s">
        <v>155</v>
      </c>
      <c r="CK113" s="42" t="s">
        <v>154</v>
      </c>
      <c r="CL113" s="42" t="s">
        <v>155</v>
      </c>
      <c r="CM113" s="42" t="s">
        <v>155</v>
      </c>
      <c r="CN113" s="42" t="s">
        <v>155</v>
      </c>
      <c r="CO113" s="42" t="s">
        <v>155</v>
      </c>
      <c r="CP113" s="42" t="s">
        <v>155</v>
      </c>
      <c r="CQ113" s="4" t="s">
        <v>155</v>
      </c>
      <c r="CR113" s="42" t="s">
        <v>155</v>
      </c>
      <c r="CS113" s="42" t="s">
        <v>155</v>
      </c>
      <c r="CT113" s="42" t="s">
        <v>154</v>
      </c>
      <c r="CU113" s="42" t="s">
        <v>154</v>
      </c>
      <c r="CV113" s="42" t="s">
        <v>155</v>
      </c>
      <c r="CW113" s="45" t="s">
        <v>155</v>
      </c>
      <c r="CX113" s="42" t="s">
        <v>155</v>
      </c>
      <c r="CY113" s="42" t="s">
        <v>155</v>
      </c>
      <c r="CZ113" s="48" t="s">
        <v>155</v>
      </c>
      <c r="DA113" s="42" t="s">
        <v>155</v>
      </c>
      <c r="DB113" s="42" t="s">
        <v>154</v>
      </c>
      <c r="DC113" s="42" t="s">
        <v>155</v>
      </c>
      <c r="DD113" s="42" t="s">
        <v>155</v>
      </c>
      <c r="DE113" s="42" t="s">
        <v>155</v>
      </c>
      <c r="DF113" s="42" t="s">
        <v>154</v>
      </c>
      <c r="DG113" s="42" t="s">
        <v>154</v>
      </c>
      <c r="DH113" s="42" t="s">
        <v>155</v>
      </c>
      <c r="DI113" s="42" t="s">
        <v>154</v>
      </c>
      <c r="DJ113" s="42" t="s">
        <v>155</v>
      </c>
      <c r="DK113" s="42" t="s">
        <v>155</v>
      </c>
      <c r="DL113" s="42" t="s">
        <v>154</v>
      </c>
      <c r="DM113" s="42" t="s">
        <v>155</v>
      </c>
      <c r="DN113" s="42" t="s">
        <v>154</v>
      </c>
      <c r="DO113" s="42" t="s">
        <v>155</v>
      </c>
      <c r="DP113" s="42" t="s">
        <v>155</v>
      </c>
      <c r="DQ113" s="42" t="s">
        <v>155</v>
      </c>
      <c r="DR113" s="42" t="s">
        <v>155</v>
      </c>
      <c r="DS113" s="42" t="s">
        <v>155</v>
      </c>
      <c r="DT113" s="42" t="s">
        <v>155</v>
      </c>
      <c r="DU113" s="42" t="s">
        <v>155</v>
      </c>
      <c r="DV113" s="42" t="s">
        <v>155</v>
      </c>
      <c r="DW113" s="42" t="s">
        <v>154</v>
      </c>
      <c r="DX113" s="42" t="s">
        <v>155</v>
      </c>
      <c r="DY113" s="42" t="s">
        <v>155</v>
      </c>
      <c r="DZ113" s="42" t="s">
        <v>154</v>
      </c>
      <c r="EA113" s="42" t="s">
        <v>155</v>
      </c>
      <c r="EB113" s="42" t="s">
        <v>154</v>
      </c>
      <c r="EC113" s="42" t="s">
        <v>155</v>
      </c>
      <c r="ED113" s="42" t="s">
        <v>155</v>
      </c>
      <c r="EE113" s="42" t="s">
        <v>155</v>
      </c>
      <c r="EF113" s="42" t="s">
        <v>155</v>
      </c>
      <c r="EG113" s="42" t="s">
        <v>155</v>
      </c>
      <c r="EH113" s="42" t="s">
        <v>155</v>
      </c>
      <c r="EI113" s="42" t="s">
        <v>155</v>
      </c>
      <c r="EJ113" s="42" t="s">
        <v>155</v>
      </c>
      <c r="EK113" s="42" t="s">
        <v>155</v>
      </c>
      <c r="EL113" s="42" t="s">
        <v>155</v>
      </c>
      <c r="EM113" s="42" t="s">
        <v>154</v>
      </c>
      <c r="EN113" s="42" t="s">
        <v>155</v>
      </c>
      <c r="EO113" s="42" t="s">
        <v>155</v>
      </c>
      <c r="EP113" s="42" t="s">
        <v>155</v>
      </c>
      <c r="EQ113" s="42" t="s">
        <v>155</v>
      </c>
      <c r="ER113" s="42" t="s">
        <v>155</v>
      </c>
      <c r="ES113" s="42" t="s">
        <v>155</v>
      </c>
      <c r="ET113" s="42" t="s">
        <v>154</v>
      </c>
      <c r="EU113" s="42" t="s">
        <v>154</v>
      </c>
      <c r="EV113" s="42" t="s">
        <v>155</v>
      </c>
      <c r="EW113" s="42"/>
    </row>
    <row r="114" spans="1:153" x14ac:dyDescent="0.25">
      <c r="A114" s="42">
        <v>111</v>
      </c>
      <c r="B114" s="1" t="s">
        <v>63</v>
      </c>
      <c r="C114" s="42" t="s">
        <v>672</v>
      </c>
      <c r="D114" s="43">
        <v>184673940</v>
      </c>
      <c r="E114" s="43">
        <v>11084439555</v>
      </c>
      <c r="F114" s="44">
        <v>1082</v>
      </c>
      <c r="G114" s="42" t="s">
        <v>160</v>
      </c>
      <c r="H114" s="42" t="s">
        <v>197</v>
      </c>
      <c r="I114" s="42" t="s">
        <v>213</v>
      </c>
      <c r="J114" s="1" t="s">
        <v>162</v>
      </c>
      <c r="K114" s="1" t="s">
        <v>153</v>
      </c>
      <c r="L114" s="42">
        <v>3</v>
      </c>
      <c r="M114" s="45">
        <v>43930</v>
      </c>
      <c r="N114" s="42" t="s">
        <v>673</v>
      </c>
      <c r="O114" s="42">
        <v>2020</v>
      </c>
      <c r="P114" s="46" t="s">
        <v>674</v>
      </c>
      <c r="Q114" s="47" t="s">
        <v>164</v>
      </c>
      <c r="R114" s="42" t="s">
        <v>154</v>
      </c>
      <c r="S114" s="42" t="s">
        <v>175</v>
      </c>
      <c r="T114" s="42" t="s">
        <v>154</v>
      </c>
      <c r="U114" s="42" t="s">
        <v>154</v>
      </c>
      <c r="V114" s="42" t="s">
        <v>154</v>
      </c>
      <c r="W114" s="42" t="s">
        <v>154</v>
      </c>
      <c r="X114" s="42" t="s">
        <v>154</v>
      </c>
      <c r="Y114" s="42" t="s">
        <v>155</v>
      </c>
      <c r="Z114" s="42" t="s">
        <v>155</v>
      </c>
      <c r="AA114" s="42" t="s">
        <v>155</v>
      </c>
      <c r="AB114" s="42" t="s">
        <v>154</v>
      </c>
      <c r="AC114" s="42" t="s">
        <v>155</v>
      </c>
      <c r="AD114" s="42" t="s">
        <v>155</v>
      </c>
      <c r="AE114" s="42" t="s">
        <v>155</v>
      </c>
      <c r="AF114" s="42" t="s">
        <v>155</v>
      </c>
      <c r="AG114" s="42" t="s">
        <v>154</v>
      </c>
      <c r="AH114" s="42" t="s">
        <v>675</v>
      </c>
      <c r="AI114" s="42" t="s">
        <v>154</v>
      </c>
      <c r="AJ114" s="42" t="s">
        <v>155</v>
      </c>
      <c r="AK114" s="42" t="s">
        <v>155</v>
      </c>
      <c r="AL114" s="42" t="s">
        <v>155</v>
      </c>
      <c r="AM114" s="42" t="s">
        <v>155</v>
      </c>
      <c r="AN114" s="42" t="s">
        <v>155</v>
      </c>
      <c r="AO114" s="42" t="s">
        <v>155</v>
      </c>
      <c r="AP114" s="42" t="s">
        <v>154</v>
      </c>
      <c r="AQ114" s="42" t="s">
        <v>155</v>
      </c>
      <c r="AR114" s="42" t="s">
        <v>155</v>
      </c>
      <c r="AS114" s="42" t="s">
        <v>154</v>
      </c>
      <c r="AT114" s="42" t="s">
        <v>155</v>
      </c>
      <c r="AU114" s="42" t="s">
        <v>155</v>
      </c>
      <c r="AV114" s="42" t="s">
        <v>155</v>
      </c>
      <c r="AW114" s="42" t="s">
        <v>154</v>
      </c>
      <c r="AX114" s="42" t="s">
        <v>155</v>
      </c>
      <c r="AY114" s="42" t="s">
        <v>154</v>
      </c>
      <c r="AZ114" s="42" t="s">
        <v>154</v>
      </c>
      <c r="BA114" s="42" t="s">
        <v>154</v>
      </c>
      <c r="BB114" s="42" t="s">
        <v>155</v>
      </c>
      <c r="BC114" s="42" t="s">
        <v>155</v>
      </c>
      <c r="BD114" s="42" t="s">
        <v>155</v>
      </c>
      <c r="BE114" s="42" t="s">
        <v>155</v>
      </c>
      <c r="BF114" s="42" t="s">
        <v>155</v>
      </c>
      <c r="BG114" s="42" t="s">
        <v>155</v>
      </c>
      <c r="BH114" s="42" t="s">
        <v>155</v>
      </c>
      <c r="BI114" s="42" t="s">
        <v>155</v>
      </c>
      <c r="BJ114" s="42" t="s">
        <v>155</v>
      </c>
      <c r="BK114" s="42" t="s">
        <v>155</v>
      </c>
      <c r="BL114" s="42" t="s">
        <v>155</v>
      </c>
      <c r="BM114" s="42" t="s">
        <v>155</v>
      </c>
      <c r="BN114" s="42" t="s">
        <v>154</v>
      </c>
      <c r="BO114" s="42" t="s">
        <v>155</v>
      </c>
      <c r="BP114" s="42" t="s">
        <v>155</v>
      </c>
      <c r="BQ114" s="42" t="s">
        <v>154</v>
      </c>
      <c r="BR114" s="42" t="s">
        <v>155</v>
      </c>
      <c r="BS114" s="42" t="s">
        <v>155</v>
      </c>
      <c r="BT114" s="42" t="s">
        <v>155</v>
      </c>
      <c r="BU114" s="42" t="s">
        <v>155</v>
      </c>
      <c r="BV114" s="42" t="s">
        <v>155</v>
      </c>
      <c r="BW114" s="42" t="s">
        <v>155</v>
      </c>
      <c r="BX114" s="42" t="s">
        <v>155</v>
      </c>
      <c r="BY114" s="42" t="s">
        <v>155</v>
      </c>
      <c r="BZ114" s="42" t="s">
        <v>155</v>
      </c>
      <c r="CA114" s="42" t="s">
        <v>155</v>
      </c>
      <c r="CB114" s="42" t="s">
        <v>155</v>
      </c>
      <c r="CC114" s="42" t="s">
        <v>155</v>
      </c>
      <c r="CD114" s="42" t="s">
        <v>155</v>
      </c>
      <c r="CE114" s="42" t="s">
        <v>155</v>
      </c>
      <c r="CF114" s="42" t="s">
        <v>154</v>
      </c>
      <c r="CG114" s="42" t="s">
        <v>155</v>
      </c>
      <c r="CH114" s="42" t="s">
        <v>155</v>
      </c>
      <c r="CI114" s="42" t="s">
        <v>155</v>
      </c>
      <c r="CJ114" s="42" t="s">
        <v>155</v>
      </c>
      <c r="CK114" s="42" t="s">
        <v>155</v>
      </c>
      <c r="CL114" s="42" t="s">
        <v>155</v>
      </c>
      <c r="CM114" s="42" t="s">
        <v>155</v>
      </c>
      <c r="CN114" s="42" t="s">
        <v>155</v>
      </c>
      <c r="CO114" s="42" t="s">
        <v>155</v>
      </c>
      <c r="CP114" s="42" t="s">
        <v>155</v>
      </c>
      <c r="CQ114" s="42" t="s">
        <v>155</v>
      </c>
      <c r="CR114" s="42" t="s">
        <v>155</v>
      </c>
      <c r="CS114" s="42" t="s">
        <v>155</v>
      </c>
      <c r="CT114" s="42" t="s">
        <v>154</v>
      </c>
      <c r="CU114" s="42" t="s">
        <v>154</v>
      </c>
      <c r="CV114" s="42" t="s">
        <v>154</v>
      </c>
      <c r="CW114" s="42" t="s">
        <v>155</v>
      </c>
      <c r="CX114" s="42" t="s">
        <v>155</v>
      </c>
      <c r="CY114" s="42" t="s">
        <v>155</v>
      </c>
      <c r="CZ114" s="42" t="s">
        <v>155</v>
      </c>
      <c r="DA114" s="42" t="s">
        <v>155</v>
      </c>
      <c r="DB114" s="42" t="s">
        <v>155</v>
      </c>
      <c r="DC114" s="42" t="s">
        <v>155</v>
      </c>
      <c r="DD114" s="42" t="s">
        <v>155</v>
      </c>
      <c r="DE114" s="42" t="s">
        <v>155</v>
      </c>
      <c r="DF114" s="42" t="s">
        <v>155</v>
      </c>
      <c r="DG114" s="42" t="s">
        <v>155</v>
      </c>
      <c r="DH114" s="42" t="s">
        <v>155</v>
      </c>
      <c r="DI114" s="42" t="s">
        <v>154</v>
      </c>
      <c r="DJ114" s="42" t="s">
        <v>155</v>
      </c>
      <c r="DK114" s="42" t="s">
        <v>155</v>
      </c>
      <c r="DL114" s="42" t="s">
        <v>155</v>
      </c>
      <c r="DM114" s="42" t="s">
        <v>154</v>
      </c>
      <c r="DN114" s="42" t="s">
        <v>154</v>
      </c>
      <c r="DO114" s="42" t="s">
        <v>155</v>
      </c>
      <c r="DP114" s="42" t="s">
        <v>155</v>
      </c>
      <c r="DQ114" s="42" t="s">
        <v>155</v>
      </c>
      <c r="DR114" s="42" t="s">
        <v>155</v>
      </c>
      <c r="DS114" s="42" t="s">
        <v>155</v>
      </c>
      <c r="DT114" s="42" t="s">
        <v>155</v>
      </c>
      <c r="DU114" s="42" t="s">
        <v>155</v>
      </c>
      <c r="DV114" s="42" t="s">
        <v>155</v>
      </c>
      <c r="DW114" s="42" t="s">
        <v>154</v>
      </c>
      <c r="DX114" s="42" t="s">
        <v>154</v>
      </c>
      <c r="DY114" s="42" t="s">
        <v>154</v>
      </c>
      <c r="DZ114" s="42" t="s">
        <v>154</v>
      </c>
      <c r="EA114" s="42" t="s">
        <v>155</v>
      </c>
      <c r="EB114" s="42" t="s">
        <v>155</v>
      </c>
      <c r="EC114" s="42" t="s">
        <v>155</v>
      </c>
      <c r="ED114" s="42" t="s">
        <v>155</v>
      </c>
      <c r="EE114" s="42" t="s">
        <v>155</v>
      </c>
      <c r="EF114" s="42" t="s">
        <v>155</v>
      </c>
      <c r="EG114" s="42" t="s">
        <v>155</v>
      </c>
      <c r="EH114" s="42" t="s">
        <v>155</v>
      </c>
      <c r="EI114" s="42" t="s">
        <v>155</v>
      </c>
      <c r="EJ114" s="42" t="s">
        <v>155</v>
      </c>
      <c r="EK114" s="42" t="s">
        <v>155</v>
      </c>
      <c r="EL114" s="42" t="s">
        <v>155</v>
      </c>
      <c r="EM114" s="42" t="s">
        <v>155</v>
      </c>
      <c r="EN114" s="42" t="s">
        <v>155</v>
      </c>
      <c r="EO114" s="42" t="s">
        <v>155</v>
      </c>
      <c r="EP114" s="42" t="s">
        <v>155</v>
      </c>
      <c r="EQ114" s="42" t="s">
        <v>155</v>
      </c>
      <c r="ER114" s="42" t="s">
        <v>155</v>
      </c>
      <c r="ES114" s="42" t="s">
        <v>155</v>
      </c>
      <c r="ET114" s="42" t="s">
        <v>155</v>
      </c>
      <c r="EU114" s="42" t="s">
        <v>154</v>
      </c>
      <c r="EV114" s="42" t="s">
        <v>155</v>
      </c>
      <c r="EW114" s="42"/>
    </row>
    <row r="115" spans="1:153" x14ac:dyDescent="0.25">
      <c r="A115" s="42">
        <v>112</v>
      </c>
      <c r="B115" s="42" t="s">
        <v>63</v>
      </c>
      <c r="C115" s="42" t="s">
        <v>676</v>
      </c>
      <c r="D115" s="43">
        <v>184673940</v>
      </c>
      <c r="E115" s="43">
        <v>11084439555</v>
      </c>
      <c r="F115" s="44">
        <v>1082</v>
      </c>
      <c r="G115" s="42" t="s">
        <v>160</v>
      </c>
      <c r="H115" s="42" t="s">
        <v>160</v>
      </c>
      <c r="I115" s="42" t="s">
        <v>677</v>
      </c>
      <c r="J115" s="42" t="s">
        <v>162</v>
      </c>
      <c r="K115" s="42" t="s">
        <v>153</v>
      </c>
      <c r="L115" s="42">
        <v>1</v>
      </c>
      <c r="M115" s="45">
        <v>43937</v>
      </c>
      <c r="N115" s="42" t="s">
        <v>678</v>
      </c>
      <c r="O115" s="42">
        <v>2018</v>
      </c>
      <c r="P115" s="46" t="s">
        <v>679</v>
      </c>
      <c r="Q115" s="47" t="s">
        <v>680</v>
      </c>
      <c r="R115" s="42" t="s">
        <v>155</v>
      </c>
      <c r="S115" s="42" t="s">
        <v>230</v>
      </c>
      <c r="T115" s="42" t="s">
        <v>155</v>
      </c>
      <c r="U115" s="42" t="s">
        <v>155</v>
      </c>
      <c r="V115" s="42" t="s">
        <v>155</v>
      </c>
      <c r="W115" s="42" t="s">
        <v>155</v>
      </c>
      <c r="X115" s="42" t="s">
        <v>155</v>
      </c>
      <c r="Y115" s="42" t="s">
        <v>155</v>
      </c>
      <c r="Z115" s="42" t="s">
        <v>155</v>
      </c>
      <c r="AA115" s="42" t="s">
        <v>155</v>
      </c>
      <c r="AB115" s="42" t="s">
        <v>155</v>
      </c>
      <c r="AC115" s="42" t="s">
        <v>155</v>
      </c>
      <c r="AD115" s="42" t="s">
        <v>155</v>
      </c>
      <c r="AE115" s="42" t="s">
        <v>155</v>
      </c>
      <c r="AF115" s="42" t="s">
        <v>155</v>
      </c>
      <c r="AG115" s="42" t="s">
        <v>155</v>
      </c>
      <c r="AH115" s="42" t="s">
        <v>489</v>
      </c>
      <c r="AI115" s="42" t="s">
        <v>155</v>
      </c>
      <c r="AJ115" s="42" t="s">
        <v>155</v>
      </c>
      <c r="AK115" s="42" t="s">
        <v>155</v>
      </c>
      <c r="AL115" s="42" t="s">
        <v>154</v>
      </c>
      <c r="AM115" s="42" t="s">
        <v>154</v>
      </c>
      <c r="AN115" s="42" t="s">
        <v>155</v>
      </c>
      <c r="AO115" s="42" t="s">
        <v>155</v>
      </c>
      <c r="AP115" s="42" t="s">
        <v>154</v>
      </c>
      <c r="AQ115" s="42" t="s">
        <v>155</v>
      </c>
      <c r="AR115" s="42" t="s">
        <v>155</v>
      </c>
      <c r="AS115" s="42" t="s">
        <v>154</v>
      </c>
      <c r="AT115" s="42" t="s">
        <v>155</v>
      </c>
      <c r="AU115" s="42" t="s">
        <v>155</v>
      </c>
      <c r="AV115" s="42" t="s">
        <v>155</v>
      </c>
      <c r="AW115" s="42" t="s">
        <v>154</v>
      </c>
      <c r="AX115" s="42" t="s">
        <v>155</v>
      </c>
      <c r="AY115" s="42" t="s">
        <v>154</v>
      </c>
      <c r="AZ115" s="42" t="s">
        <v>154</v>
      </c>
      <c r="BA115" s="42" t="s">
        <v>154</v>
      </c>
      <c r="BB115" s="42" t="s">
        <v>155</v>
      </c>
      <c r="BC115" s="42" t="s">
        <v>155</v>
      </c>
      <c r="BD115" s="42" t="s">
        <v>155</v>
      </c>
      <c r="BE115" s="42" t="s">
        <v>155</v>
      </c>
      <c r="BF115" s="42" t="s">
        <v>155</v>
      </c>
      <c r="BG115" s="42" t="s">
        <v>155</v>
      </c>
      <c r="BH115" s="42" t="s">
        <v>155</v>
      </c>
      <c r="BI115" s="42" t="s">
        <v>155</v>
      </c>
      <c r="BJ115" s="42" t="s">
        <v>155</v>
      </c>
      <c r="BK115" s="42" t="s">
        <v>155</v>
      </c>
      <c r="BL115" s="42" t="s">
        <v>155</v>
      </c>
      <c r="BM115" s="42" t="s">
        <v>155</v>
      </c>
      <c r="BN115" s="42" t="s">
        <v>155</v>
      </c>
      <c r="BO115" s="42" t="s">
        <v>155</v>
      </c>
      <c r="BP115" s="42" t="s">
        <v>155</v>
      </c>
      <c r="BQ115" s="42" t="s">
        <v>155</v>
      </c>
      <c r="BR115" s="42" t="s">
        <v>155</v>
      </c>
      <c r="BS115" s="42" t="s">
        <v>155</v>
      </c>
      <c r="BT115" s="42" t="s">
        <v>155</v>
      </c>
      <c r="BU115" s="42" t="s">
        <v>155</v>
      </c>
      <c r="BV115" s="42" t="s">
        <v>155</v>
      </c>
      <c r="BW115" s="42" t="s">
        <v>155</v>
      </c>
      <c r="BX115" s="42" t="s">
        <v>154</v>
      </c>
      <c r="BY115" s="42" t="s">
        <v>155</v>
      </c>
      <c r="BZ115" s="42" t="s">
        <v>154</v>
      </c>
      <c r="CA115" s="42" t="s">
        <v>155</v>
      </c>
      <c r="CB115" s="42" t="s">
        <v>155</v>
      </c>
      <c r="CC115" s="42" t="s">
        <v>155</v>
      </c>
      <c r="CD115" s="42" t="s">
        <v>155</v>
      </c>
      <c r="CE115" s="42" t="s">
        <v>155</v>
      </c>
      <c r="CF115" s="42" t="s">
        <v>154</v>
      </c>
      <c r="CG115" s="42" t="s">
        <v>155</v>
      </c>
      <c r="CH115" s="42" t="s">
        <v>155</v>
      </c>
      <c r="CI115" s="42" t="s">
        <v>155</v>
      </c>
      <c r="CJ115" s="42" t="s">
        <v>155</v>
      </c>
      <c r="CK115" s="42" t="s">
        <v>155</v>
      </c>
      <c r="CL115" s="42" t="s">
        <v>155</v>
      </c>
      <c r="CM115" s="42" t="s">
        <v>155</v>
      </c>
      <c r="CN115" s="42" t="s">
        <v>155</v>
      </c>
      <c r="CO115" s="42" t="s">
        <v>155</v>
      </c>
      <c r="CP115" s="42" t="s">
        <v>155</v>
      </c>
      <c r="CQ115" s="42" t="s">
        <v>155</v>
      </c>
      <c r="CR115" s="42" t="s">
        <v>155</v>
      </c>
      <c r="CS115" s="42" t="s">
        <v>155</v>
      </c>
      <c r="CT115" s="42" t="s">
        <v>154</v>
      </c>
      <c r="CU115" s="42" t="s">
        <v>154</v>
      </c>
      <c r="CV115" s="42" t="s">
        <v>155</v>
      </c>
      <c r="CW115" s="42" t="s">
        <v>155</v>
      </c>
      <c r="CX115" s="42" t="s">
        <v>155</v>
      </c>
      <c r="CY115" s="42" t="s">
        <v>155</v>
      </c>
      <c r="CZ115" s="42" t="s">
        <v>155</v>
      </c>
      <c r="DA115" s="42" t="s">
        <v>155</v>
      </c>
      <c r="DB115" s="42" t="s">
        <v>155</v>
      </c>
      <c r="DC115" s="42" t="s">
        <v>155</v>
      </c>
      <c r="DD115" s="42" t="s">
        <v>155</v>
      </c>
      <c r="DE115" s="42" t="s">
        <v>155</v>
      </c>
      <c r="DF115" s="42" t="s">
        <v>155</v>
      </c>
      <c r="DG115" s="42" t="s">
        <v>155</v>
      </c>
      <c r="DH115" s="42" t="s">
        <v>155</v>
      </c>
      <c r="DI115" s="42" t="s">
        <v>154</v>
      </c>
      <c r="DJ115" s="42" t="s">
        <v>155</v>
      </c>
      <c r="DK115" s="42" t="s">
        <v>155</v>
      </c>
      <c r="DL115" s="42" t="s">
        <v>155</v>
      </c>
      <c r="DM115" s="42" t="s">
        <v>155</v>
      </c>
      <c r="DN115" s="42" t="s">
        <v>154</v>
      </c>
      <c r="DO115" s="42" t="s">
        <v>155</v>
      </c>
      <c r="DP115" s="42" t="s">
        <v>155</v>
      </c>
      <c r="DQ115" s="42" t="s">
        <v>155</v>
      </c>
      <c r="DR115" s="42" t="s">
        <v>155</v>
      </c>
      <c r="DS115" s="42" t="s">
        <v>155</v>
      </c>
      <c r="DT115" s="42" t="s">
        <v>155</v>
      </c>
      <c r="DU115" s="42" t="s">
        <v>155</v>
      </c>
      <c r="DV115" s="42" t="s">
        <v>155</v>
      </c>
      <c r="DW115" s="42" t="s">
        <v>154</v>
      </c>
      <c r="DX115" s="42" t="s">
        <v>155</v>
      </c>
      <c r="DY115" s="42" t="s">
        <v>154</v>
      </c>
      <c r="DZ115" s="42" t="s">
        <v>154</v>
      </c>
      <c r="EA115" s="42" t="s">
        <v>154</v>
      </c>
      <c r="EB115" s="42" t="s">
        <v>155</v>
      </c>
      <c r="EC115" s="42" t="s">
        <v>155</v>
      </c>
      <c r="ED115" s="42" t="s">
        <v>155</v>
      </c>
      <c r="EE115" s="42" t="s">
        <v>155</v>
      </c>
      <c r="EF115" s="42" t="s">
        <v>155</v>
      </c>
      <c r="EG115" s="42" t="s">
        <v>155</v>
      </c>
      <c r="EH115" s="42" t="s">
        <v>155</v>
      </c>
      <c r="EI115" s="42" t="s">
        <v>155</v>
      </c>
      <c r="EJ115" s="42" t="s">
        <v>155</v>
      </c>
      <c r="EK115" s="42" t="s">
        <v>155</v>
      </c>
      <c r="EL115" s="42" t="s">
        <v>155</v>
      </c>
      <c r="EM115" s="42" t="s">
        <v>155</v>
      </c>
      <c r="EN115" s="42" t="s">
        <v>155</v>
      </c>
      <c r="EO115" s="42" t="s">
        <v>155</v>
      </c>
      <c r="EP115" s="42" t="s">
        <v>155</v>
      </c>
      <c r="EQ115" s="42" t="s">
        <v>155</v>
      </c>
      <c r="ER115" s="42" t="s">
        <v>155</v>
      </c>
      <c r="ES115" s="42" t="s">
        <v>155</v>
      </c>
      <c r="ET115" s="42" t="s">
        <v>155</v>
      </c>
      <c r="EU115" s="42" t="s">
        <v>155</v>
      </c>
      <c r="EV115" s="42" t="s">
        <v>155</v>
      </c>
      <c r="EW115" s="42"/>
    </row>
    <row r="116" spans="1:153" x14ac:dyDescent="0.25">
      <c r="A116" s="42">
        <v>113</v>
      </c>
      <c r="B116" s="1" t="s">
        <v>63</v>
      </c>
      <c r="C116" s="42" t="s">
        <v>681</v>
      </c>
      <c r="D116" s="43">
        <v>1182528000</v>
      </c>
      <c r="E116" s="43">
        <v>1307913000</v>
      </c>
      <c r="F116" s="44">
        <v>8157</v>
      </c>
      <c r="G116" s="42" t="s">
        <v>160</v>
      </c>
      <c r="H116" s="42" t="s">
        <v>160</v>
      </c>
      <c r="I116" s="42" t="s">
        <v>207</v>
      </c>
      <c r="J116" s="1" t="s">
        <v>162</v>
      </c>
      <c r="K116" s="1" t="s">
        <v>153</v>
      </c>
      <c r="L116" s="42">
        <v>2</v>
      </c>
      <c r="M116" s="45">
        <v>44168</v>
      </c>
      <c r="N116" s="42" t="s">
        <v>682</v>
      </c>
      <c r="O116" s="42">
        <v>2020</v>
      </c>
      <c r="P116" s="46" t="s">
        <v>683</v>
      </c>
      <c r="Q116" s="47" t="s">
        <v>181</v>
      </c>
      <c r="R116" s="42" t="s">
        <v>154</v>
      </c>
      <c r="S116" s="42" t="s">
        <v>175</v>
      </c>
      <c r="T116" s="42" t="s">
        <v>237</v>
      </c>
      <c r="U116" s="42" t="s">
        <v>237</v>
      </c>
      <c r="V116" s="42" t="s">
        <v>333</v>
      </c>
      <c r="W116" s="42" t="s">
        <v>237</v>
      </c>
      <c r="X116" s="42" t="s">
        <v>251</v>
      </c>
      <c r="Y116" s="42" t="s">
        <v>240</v>
      </c>
      <c r="Z116" s="42" t="s">
        <v>233</v>
      </c>
      <c r="AA116" s="42" t="s">
        <v>300</v>
      </c>
      <c r="AB116" s="42" t="s">
        <v>289</v>
      </c>
      <c r="AC116" s="42" t="s">
        <v>247</v>
      </c>
      <c r="AD116" s="42" t="s">
        <v>155</v>
      </c>
      <c r="AE116" s="42" t="s">
        <v>243</v>
      </c>
      <c r="AF116" s="42" t="s">
        <v>155</v>
      </c>
      <c r="AG116" s="42" t="s">
        <v>154</v>
      </c>
      <c r="AH116" s="42" t="s">
        <v>684</v>
      </c>
      <c r="AI116" s="42" t="s">
        <v>155</v>
      </c>
      <c r="AJ116" s="42" t="s">
        <v>155</v>
      </c>
      <c r="AK116" s="42" t="s">
        <v>155</v>
      </c>
      <c r="AL116" s="42" t="s">
        <v>155</v>
      </c>
      <c r="AM116" s="42" t="s">
        <v>154</v>
      </c>
      <c r="AN116" s="42" t="s">
        <v>154</v>
      </c>
      <c r="AO116" s="42" t="s">
        <v>155</v>
      </c>
      <c r="AP116" s="42" t="s">
        <v>154</v>
      </c>
      <c r="AQ116" s="42" t="s">
        <v>155</v>
      </c>
      <c r="AR116" s="42" t="s">
        <v>155</v>
      </c>
      <c r="AS116" s="42" t="s">
        <v>154</v>
      </c>
      <c r="AT116" s="42" t="s">
        <v>155</v>
      </c>
      <c r="AU116" s="42" t="s">
        <v>155</v>
      </c>
      <c r="AV116" s="42" t="s">
        <v>155</v>
      </c>
      <c r="AW116" s="42" t="s">
        <v>154</v>
      </c>
      <c r="AX116" s="42" t="s">
        <v>155</v>
      </c>
      <c r="AY116" s="42" t="s">
        <v>154</v>
      </c>
      <c r="AZ116" s="42" t="s">
        <v>154</v>
      </c>
      <c r="BA116" s="42" t="s">
        <v>154</v>
      </c>
      <c r="BB116" s="42" t="s">
        <v>155</v>
      </c>
      <c r="BC116" s="42" t="s">
        <v>155</v>
      </c>
      <c r="BD116" s="42" t="s">
        <v>155</v>
      </c>
      <c r="BE116" s="42" t="s">
        <v>155</v>
      </c>
      <c r="BF116" s="42" t="s">
        <v>155</v>
      </c>
      <c r="BG116" s="42" t="s">
        <v>155</v>
      </c>
      <c r="BH116" s="42" t="s">
        <v>155</v>
      </c>
      <c r="BI116" s="42" t="s">
        <v>155</v>
      </c>
      <c r="BJ116" s="42" t="s">
        <v>154</v>
      </c>
      <c r="BK116" s="42" t="s">
        <v>155</v>
      </c>
      <c r="BL116" s="42" t="s">
        <v>155</v>
      </c>
      <c r="BM116" s="42" t="s">
        <v>155</v>
      </c>
      <c r="BN116" s="42" t="s">
        <v>154</v>
      </c>
      <c r="BO116" s="42" t="s">
        <v>154</v>
      </c>
      <c r="BP116" s="42" t="s">
        <v>155</v>
      </c>
      <c r="BQ116" s="42" t="s">
        <v>155</v>
      </c>
      <c r="BR116" s="42" t="s">
        <v>155</v>
      </c>
      <c r="BS116" s="42" t="s">
        <v>155</v>
      </c>
      <c r="BT116" s="42" t="s">
        <v>155</v>
      </c>
      <c r="BU116" s="42" t="s">
        <v>155</v>
      </c>
      <c r="BV116" s="42" t="s">
        <v>155</v>
      </c>
      <c r="BW116" s="42" t="s">
        <v>155</v>
      </c>
      <c r="BX116" s="42" t="s">
        <v>155</v>
      </c>
      <c r="BY116" s="42" t="s">
        <v>155</v>
      </c>
      <c r="BZ116" s="42" t="s">
        <v>154</v>
      </c>
      <c r="CA116" s="42" t="s">
        <v>154</v>
      </c>
      <c r="CB116" s="42" t="s">
        <v>154</v>
      </c>
      <c r="CC116" s="42" t="s">
        <v>155</v>
      </c>
      <c r="CD116" s="42" t="s">
        <v>155</v>
      </c>
      <c r="CE116" s="42" t="s">
        <v>155</v>
      </c>
      <c r="CF116" s="42" t="s">
        <v>154</v>
      </c>
      <c r="CG116" s="42" t="s">
        <v>155</v>
      </c>
      <c r="CH116" s="42" t="s">
        <v>155</v>
      </c>
      <c r="CI116" s="42" t="s">
        <v>155</v>
      </c>
      <c r="CJ116" s="42" t="s">
        <v>155</v>
      </c>
      <c r="CK116" s="42" t="s">
        <v>155</v>
      </c>
      <c r="CL116" s="42" t="s">
        <v>155</v>
      </c>
      <c r="CM116" s="42" t="s">
        <v>155</v>
      </c>
      <c r="CN116" s="42" t="s">
        <v>155</v>
      </c>
      <c r="CO116" s="42" t="s">
        <v>155</v>
      </c>
      <c r="CP116" s="42" t="s">
        <v>155</v>
      </c>
      <c r="CQ116" s="4" t="s">
        <v>155</v>
      </c>
      <c r="CR116" s="42" t="s">
        <v>155</v>
      </c>
      <c r="CS116" s="42" t="s">
        <v>155</v>
      </c>
      <c r="CT116" s="42" t="s">
        <v>154</v>
      </c>
      <c r="CU116" s="42" t="s">
        <v>154</v>
      </c>
      <c r="CV116" s="42" t="s">
        <v>155</v>
      </c>
      <c r="CW116" s="42" t="s">
        <v>155</v>
      </c>
      <c r="CX116" s="42" t="s">
        <v>155</v>
      </c>
      <c r="CY116" s="42" t="s">
        <v>155</v>
      </c>
      <c r="CZ116" s="42" t="s">
        <v>155</v>
      </c>
      <c r="DA116" s="42" t="s">
        <v>155</v>
      </c>
      <c r="DB116" s="42" t="s">
        <v>155</v>
      </c>
      <c r="DC116" s="42" t="s">
        <v>155</v>
      </c>
      <c r="DD116" s="42" t="s">
        <v>155</v>
      </c>
      <c r="DE116" s="42" t="s">
        <v>155</v>
      </c>
      <c r="DF116" s="42" t="s">
        <v>155</v>
      </c>
      <c r="DG116" s="42" t="s">
        <v>155</v>
      </c>
      <c r="DH116" s="42" t="s">
        <v>155</v>
      </c>
      <c r="DI116" s="42" t="s">
        <v>155</v>
      </c>
      <c r="DJ116" s="42" t="s">
        <v>154</v>
      </c>
      <c r="DK116" s="42" t="s">
        <v>155</v>
      </c>
      <c r="DL116" s="42" t="s">
        <v>155</v>
      </c>
      <c r="DM116" s="42" t="s">
        <v>155</v>
      </c>
      <c r="DN116" s="42" t="s">
        <v>154</v>
      </c>
      <c r="DO116" s="42" t="s">
        <v>155</v>
      </c>
      <c r="DP116" s="42" t="s">
        <v>155</v>
      </c>
      <c r="DQ116" s="42" t="s">
        <v>155</v>
      </c>
      <c r="DR116" s="42" t="s">
        <v>155</v>
      </c>
      <c r="DS116" s="42" t="s">
        <v>155</v>
      </c>
      <c r="DT116" s="42" t="s">
        <v>155</v>
      </c>
      <c r="DU116" s="42" t="s">
        <v>155</v>
      </c>
      <c r="DV116" s="42" t="s">
        <v>155</v>
      </c>
      <c r="DW116" s="42" t="s">
        <v>155</v>
      </c>
      <c r="DX116" s="42" t="s">
        <v>155</v>
      </c>
      <c r="DY116" s="42" t="s">
        <v>154</v>
      </c>
      <c r="DZ116" s="42" t="s">
        <v>154</v>
      </c>
      <c r="EA116" s="42" t="s">
        <v>155</v>
      </c>
      <c r="EB116" s="42" t="s">
        <v>155</v>
      </c>
      <c r="EC116" s="42" t="s">
        <v>155</v>
      </c>
      <c r="ED116" s="42" t="s">
        <v>155</v>
      </c>
      <c r="EE116" s="42" t="s">
        <v>155</v>
      </c>
      <c r="EF116" s="42" t="s">
        <v>155</v>
      </c>
      <c r="EG116" s="42" t="s">
        <v>155</v>
      </c>
      <c r="EH116" s="42" t="s">
        <v>155</v>
      </c>
      <c r="EI116" s="42" t="s">
        <v>155</v>
      </c>
      <c r="EJ116" s="42" t="s">
        <v>155</v>
      </c>
      <c r="EK116" s="42" t="s">
        <v>155</v>
      </c>
      <c r="EL116" s="42" t="s">
        <v>155</v>
      </c>
      <c r="EM116" s="42" t="s">
        <v>154</v>
      </c>
      <c r="EN116" s="42" t="s">
        <v>155</v>
      </c>
      <c r="EO116" s="42" t="s">
        <v>155</v>
      </c>
      <c r="EP116" s="42" t="s">
        <v>155</v>
      </c>
      <c r="EQ116" s="42" t="s">
        <v>155</v>
      </c>
      <c r="ER116" s="42" t="s">
        <v>155</v>
      </c>
      <c r="ES116" s="42" t="s">
        <v>155</v>
      </c>
      <c r="ET116" s="42" t="s">
        <v>155</v>
      </c>
      <c r="EU116" s="42" t="s">
        <v>154</v>
      </c>
      <c r="EV116" s="42" t="s">
        <v>154</v>
      </c>
      <c r="EW116" s="42"/>
    </row>
    <row r="117" spans="1:153" x14ac:dyDescent="0.25">
      <c r="A117" s="42">
        <v>114</v>
      </c>
      <c r="B117" s="42" t="s">
        <v>63</v>
      </c>
      <c r="C117" s="42" t="s">
        <v>685</v>
      </c>
      <c r="D117" s="43">
        <v>1020537000</v>
      </c>
      <c r="E117" s="43">
        <v>419533748000</v>
      </c>
      <c r="F117" s="44">
        <v>30000</v>
      </c>
      <c r="G117" s="42" t="s">
        <v>160</v>
      </c>
      <c r="H117" s="42" t="s">
        <v>160</v>
      </c>
      <c r="I117" s="42" t="s">
        <v>207</v>
      </c>
      <c r="J117" s="42" t="s">
        <v>162</v>
      </c>
      <c r="K117" s="42" t="s">
        <v>153</v>
      </c>
      <c r="L117" s="42">
        <v>1</v>
      </c>
      <c r="M117" s="45">
        <v>43850</v>
      </c>
      <c r="N117" s="42" t="s">
        <v>632</v>
      </c>
      <c r="O117" s="42">
        <v>2018</v>
      </c>
      <c r="P117" s="46" t="s">
        <v>686</v>
      </c>
      <c r="Q117" s="47" t="s">
        <v>164</v>
      </c>
      <c r="R117" s="42" t="s">
        <v>154</v>
      </c>
      <c r="S117" s="42" t="s">
        <v>230</v>
      </c>
      <c r="T117" s="42" t="s">
        <v>155</v>
      </c>
      <c r="U117" s="42" t="s">
        <v>155</v>
      </c>
      <c r="V117" s="42" t="s">
        <v>155</v>
      </c>
      <c r="W117" s="42" t="s">
        <v>155</v>
      </c>
      <c r="X117" s="42" t="s">
        <v>155</v>
      </c>
      <c r="Y117" s="42" t="s">
        <v>155</v>
      </c>
      <c r="Z117" s="42" t="s">
        <v>155</v>
      </c>
      <c r="AA117" s="42" t="s">
        <v>155</v>
      </c>
      <c r="AB117" s="42" t="s">
        <v>155</v>
      </c>
      <c r="AC117" s="42" t="s">
        <v>155</v>
      </c>
      <c r="AD117" s="42" t="s">
        <v>155</v>
      </c>
      <c r="AE117" s="42" t="s">
        <v>155</v>
      </c>
      <c r="AF117" s="42" t="s">
        <v>155</v>
      </c>
      <c r="AG117" s="42" t="s">
        <v>155</v>
      </c>
      <c r="AH117" s="42" t="s">
        <v>489</v>
      </c>
      <c r="AI117" s="42" t="s">
        <v>155</v>
      </c>
      <c r="AJ117" s="42" t="s">
        <v>155</v>
      </c>
      <c r="AK117" s="42" t="s">
        <v>155</v>
      </c>
      <c r="AL117" s="42" t="s">
        <v>154</v>
      </c>
      <c r="AM117" s="42" t="s">
        <v>154</v>
      </c>
      <c r="AN117" s="42" t="s">
        <v>155</v>
      </c>
      <c r="AO117" s="42" t="s">
        <v>154</v>
      </c>
      <c r="AP117" s="42" t="s">
        <v>154</v>
      </c>
      <c r="AQ117" s="42" t="s">
        <v>155</v>
      </c>
      <c r="AR117" s="42" t="s">
        <v>155</v>
      </c>
      <c r="AS117" s="42" t="s">
        <v>154</v>
      </c>
      <c r="AT117" s="42" t="s">
        <v>154</v>
      </c>
      <c r="AU117" s="42" t="s">
        <v>154</v>
      </c>
      <c r="AV117" s="42" t="s">
        <v>155</v>
      </c>
      <c r="AW117" s="42" t="s">
        <v>154</v>
      </c>
      <c r="AX117" s="42" t="s">
        <v>154</v>
      </c>
      <c r="AY117" s="42" t="s">
        <v>154</v>
      </c>
      <c r="AZ117" s="42" t="s">
        <v>154</v>
      </c>
      <c r="BA117" s="42" t="s">
        <v>154</v>
      </c>
      <c r="BB117" s="42" t="s">
        <v>155</v>
      </c>
      <c r="BC117" s="42" t="s">
        <v>155</v>
      </c>
      <c r="BD117" s="42" t="s">
        <v>155</v>
      </c>
      <c r="BE117" s="42" t="s">
        <v>154</v>
      </c>
      <c r="BF117" s="42" t="s">
        <v>155</v>
      </c>
      <c r="BG117" s="42" t="s">
        <v>155</v>
      </c>
      <c r="BH117" s="42" t="s">
        <v>155</v>
      </c>
      <c r="BI117" s="42" t="s">
        <v>154</v>
      </c>
      <c r="BJ117" s="42" t="s">
        <v>155</v>
      </c>
      <c r="BK117" s="42" t="s">
        <v>155</v>
      </c>
      <c r="BL117" s="42" t="s">
        <v>155</v>
      </c>
      <c r="BM117" s="42" t="s">
        <v>155</v>
      </c>
      <c r="BN117" s="42" t="s">
        <v>155</v>
      </c>
      <c r="BO117" s="42" t="s">
        <v>155</v>
      </c>
      <c r="BP117" s="42" t="s">
        <v>155</v>
      </c>
      <c r="BQ117" s="42" t="s">
        <v>155</v>
      </c>
      <c r="BR117" s="42" t="s">
        <v>155</v>
      </c>
      <c r="BS117" s="42" t="s">
        <v>155</v>
      </c>
      <c r="BT117" s="42" t="s">
        <v>155</v>
      </c>
      <c r="BU117" s="42" t="s">
        <v>155</v>
      </c>
      <c r="BV117" s="42" t="s">
        <v>155</v>
      </c>
      <c r="BW117" s="42" t="s">
        <v>155</v>
      </c>
      <c r="BX117" s="42" t="s">
        <v>154</v>
      </c>
      <c r="BY117" s="42" t="s">
        <v>155</v>
      </c>
      <c r="BZ117" s="42" t="s">
        <v>155</v>
      </c>
      <c r="CA117" s="42" t="s">
        <v>154</v>
      </c>
      <c r="CB117" s="42" t="s">
        <v>155</v>
      </c>
      <c r="CC117" s="42" t="s">
        <v>154</v>
      </c>
      <c r="CD117" s="42" t="s">
        <v>155</v>
      </c>
      <c r="CE117" s="42" t="s">
        <v>155</v>
      </c>
      <c r="CF117" s="42" t="s">
        <v>154</v>
      </c>
      <c r="CG117" s="42" t="s">
        <v>155</v>
      </c>
      <c r="CH117" s="42" t="s">
        <v>154</v>
      </c>
      <c r="CI117" s="42" t="s">
        <v>155</v>
      </c>
      <c r="CJ117" s="42" t="s">
        <v>155</v>
      </c>
      <c r="CK117" s="42" t="s">
        <v>154</v>
      </c>
      <c r="CL117" s="42" t="s">
        <v>155</v>
      </c>
      <c r="CM117" s="42" t="s">
        <v>155</v>
      </c>
      <c r="CN117" s="42" t="s">
        <v>155</v>
      </c>
      <c r="CO117" s="42" t="s">
        <v>155</v>
      </c>
      <c r="CP117" s="42" t="s">
        <v>155</v>
      </c>
      <c r="CQ117" s="42" t="s">
        <v>155</v>
      </c>
      <c r="CR117" s="42" t="s">
        <v>155</v>
      </c>
      <c r="CS117" s="42" t="s">
        <v>155</v>
      </c>
      <c r="CT117" s="42" t="s">
        <v>154</v>
      </c>
      <c r="CU117" s="42" t="s">
        <v>154</v>
      </c>
      <c r="CV117" s="42" t="s">
        <v>154</v>
      </c>
      <c r="CW117" s="42" t="s">
        <v>154</v>
      </c>
      <c r="CX117" s="42" t="s">
        <v>155</v>
      </c>
      <c r="CY117" s="42" t="s">
        <v>155</v>
      </c>
      <c r="CZ117" s="42" t="s">
        <v>155</v>
      </c>
      <c r="DA117" s="42" t="s">
        <v>155</v>
      </c>
      <c r="DB117" s="42" t="s">
        <v>154</v>
      </c>
      <c r="DC117" s="42" t="s">
        <v>155</v>
      </c>
      <c r="DD117" s="42" t="s">
        <v>155</v>
      </c>
      <c r="DE117" s="42" t="s">
        <v>155</v>
      </c>
      <c r="DF117" s="42" t="s">
        <v>154</v>
      </c>
      <c r="DG117" s="42" t="s">
        <v>155</v>
      </c>
      <c r="DH117" s="42" t="s">
        <v>155</v>
      </c>
      <c r="DI117" s="42" t="s">
        <v>154</v>
      </c>
      <c r="DJ117" s="42" t="s">
        <v>154</v>
      </c>
      <c r="DK117" s="42" t="s">
        <v>154</v>
      </c>
      <c r="DL117" s="42" t="s">
        <v>154</v>
      </c>
      <c r="DM117" s="42" t="s">
        <v>155</v>
      </c>
      <c r="DN117" s="42" t="s">
        <v>154</v>
      </c>
      <c r="DO117" s="42" t="s">
        <v>155</v>
      </c>
      <c r="DP117" s="42" t="s">
        <v>155</v>
      </c>
      <c r="DQ117" s="42" t="s">
        <v>155</v>
      </c>
      <c r="DR117" s="42" t="s">
        <v>155</v>
      </c>
      <c r="DS117" s="42" t="s">
        <v>155</v>
      </c>
      <c r="DT117" s="42" t="s">
        <v>155</v>
      </c>
      <c r="DU117" s="42" t="s">
        <v>155</v>
      </c>
      <c r="DV117" s="42" t="s">
        <v>155</v>
      </c>
      <c r="DW117" s="42" t="s">
        <v>154</v>
      </c>
      <c r="DX117" s="42" t="s">
        <v>155</v>
      </c>
      <c r="DY117" s="42" t="s">
        <v>154</v>
      </c>
      <c r="DZ117" s="42" t="s">
        <v>154</v>
      </c>
      <c r="EA117" s="42" t="s">
        <v>154</v>
      </c>
      <c r="EB117" s="42" t="s">
        <v>155</v>
      </c>
      <c r="EC117" s="42" t="s">
        <v>155</v>
      </c>
      <c r="ED117" s="42" t="s">
        <v>155</v>
      </c>
      <c r="EE117" s="42" t="s">
        <v>154</v>
      </c>
      <c r="EF117" s="42" t="s">
        <v>155</v>
      </c>
      <c r="EG117" s="42" t="s">
        <v>155</v>
      </c>
      <c r="EH117" s="42" t="s">
        <v>155</v>
      </c>
      <c r="EI117" s="42" t="s">
        <v>155</v>
      </c>
      <c r="EJ117" s="42" t="s">
        <v>155</v>
      </c>
      <c r="EK117" s="42" t="s">
        <v>154</v>
      </c>
      <c r="EL117" s="42" t="s">
        <v>155</v>
      </c>
      <c r="EM117" s="42" t="s">
        <v>155</v>
      </c>
      <c r="EN117" s="42" t="s">
        <v>155</v>
      </c>
      <c r="EO117" s="42" t="s">
        <v>155</v>
      </c>
      <c r="EP117" s="42" t="s">
        <v>155</v>
      </c>
      <c r="EQ117" s="42" t="s">
        <v>155</v>
      </c>
      <c r="ER117" s="42" t="s">
        <v>155</v>
      </c>
      <c r="ES117" s="42" t="s">
        <v>155</v>
      </c>
      <c r="ET117" s="42" t="s">
        <v>155</v>
      </c>
      <c r="EU117" s="42" t="s">
        <v>155</v>
      </c>
      <c r="EV117" s="42" t="s">
        <v>155</v>
      </c>
      <c r="EW117" s="42"/>
    </row>
    <row r="118" spans="1:153" x14ac:dyDescent="0.25">
      <c r="A118" s="42">
        <v>115</v>
      </c>
      <c r="B118" s="1" t="s">
        <v>574</v>
      </c>
      <c r="C118" s="42" t="s">
        <v>687</v>
      </c>
      <c r="D118" s="43">
        <v>8538000000</v>
      </c>
      <c r="E118" s="43">
        <v>11677000000</v>
      </c>
      <c r="F118" s="44">
        <v>31693</v>
      </c>
      <c r="G118" s="42" t="s">
        <v>160</v>
      </c>
      <c r="H118" s="42" t="s">
        <v>160</v>
      </c>
      <c r="I118" s="42" t="s">
        <v>342</v>
      </c>
      <c r="J118" s="1" t="s">
        <v>162</v>
      </c>
      <c r="K118" s="1" t="s">
        <v>153</v>
      </c>
      <c r="L118" s="42">
        <v>1</v>
      </c>
      <c r="M118" s="45">
        <v>43630</v>
      </c>
      <c r="N118" s="42" t="s">
        <v>688</v>
      </c>
      <c r="O118" s="42">
        <v>2019</v>
      </c>
      <c r="P118" s="46" t="s">
        <v>689</v>
      </c>
      <c r="Q118" s="47" t="s">
        <v>181</v>
      </c>
      <c r="R118" s="42" t="s">
        <v>154</v>
      </c>
      <c r="S118" s="42" t="s">
        <v>175</v>
      </c>
      <c r="T118" s="42" t="s">
        <v>237</v>
      </c>
      <c r="U118" s="42" t="s">
        <v>237</v>
      </c>
      <c r="V118" s="42" t="s">
        <v>247</v>
      </c>
      <c r="W118" s="42" t="s">
        <v>237</v>
      </c>
      <c r="X118" s="42" t="s">
        <v>250</v>
      </c>
      <c r="Y118" s="42" t="s">
        <v>155</v>
      </c>
      <c r="Z118" s="42" t="s">
        <v>155</v>
      </c>
      <c r="AA118" s="42" t="s">
        <v>301</v>
      </c>
      <c r="AB118" s="42" t="s">
        <v>351</v>
      </c>
      <c r="AC118" s="42" t="s">
        <v>155</v>
      </c>
      <c r="AD118" s="42" t="s">
        <v>155</v>
      </c>
      <c r="AE118" s="42" t="s">
        <v>155</v>
      </c>
      <c r="AF118" s="42" t="s">
        <v>155</v>
      </c>
      <c r="AG118" s="42" t="s">
        <v>154</v>
      </c>
      <c r="AH118" s="42" t="s">
        <v>690</v>
      </c>
      <c r="AI118" s="42" t="s">
        <v>155</v>
      </c>
      <c r="AJ118" s="42" t="s">
        <v>154</v>
      </c>
      <c r="AK118" s="42" t="s">
        <v>155</v>
      </c>
      <c r="AL118" s="42" t="s">
        <v>155</v>
      </c>
      <c r="AM118" s="42" t="s">
        <v>154</v>
      </c>
      <c r="AN118" s="42" t="s">
        <v>155</v>
      </c>
      <c r="AO118" s="42" t="s">
        <v>155</v>
      </c>
      <c r="AP118" s="42" t="s">
        <v>154</v>
      </c>
      <c r="AQ118" s="42" t="s">
        <v>155</v>
      </c>
      <c r="AR118" s="42" t="s">
        <v>155</v>
      </c>
      <c r="AS118" s="42" t="s">
        <v>154</v>
      </c>
      <c r="AT118" s="42" t="s">
        <v>154</v>
      </c>
      <c r="AU118" s="42" t="s">
        <v>155</v>
      </c>
      <c r="AV118" s="42" t="s">
        <v>155</v>
      </c>
      <c r="AW118" s="42" t="s">
        <v>154</v>
      </c>
      <c r="AX118" s="42" t="s">
        <v>155</v>
      </c>
      <c r="AY118" s="42" t="s">
        <v>154</v>
      </c>
      <c r="AZ118" s="42" t="s">
        <v>154</v>
      </c>
      <c r="BA118" s="42" t="s">
        <v>154</v>
      </c>
      <c r="BB118" s="42" t="s">
        <v>154</v>
      </c>
      <c r="BC118" s="42" t="s">
        <v>154</v>
      </c>
      <c r="BD118" s="42" t="s">
        <v>154</v>
      </c>
      <c r="BE118" s="42" t="s">
        <v>154</v>
      </c>
      <c r="BF118" s="42" t="s">
        <v>154</v>
      </c>
      <c r="BG118" s="42" t="s">
        <v>155</v>
      </c>
      <c r="BH118" s="42" t="s">
        <v>155</v>
      </c>
      <c r="BI118" s="42" t="s">
        <v>155</v>
      </c>
      <c r="BJ118" s="42" t="s">
        <v>154</v>
      </c>
      <c r="BK118" s="42" t="s">
        <v>155</v>
      </c>
      <c r="BL118" s="42" t="s">
        <v>155</v>
      </c>
      <c r="BM118" s="42" t="s">
        <v>155</v>
      </c>
      <c r="BN118" s="42" t="s">
        <v>155</v>
      </c>
      <c r="BO118" s="42" t="s">
        <v>155</v>
      </c>
      <c r="BP118" s="42" t="s">
        <v>155</v>
      </c>
      <c r="BQ118" s="42" t="s">
        <v>155</v>
      </c>
      <c r="BR118" s="42" t="s">
        <v>155</v>
      </c>
      <c r="BS118" s="42" t="s">
        <v>155</v>
      </c>
      <c r="BT118" s="42" t="s">
        <v>154</v>
      </c>
      <c r="BU118" s="42" t="s">
        <v>154</v>
      </c>
      <c r="BV118" s="42" t="s">
        <v>155</v>
      </c>
      <c r="BW118" s="42" t="s">
        <v>155</v>
      </c>
      <c r="BX118" s="42" t="s">
        <v>155</v>
      </c>
      <c r="BY118" s="42" t="s">
        <v>154</v>
      </c>
      <c r="BZ118" s="42" t="s">
        <v>154</v>
      </c>
      <c r="CA118" s="42" t="s">
        <v>154</v>
      </c>
      <c r="CB118" s="42" t="s">
        <v>155</v>
      </c>
      <c r="CC118" s="42" t="s">
        <v>155</v>
      </c>
      <c r="CD118" s="42" t="s">
        <v>155</v>
      </c>
      <c r="CE118" s="42" t="s">
        <v>155</v>
      </c>
      <c r="CF118" s="42" t="s">
        <v>154</v>
      </c>
      <c r="CG118" s="42" t="s">
        <v>154</v>
      </c>
      <c r="CH118" s="42" t="s">
        <v>154</v>
      </c>
      <c r="CI118" s="42" t="s">
        <v>154</v>
      </c>
      <c r="CJ118" s="42" t="s">
        <v>154</v>
      </c>
      <c r="CK118" s="42" t="s">
        <v>155</v>
      </c>
      <c r="CL118" s="42" t="s">
        <v>155</v>
      </c>
      <c r="CM118" s="42" t="s">
        <v>155</v>
      </c>
      <c r="CN118" s="42" t="s">
        <v>155</v>
      </c>
      <c r="CO118" s="42" t="s">
        <v>155</v>
      </c>
      <c r="CP118" s="42" t="s">
        <v>155</v>
      </c>
      <c r="CQ118" s="42" t="s">
        <v>155</v>
      </c>
      <c r="CR118" s="42" t="s">
        <v>155</v>
      </c>
      <c r="CS118" s="42" t="s">
        <v>155</v>
      </c>
      <c r="CT118" s="42" t="s">
        <v>154</v>
      </c>
      <c r="CU118" s="42" t="s">
        <v>154</v>
      </c>
      <c r="CV118" s="42" t="s">
        <v>154</v>
      </c>
      <c r="CW118" s="42" t="s">
        <v>154</v>
      </c>
      <c r="CX118" s="42" t="s">
        <v>154</v>
      </c>
      <c r="CY118" s="42" t="s">
        <v>154</v>
      </c>
      <c r="CZ118" s="42" t="s">
        <v>154</v>
      </c>
      <c r="DA118" s="42" t="s">
        <v>154</v>
      </c>
      <c r="DB118" s="42" t="s">
        <v>154</v>
      </c>
      <c r="DC118" s="42" t="s">
        <v>154</v>
      </c>
      <c r="DD118" s="42" t="s">
        <v>154</v>
      </c>
      <c r="DE118" s="42" t="s">
        <v>154</v>
      </c>
      <c r="DF118" s="42" t="s">
        <v>155</v>
      </c>
      <c r="DG118" s="42" t="s">
        <v>155</v>
      </c>
      <c r="DH118" s="42" t="s">
        <v>155</v>
      </c>
      <c r="DI118" s="42" t="s">
        <v>154</v>
      </c>
      <c r="DJ118" s="42" t="s">
        <v>154</v>
      </c>
      <c r="DK118" s="42" t="s">
        <v>154</v>
      </c>
      <c r="DL118" s="42" t="s">
        <v>155</v>
      </c>
      <c r="DM118" s="42" t="s">
        <v>154</v>
      </c>
      <c r="DN118" s="42" t="s">
        <v>154</v>
      </c>
      <c r="DO118" s="42" t="s">
        <v>154</v>
      </c>
      <c r="DP118" s="42" t="s">
        <v>154</v>
      </c>
      <c r="DQ118" s="42" t="s">
        <v>154</v>
      </c>
      <c r="DR118" s="42" t="s">
        <v>154</v>
      </c>
      <c r="DS118" s="42" t="s">
        <v>154</v>
      </c>
      <c r="DT118" s="42" t="s">
        <v>154</v>
      </c>
      <c r="DU118" s="42" t="s">
        <v>154</v>
      </c>
      <c r="DV118" s="42" t="s">
        <v>154</v>
      </c>
      <c r="DW118" s="42" t="s">
        <v>154</v>
      </c>
      <c r="DX118" s="42" t="s">
        <v>154</v>
      </c>
      <c r="DY118" s="42" t="s">
        <v>154</v>
      </c>
      <c r="DZ118" s="42" t="s">
        <v>154</v>
      </c>
      <c r="EA118" s="42" t="s">
        <v>154</v>
      </c>
      <c r="EB118" s="42" t="s">
        <v>154</v>
      </c>
      <c r="EC118" s="42" t="s">
        <v>154</v>
      </c>
      <c r="ED118" s="42" t="s">
        <v>154</v>
      </c>
      <c r="EE118" s="42" t="s">
        <v>154</v>
      </c>
      <c r="EF118" s="42" t="s">
        <v>154</v>
      </c>
      <c r="EG118" s="42" t="s">
        <v>155</v>
      </c>
      <c r="EH118" s="42" t="s">
        <v>155</v>
      </c>
      <c r="EI118" s="42" t="s">
        <v>155</v>
      </c>
      <c r="EJ118" s="42" t="s">
        <v>155</v>
      </c>
      <c r="EK118" s="42" t="s">
        <v>155</v>
      </c>
      <c r="EL118" s="42" t="s">
        <v>155</v>
      </c>
      <c r="EM118" s="42" t="s">
        <v>154</v>
      </c>
      <c r="EN118" s="42" t="s">
        <v>154</v>
      </c>
      <c r="EO118" s="42" t="s">
        <v>155</v>
      </c>
      <c r="EP118" s="42" t="s">
        <v>155</v>
      </c>
      <c r="EQ118" s="42" t="s">
        <v>155</v>
      </c>
      <c r="ER118" s="42" t="s">
        <v>155</v>
      </c>
      <c r="ES118" s="42" t="s">
        <v>155</v>
      </c>
      <c r="ET118" s="42" t="s">
        <v>155</v>
      </c>
      <c r="EU118" s="42" t="s">
        <v>155</v>
      </c>
      <c r="EV118" s="42" t="s">
        <v>155</v>
      </c>
      <c r="EW118" s="42"/>
    </row>
    <row r="119" spans="1:153" x14ac:dyDescent="0.25">
      <c r="A119" s="42">
        <v>116</v>
      </c>
      <c r="B119" s="42" t="s">
        <v>63</v>
      </c>
      <c r="C119" s="42" t="s">
        <v>692</v>
      </c>
      <c r="D119" s="43">
        <v>20530000</v>
      </c>
      <c r="E119" s="43" t="s">
        <v>299</v>
      </c>
      <c r="F119" s="44">
        <v>690</v>
      </c>
      <c r="G119" s="42" t="s">
        <v>160</v>
      </c>
      <c r="H119" s="42" t="s">
        <v>212</v>
      </c>
      <c r="I119" s="42" t="s">
        <v>599</v>
      </c>
      <c r="J119" s="42" t="s">
        <v>162</v>
      </c>
      <c r="K119" s="42" t="s">
        <v>153</v>
      </c>
      <c r="L119" s="42">
        <v>3</v>
      </c>
      <c r="M119" s="45">
        <v>44188</v>
      </c>
      <c r="N119" s="42" t="s">
        <v>616</v>
      </c>
      <c r="O119" s="42">
        <v>2020</v>
      </c>
      <c r="P119" s="46" t="s">
        <v>691</v>
      </c>
      <c r="Q119" s="47" t="s">
        <v>164</v>
      </c>
      <c r="R119" s="42" t="s">
        <v>154</v>
      </c>
      <c r="S119" s="42" t="s">
        <v>175</v>
      </c>
      <c r="T119" s="42" t="s">
        <v>154</v>
      </c>
      <c r="U119" s="42" t="s">
        <v>154</v>
      </c>
      <c r="V119" s="42" t="s">
        <v>154</v>
      </c>
      <c r="W119" s="42" t="s">
        <v>154</v>
      </c>
      <c r="X119" s="42" t="s">
        <v>155</v>
      </c>
      <c r="Y119" s="42" t="s">
        <v>155</v>
      </c>
      <c r="Z119" s="42" t="s">
        <v>154</v>
      </c>
      <c r="AA119" s="42" t="s">
        <v>154</v>
      </c>
      <c r="AB119" s="42" t="s">
        <v>154</v>
      </c>
      <c r="AC119" s="42" t="s">
        <v>155</v>
      </c>
      <c r="AD119" s="42" t="s">
        <v>155</v>
      </c>
      <c r="AE119" s="42" t="s">
        <v>155</v>
      </c>
      <c r="AF119" s="42" t="s">
        <v>155</v>
      </c>
      <c r="AG119" s="42" t="s">
        <v>154</v>
      </c>
      <c r="AH119" s="42" t="s">
        <v>693</v>
      </c>
      <c r="AI119" s="42" t="s">
        <v>154</v>
      </c>
      <c r="AJ119" s="42" t="s">
        <v>154</v>
      </c>
      <c r="AK119" s="42" t="s">
        <v>154</v>
      </c>
      <c r="AL119" s="42" t="s">
        <v>154</v>
      </c>
      <c r="AM119" s="42" t="s">
        <v>154</v>
      </c>
      <c r="AN119" s="42" t="s">
        <v>154</v>
      </c>
      <c r="AO119" s="42" t="s">
        <v>155</v>
      </c>
      <c r="AP119" s="42" t="s">
        <v>154</v>
      </c>
      <c r="AQ119" s="42" t="s">
        <v>154</v>
      </c>
      <c r="AR119" s="42" t="s">
        <v>155</v>
      </c>
      <c r="AS119" s="42" t="s">
        <v>155</v>
      </c>
      <c r="AT119" s="42" t="s">
        <v>155</v>
      </c>
      <c r="AU119" s="42" t="s">
        <v>154</v>
      </c>
      <c r="AV119" s="42" t="s">
        <v>154</v>
      </c>
      <c r="AW119" s="42" t="s">
        <v>154</v>
      </c>
      <c r="AX119" s="42" t="s">
        <v>155</v>
      </c>
      <c r="AY119" s="42" t="s">
        <v>154</v>
      </c>
      <c r="AZ119" s="42" t="s">
        <v>154</v>
      </c>
      <c r="BA119" s="42" t="s">
        <v>154</v>
      </c>
      <c r="BB119" s="42" t="s">
        <v>154</v>
      </c>
      <c r="BC119" s="42" t="s">
        <v>155</v>
      </c>
      <c r="BD119" s="42" t="s">
        <v>154</v>
      </c>
      <c r="BE119" s="42" t="s">
        <v>154</v>
      </c>
      <c r="BF119" s="42" t="s">
        <v>155</v>
      </c>
      <c r="BG119" s="42" t="s">
        <v>155</v>
      </c>
      <c r="BH119" s="42" t="s">
        <v>155</v>
      </c>
      <c r="BI119" s="42" t="s">
        <v>154</v>
      </c>
      <c r="BJ119" s="42" t="s">
        <v>154</v>
      </c>
      <c r="BK119" s="42" t="s">
        <v>155</v>
      </c>
      <c r="BL119" s="42" t="s">
        <v>154</v>
      </c>
      <c r="BM119" s="42" t="s">
        <v>155</v>
      </c>
      <c r="BN119" s="42" t="s">
        <v>154</v>
      </c>
      <c r="BO119" s="42" t="s">
        <v>154</v>
      </c>
      <c r="BP119" s="42" t="s">
        <v>154</v>
      </c>
      <c r="BQ119" s="42" t="s">
        <v>155</v>
      </c>
      <c r="BR119" s="42" t="s">
        <v>155</v>
      </c>
      <c r="BS119" s="42" t="s">
        <v>155</v>
      </c>
      <c r="BT119" s="42" t="s">
        <v>154</v>
      </c>
      <c r="BU119" s="42" t="s">
        <v>154</v>
      </c>
      <c r="BV119" s="42" t="s">
        <v>154</v>
      </c>
      <c r="BW119" s="42" t="s">
        <v>155</v>
      </c>
      <c r="BX119" s="42" t="s">
        <v>154</v>
      </c>
      <c r="BY119" s="42" t="s">
        <v>154</v>
      </c>
      <c r="BZ119" s="42" t="s">
        <v>154</v>
      </c>
      <c r="CA119" s="42" t="s">
        <v>154</v>
      </c>
      <c r="CB119" s="42" t="s">
        <v>154</v>
      </c>
      <c r="CC119" s="42" t="s">
        <v>155</v>
      </c>
      <c r="CD119" s="42" t="s">
        <v>155</v>
      </c>
      <c r="CE119" s="42" t="s">
        <v>155</v>
      </c>
      <c r="CF119" s="42" t="s">
        <v>154</v>
      </c>
      <c r="CG119" s="42" t="s">
        <v>155</v>
      </c>
      <c r="CH119" s="42" t="s">
        <v>155</v>
      </c>
      <c r="CI119" s="42" t="s">
        <v>155</v>
      </c>
      <c r="CJ119" s="42" t="s">
        <v>155</v>
      </c>
      <c r="CK119" s="42" t="s">
        <v>154</v>
      </c>
      <c r="CL119" s="42" t="s">
        <v>155</v>
      </c>
      <c r="CM119" s="42" t="s">
        <v>155</v>
      </c>
      <c r="CN119" s="42" t="s">
        <v>155</v>
      </c>
      <c r="CO119" s="42" t="s">
        <v>154</v>
      </c>
      <c r="CP119" s="42" t="s">
        <v>155</v>
      </c>
      <c r="CQ119" s="4" t="s">
        <v>155</v>
      </c>
      <c r="CR119" s="42" t="s">
        <v>155</v>
      </c>
      <c r="CS119" s="42" t="s">
        <v>155</v>
      </c>
      <c r="CT119" s="42" t="s">
        <v>155</v>
      </c>
      <c r="CU119" s="42" t="s">
        <v>155</v>
      </c>
      <c r="CV119" s="42" t="s">
        <v>155</v>
      </c>
      <c r="CW119" s="45" t="s">
        <v>155</v>
      </c>
      <c r="CX119" s="42" t="s">
        <v>155</v>
      </c>
      <c r="CY119" s="42" t="s">
        <v>155</v>
      </c>
      <c r="CZ119" s="48" t="s">
        <v>155</v>
      </c>
      <c r="DA119" s="42" t="s">
        <v>155</v>
      </c>
      <c r="DB119" s="42" t="s">
        <v>155</v>
      </c>
      <c r="DC119" s="42" t="s">
        <v>155</v>
      </c>
      <c r="DD119" s="42" t="s">
        <v>155</v>
      </c>
      <c r="DE119" s="42" t="s">
        <v>155</v>
      </c>
      <c r="DF119" s="42" t="s">
        <v>154</v>
      </c>
      <c r="DG119" s="42" t="s">
        <v>154</v>
      </c>
      <c r="DH119" s="42" t="s">
        <v>155</v>
      </c>
      <c r="DI119" s="42" t="s">
        <v>154</v>
      </c>
      <c r="DJ119" s="42" t="s">
        <v>154</v>
      </c>
      <c r="DK119" s="42" t="s">
        <v>154</v>
      </c>
      <c r="DL119" s="42" t="s">
        <v>155</v>
      </c>
      <c r="DM119" s="42" t="s">
        <v>154</v>
      </c>
      <c r="DN119" s="42" t="s">
        <v>154</v>
      </c>
      <c r="DO119" s="42" t="s">
        <v>154</v>
      </c>
      <c r="DP119" s="42" t="s">
        <v>154</v>
      </c>
      <c r="DQ119" s="42" t="s">
        <v>154</v>
      </c>
      <c r="DR119" s="42" t="s">
        <v>154</v>
      </c>
      <c r="DS119" s="42" t="s">
        <v>155</v>
      </c>
      <c r="DT119" s="42" t="s">
        <v>154</v>
      </c>
      <c r="DU119" s="42" t="s">
        <v>154</v>
      </c>
      <c r="DV119" s="42" t="s">
        <v>155</v>
      </c>
      <c r="DW119" s="42" t="s">
        <v>154</v>
      </c>
      <c r="DX119" s="42" t="s">
        <v>154</v>
      </c>
      <c r="DY119" s="42" t="s">
        <v>154</v>
      </c>
      <c r="DZ119" s="42" t="s">
        <v>154</v>
      </c>
      <c r="EA119" s="42" t="s">
        <v>154</v>
      </c>
      <c r="EB119" s="42" t="s">
        <v>154</v>
      </c>
      <c r="EC119" s="42" t="s">
        <v>155</v>
      </c>
      <c r="ED119" s="42" t="s">
        <v>154</v>
      </c>
      <c r="EE119" s="42" t="s">
        <v>154</v>
      </c>
      <c r="EF119" s="42" t="s">
        <v>155</v>
      </c>
      <c r="EG119" s="42" t="s">
        <v>155</v>
      </c>
      <c r="EH119" s="42" t="s">
        <v>155</v>
      </c>
      <c r="EI119" s="42" t="s">
        <v>155</v>
      </c>
      <c r="EJ119" s="42" t="s">
        <v>155</v>
      </c>
      <c r="EK119" s="42" t="s">
        <v>154</v>
      </c>
      <c r="EL119" s="42" t="s">
        <v>155</v>
      </c>
      <c r="EM119" s="42" t="s">
        <v>154</v>
      </c>
      <c r="EN119" s="42" t="s">
        <v>155</v>
      </c>
      <c r="EO119" s="42" t="s">
        <v>155</v>
      </c>
      <c r="EP119" s="42" t="s">
        <v>154</v>
      </c>
      <c r="EQ119" s="42" t="s">
        <v>155</v>
      </c>
      <c r="ER119" s="42" t="s">
        <v>155</v>
      </c>
      <c r="ES119" s="42" t="s">
        <v>155</v>
      </c>
      <c r="ET119" s="42" t="s">
        <v>155</v>
      </c>
      <c r="EU119" s="42" t="s">
        <v>154</v>
      </c>
      <c r="EV119" s="42" t="s">
        <v>154</v>
      </c>
      <c r="EW119" s="42"/>
    </row>
    <row r="120" spans="1:153" x14ac:dyDescent="0.25">
      <c r="A120" s="42">
        <v>117</v>
      </c>
      <c r="B120" s="1" t="s">
        <v>574</v>
      </c>
      <c r="C120" s="42" t="s">
        <v>694</v>
      </c>
      <c r="D120" s="43">
        <v>713145000</v>
      </c>
      <c r="E120" s="43">
        <v>1604223000</v>
      </c>
      <c r="F120" s="44">
        <v>2782</v>
      </c>
      <c r="G120" s="42" t="s">
        <v>160</v>
      </c>
      <c r="H120" s="42" t="s">
        <v>160</v>
      </c>
      <c r="I120" s="42" t="s">
        <v>207</v>
      </c>
      <c r="J120" s="1" t="s">
        <v>162</v>
      </c>
      <c r="K120" s="1" t="s">
        <v>153</v>
      </c>
      <c r="L120" s="42">
        <v>1</v>
      </c>
      <c r="M120" s="45">
        <v>43606</v>
      </c>
      <c r="N120" s="42" t="s">
        <v>696</v>
      </c>
      <c r="O120" s="42">
        <v>2019</v>
      </c>
      <c r="P120" s="46" t="s">
        <v>697</v>
      </c>
      <c r="Q120" s="47" t="s">
        <v>164</v>
      </c>
      <c r="R120" s="42" t="s">
        <v>154</v>
      </c>
      <c r="S120" s="42" t="s">
        <v>175</v>
      </c>
      <c r="T120" s="42" t="s">
        <v>154</v>
      </c>
      <c r="U120" s="42" t="s">
        <v>154</v>
      </c>
      <c r="V120" s="42" t="s">
        <v>154</v>
      </c>
      <c r="W120" s="42" t="s">
        <v>154</v>
      </c>
      <c r="X120" s="42" t="s">
        <v>154</v>
      </c>
      <c r="Y120" s="42" t="s">
        <v>154</v>
      </c>
      <c r="Z120" s="42" t="s">
        <v>154</v>
      </c>
      <c r="AA120" s="42" t="s">
        <v>154</v>
      </c>
      <c r="AB120" s="42" t="s">
        <v>154</v>
      </c>
      <c r="AC120" s="42" t="s">
        <v>155</v>
      </c>
      <c r="AD120" s="42" t="s">
        <v>155</v>
      </c>
      <c r="AE120" s="42" t="s">
        <v>155</v>
      </c>
      <c r="AF120" s="42" t="s">
        <v>155</v>
      </c>
      <c r="AG120" s="42" t="s">
        <v>154</v>
      </c>
      <c r="AH120" s="42" t="s">
        <v>698</v>
      </c>
      <c r="AI120" s="42" t="s">
        <v>154</v>
      </c>
      <c r="AJ120" s="42" t="s">
        <v>154</v>
      </c>
      <c r="AK120" s="42" t="s">
        <v>154</v>
      </c>
      <c r="AL120" s="42" t="s">
        <v>154</v>
      </c>
      <c r="AM120" s="42" t="s">
        <v>154</v>
      </c>
      <c r="AN120" s="42" t="s">
        <v>155</v>
      </c>
      <c r="AO120" s="42" t="s">
        <v>155</v>
      </c>
      <c r="AP120" s="42" t="s">
        <v>154</v>
      </c>
      <c r="AQ120" s="42" t="s">
        <v>154</v>
      </c>
      <c r="AR120" s="42" t="s">
        <v>154</v>
      </c>
      <c r="AS120" s="42" t="s">
        <v>154</v>
      </c>
      <c r="AT120" s="42" t="s">
        <v>154</v>
      </c>
      <c r="AU120" s="42" t="s">
        <v>155</v>
      </c>
      <c r="AV120" s="42" t="s">
        <v>154</v>
      </c>
      <c r="AW120" s="42" t="s">
        <v>154</v>
      </c>
      <c r="AX120" s="42" t="s">
        <v>154</v>
      </c>
      <c r="AY120" s="42" t="s">
        <v>154</v>
      </c>
      <c r="AZ120" s="42" t="s">
        <v>154</v>
      </c>
      <c r="BA120" s="42" t="s">
        <v>154</v>
      </c>
      <c r="BB120" s="42" t="s">
        <v>155</v>
      </c>
      <c r="BC120" s="42" t="s">
        <v>155</v>
      </c>
      <c r="BD120" s="42" t="s">
        <v>155</v>
      </c>
      <c r="BE120" s="42" t="s">
        <v>155</v>
      </c>
      <c r="BF120" s="42" t="s">
        <v>155</v>
      </c>
      <c r="BG120" s="42" t="s">
        <v>155</v>
      </c>
      <c r="BH120" s="42" t="s">
        <v>155</v>
      </c>
      <c r="BI120" s="42" t="s">
        <v>154</v>
      </c>
      <c r="BJ120" s="42" t="s">
        <v>154</v>
      </c>
      <c r="BK120" s="42" t="s">
        <v>155</v>
      </c>
      <c r="BL120" s="42" t="s">
        <v>154</v>
      </c>
      <c r="BM120" s="42" t="s">
        <v>155</v>
      </c>
      <c r="BN120" s="42" t="s">
        <v>155</v>
      </c>
      <c r="BO120" s="42" t="s">
        <v>155</v>
      </c>
      <c r="BP120" s="42" t="s">
        <v>154</v>
      </c>
      <c r="BQ120" s="42" t="s">
        <v>155</v>
      </c>
      <c r="BR120" s="42" t="s">
        <v>154</v>
      </c>
      <c r="BS120" s="42" t="s">
        <v>155</v>
      </c>
      <c r="BT120" s="42" t="s">
        <v>155</v>
      </c>
      <c r="BU120" s="42" t="s">
        <v>155</v>
      </c>
      <c r="BV120" s="42" t="s">
        <v>154</v>
      </c>
      <c r="BW120" s="42" t="s">
        <v>154</v>
      </c>
      <c r="BX120" s="42" t="s">
        <v>154</v>
      </c>
      <c r="BY120" s="42" t="s">
        <v>155</v>
      </c>
      <c r="BZ120" s="42" t="s">
        <v>155</v>
      </c>
      <c r="CA120" s="42" t="s">
        <v>154</v>
      </c>
      <c r="CB120" s="42" t="s">
        <v>155</v>
      </c>
      <c r="CC120" s="42" t="s">
        <v>155</v>
      </c>
      <c r="CD120" s="42" t="s">
        <v>155</v>
      </c>
      <c r="CE120" s="42" t="s">
        <v>155</v>
      </c>
      <c r="CF120" s="42" t="s">
        <v>154</v>
      </c>
      <c r="CG120" s="42" t="s">
        <v>155</v>
      </c>
      <c r="CH120" s="42" t="s">
        <v>154</v>
      </c>
      <c r="CI120" s="42" t="s">
        <v>155</v>
      </c>
      <c r="CJ120" s="42" t="s">
        <v>155</v>
      </c>
      <c r="CK120" s="42" t="s">
        <v>154</v>
      </c>
      <c r="CL120" s="42" t="s">
        <v>155</v>
      </c>
      <c r="CM120" s="42" t="s">
        <v>155</v>
      </c>
      <c r="CN120" s="42" t="s">
        <v>155</v>
      </c>
      <c r="CO120" s="42" t="s">
        <v>155</v>
      </c>
      <c r="CP120" s="42" t="s">
        <v>154</v>
      </c>
      <c r="CQ120" s="4" t="s">
        <v>154</v>
      </c>
      <c r="CR120" s="42" t="s">
        <v>154</v>
      </c>
      <c r="CS120" s="42" t="s">
        <v>154</v>
      </c>
      <c r="CT120" s="42" t="s">
        <v>154</v>
      </c>
      <c r="CU120" s="42" t="s">
        <v>154</v>
      </c>
      <c r="CV120" s="42" t="s">
        <v>154</v>
      </c>
      <c r="CW120" s="45" t="s">
        <v>154</v>
      </c>
      <c r="CX120" s="42" t="s">
        <v>155</v>
      </c>
      <c r="CY120" s="42" t="s">
        <v>155</v>
      </c>
      <c r="CZ120" s="48" t="s">
        <v>154</v>
      </c>
      <c r="DA120" s="42" t="s">
        <v>154</v>
      </c>
      <c r="DB120" s="42" t="s">
        <v>155</v>
      </c>
      <c r="DC120" s="42" t="s">
        <v>154</v>
      </c>
      <c r="DD120" s="42" t="s">
        <v>155</v>
      </c>
      <c r="DE120" s="42" t="s">
        <v>155</v>
      </c>
      <c r="DF120" s="42" t="s">
        <v>155</v>
      </c>
      <c r="DG120" s="42" t="s">
        <v>154</v>
      </c>
      <c r="DH120" s="42" t="s">
        <v>155</v>
      </c>
      <c r="DI120" s="42" t="s">
        <v>154</v>
      </c>
      <c r="DJ120" s="42" t="s">
        <v>154</v>
      </c>
      <c r="DK120" s="42" t="s">
        <v>155</v>
      </c>
      <c r="DL120" s="42" t="s">
        <v>154</v>
      </c>
      <c r="DM120" s="42" t="s">
        <v>154</v>
      </c>
      <c r="DN120" s="42" t="s">
        <v>154</v>
      </c>
      <c r="DO120" s="42" t="s">
        <v>155</v>
      </c>
      <c r="DP120" s="42" t="s">
        <v>154</v>
      </c>
      <c r="DQ120" s="42" t="s">
        <v>155</v>
      </c>
      <c r="DR120" s="42" t="s">
        <v>155</v>
      </c>
      <c r="DS120" s="42" t="s">
        <v>155</v>
      </c>
      <c r="DT120" s="42" t="s">
        <v>155</v>
      </c>
      <c r="DU120" s="42" t="s">
        <v>155</v>
      </c>
      <c r="DV120" s="42" t="s">
        <v>155</v>
      </c>
      <c r="DW120" s="42" t="s">
        <v>154</v>
      </c>
      <c r="DX120" s="42" t="s">
        <v>154</v>
      </c>
      <c r="DY120" s="42" t="s">
        <v>154</v>
      </c>
      <c r="DZ120" s="42" t="s">
        <v>154</v>
      </c>
      <c r="EA120" s="42" t="s">
        <v>154</v>
      </c>
      <c r="EB120" s="42" t="s">
        <v>155</v>
      </c>
      <c r="EC120" s="42" t="s">
        <v>155</v>
      </c>
      <c r="ED120" s="42" t="s">
        <v>155</v>
      </c>
      <c r="EE120" s="42" t="s">
        <v>155</v>
      </c>
      <c r="EF120" s="42" t="s">
        <v>155</v>
      </c>
      <c r="EG120" s="42" t="s">
        <v>155</v>
      </c>
      <c r="EH120" s="42" t="s">
        <v>155</v>
      </c>
      <c r="EI120" s="42" t="s">
        <v>155</v>
      </c>
      <c r="EJ120" s="42" t="s">
        <v>155</v>
      </c>
      <c r="EK120" s="42" t="s">
        <v>154</v>
      </c>
      <c r="EL120" s="42" t="s">
        <v>154</v>
      </c>
      <c r="EM120" s="42" t="s">
        <v>154</v>
      </c>
      <c r="EN120" s="42" t="s">
        <v>155</v>
      </c>
      <c r="EO120" s="42" t="s">
        <v>155</v>
      </c>
      <c r="EP120" s="42" t="s">
        <v>154</v>
      </c>
      <c r="EQ120" s="42" t="s">
        <v>154</v>
      </c>
      <c r="ER120" s="42" t="s">
        <v>155</v>
      </c>
      <c r="ES120" s="42" t="s">
        <v>155</v>
      </c>
      <c r="ET120" s="42" t="s">
        <v>155</v>
      </c>
      <c r="EU120" s="42" t="s">
        <v>155</v>
      </c>
      <c r="EV120" s="42" t="s">
        <v>155</v>
      </c>
      <c r="EW120" s="42"/>
    </row>
    <row r="121" spans="1:153" x14ac:dyDescent="0.25">
      <c r="A121" s="42">
        <v>118</v>
      </c>
      <c r="B121" s="42" t="s">
        <v>63</v>
      </c>
      <c r="C121" s="42" t="s">
        <v>699</v>
      </c>
      <c r="D121" s="43">
        <v>831983000</v>
      </c>
      <c r="E121" s="43">
        <v>1827907000</v>
      </c>
      <c r="F121" s="44">
        <v>1872</v>
      </c>
      <c r="G121" s="42" t="s">
        <v>160</v>
      </c>
      <c r="H121" s="42" t="s">
        <v>160</v>
      </c>
      <c r="I121" s="42" t="s">
        <v>207</v>
      </c>
      <c r="J121" s="42" t="s">
        <v>162</v>
      </c>
      <c r="K121" s="42" t="s">
        <v>153</v>
      </c>
      <c r="L121" s="42">
        <v>1</v>
      </c>
      <c r="M121" s="45">
        <v>43395</v>
      </c>
      <c r="N121" s="42" t="s">
        <v>700</v>
      </c>
      <c r="O121" s="42">
        <v>2018</v>
      </c>
      <c r="P121" s="46" t="s">
        <v>701</v>
      </c>
      <c r="Q121" s="47" t="s">
        <v>164</v>
      </c>
      <c r="R121" s="42" t="s">
        <v>154</v>
      </c>
      <c r="S121" s="42" t="s">
        <v>175</v>
      </c>
      <c r="T121" s="42" t="s">
        <v>240</v>
      </c>
      <c r="U121" s="42" t="s">
        <v>238</v>
      </c>
      <c r="V121" s="42" t="s">
        <v>240</v>
      </c>
      <c r="W121" s="42" t="s">
        <v>359</v>
      </c>
      <c r="X121" s="42" t="s">
        <v>236</v>
      </c>
      <c r="Y121" s="42" t="s">
        <v>155</v>
      </c>
      <c r="Z121" s="42" t="s">
        <v>155</v>
      </c>
      <c r="AA121" s="42" t="s">
        <v>236</v>
      </c>
      <c r="AB121" s="42" t="s">
        <v>236</v>
      </c>
      <c r="AC121" s="42" t="s">
        <v>155</v>
      </c>
      <c r="AD121" s="42" t="s">
        <v>155</v>
      </c>
      <c r="AE121" s="42" t="s">
        <v>155</v>
      </c>
      <c r="AF121" s="42" t="s">
        <v>155</v>
      </c>
      <c r="AG121" s="42" t="s">
        <v>154</v>
      </c>
      <c r="AH121" s="42" t="s">
        <v>702</v>
      </c>
      <c r="AI121" s="42" t="s">
        <v>154</v>
      </c>
      <c r="AJ121" s="42" t="s">
        <v>155</v>
      </c>
      <c r="AK121" s="42" t="s">
        <v>155</v>
      </c>
      <c r="AL121" s="42" t="s">
        <v>155</v>
      </c>
      <c r="AM121" s="42" t="s">
        <v>155</v>
      </c>
      <c r="AN121" s="42" t="s">
        <v>155</v>
      </c>
      <c r="AO121" s="42" t="s">
        <v>155</v>
      </c>
      <c r="AP121" s="42" t="s">
        <v>154</v>
      </c>
      <c r="AQ121" s="42" t="s">
        <v>154</v>
      </c>
      <c r="AR121" s="42" t="s">
        <v>155</v>
      </c>
      <c r="AS121" s="42" t="s">
        <v>155</v>
      </c>
      <c r="AT121" s="42" t="s">
        <v>154</v>
      </c>
      <c r="AU121" s="42" t="s">
        <v>155</v>
      </c>
      <c r="AV121" s="42" t="s">
        <v>155</v>
      </c>
      <c r="AW121" s="42" t="s">
        <v>154</v>
      </c>
      <c r="AX121" s="42" t="s">
        <v>155</v>
      </c>
      <c r="AY121" s="42" t="s">
        <v>154</v>
      </c>
      <c r="AZ121" s="42" t="s">
        <v>154</v>
      </c>
      <c r="BA121" s="42" t="s">
        <v>154</v>
      </c>
      <c r="BB121" s="42" t="s">
        <v>155</v>
      </c>
      <c r="BC121" s="42" t="s">
        <v>155</v>
      </c>
      <c r="BD121" s="42" t="s">
        <v>155</v>
      </c>
      <c r="BE121" s="42" t="s">
        <v>155</v>
      </c>
      <c r="BF121" s="42" t="s">
        <v>155</v>
      </c>
      <c r="BG121" s="42" t="s">
        <v>155</v>
      </c>
      <c r="BH121" s="42" t="s">
        <v>155</v>
      </c>
      <c r="BI121" s="42" t="s">
        <v>155</v>
      </c>
      <c r="BJ121" s="42" t="s">
        <v>155</v>
      </c>
      <c r="BK121" s="42" t="s">
        <v>155</v>
      </c>
      <c r="BL121" s="42" t="s">
        <v>155</v>
      </c>
      <c r="BM121" s="42" t="s">
        <v>155</v>
      </c>
      <c r="BN121" s="42" t="s">
        <v>154</v>
      </c>
      <c r="BO121" s="42" t="s">
        <v>155</v>
      </c>
      <c r="BP121" s="42" t="s">
        <v>154</v>
      </c>
      <c r="BQ121" s="42" t="s">
        <v>155</v>
      </c>
      <c r="BR121" s="42" t="s">
        <v>155</v>
      </c>
      <c r="BS121" s="42" t="s">
        <v>154</v>
      </c>
      <c r="BT121" s="42" t="s">
        <v>155</v>
      </c>
      <c r="BU121" s="42" t="s">
        <v>155</v>
      </c>
      <c r="BV121" s="42" t="s">
        <v>155</v>
      </c>
      <c r="BW121" s="42" t="s">
        <v>155</v>
      </c>
      <c r="BX121" s="42" t="s">
        <v>155</v>
      </c>
      <c r="BY121" s="42" t="s">
        <v>155</v>
      </c>
      <c r="BZ121" s="42" t="s">
        <v>155</v>
      </c>
      <c r="CA121" s="42" t="s">
        <v>155</v>
      </c>
      <c r="CB121" s="42" t="s">
        <v>155</v>
      </c>
      <c r="CC121" s="42" t="s">
        <v>155</v>
      </c>
      <c r="CD121" s="42" t="s">
        <v>155</v>
      </c>
      <c r="CE121" s="42" t="s">
        <v>155</v>
      </c>
      <c r="CF121" s="42" t="s">
        <v>154</v>
      </c>
      <c r="CG121" s="42" t="s">
        <v>695</v>
      </c>
      <c r="CH121" s="42" t="s">
        <v>155</v>
      </c>
      <c r="CI121" s="42" t="s">
        <v>155</v>
      </c>
      <c r="CJ121" s="42" t="s">
        <v>155</v>
      </c>
      <c r="CK121" s="42" t="s">
        <v>154</v>
      </c>
      <c r="CL121" s="42" t="s">
        <v>155</v>
      </c>
      <c r="CM121" s="42" t="s">
        <v>155</v>
      </c>
      <c r="CN121" s="42" t="s">
        <v>155</v>
      </c>
      <c r="CO121" s="42" t="s">
        <v>155</v>
      </c>
      <c r="CP121" s="42" t="s">
        <v>155</v>
      </c>
      <c r="CQ121" s="4" t="s">
        <v>155</v>
      </c>
      <c r="CR121" s="42" t="s">
        <v>155</v>
      </c>
      <c r="CS121" s="42" t="s">
        <v>155</v>
      </c>
      <c r="CT121" s="42" t="s">
        <v>155</v>
      </c>
      <c r="CU121" s="42" t="s">
        <v>155</v>
      </c>
      <c r="CV121" s="42" t="s">
        <v>155</v>
      </c>
      <c r="CW121" s="45" t="s">
        <v>155</v>
      </c>
      <c r="CX121" s="42" t="s">
        <v>154</v>
      </c>
      <c r="CY121" s="42" t="s">
        <v>155</v>
      </c>
      <c r="CZ121" s="48" t="s">
        <v>155</v>
      </c>
      <c r="DA121" s="42" t="s">
        <v>155</v>
      </c>
      <c r="DB121" s="42" t="s">
        <v>154</v>
      </c>
      <c r="DC121" s="42" t="s">
        <v>155</v>
      </c>
      <c r="DD121" s="42" t="s">
        <v>155</v>
      </c>
      <c r="DE121" s="42" t="s">
        <v>155</v>
      </c>
      <c r="DF121" s="42" t="s">
        <v>155</v>
      </c>
      <c r="DG121" s="42" t="s">
        <v>155</v>
      </c>
      <c r="DH121" s="42" t="s">
        <v>155</v>
      </c>
      <c r="DI121" s="42" t="s">
        <v>154</v>
      </c>
      <c r="DJ121" s="42" t="s">
        <v>155</v>
      </c>
      <c r="DK121" s="42" t="s">
        <v>155</v>
      </c>
      <c r="DL121" s="42" t="s">
        <v>155</v>
      </c>
      <c r="DM121" s="42" t="s">
        <v>155</v>
      </c>
      <c r="DN121" s="42" t="s">
        <v>154</v>
      </c>
      <c r="DO121" s="42" t="s">
        <v>155</v>
      </c>
      <c r="DP121" s="42" t="s">
        <v>154</v>
      </c>
      <c r="DQ121" s="42" t="s">
        <v>155</v>
      </c>
      <c r="DR121" s="42" t="s">
        <v>155</v>
      </c>
      <c r="DS121" s="42" t="s">
        <v>155</v>
      </c>
      <c r="DT121" s="42" t="s">
        <v>155</v>
      </c>
      <c r="DU121" s="42" t="s">
        <v>155</v>
      </c>
      <c r="DV121" s="42" t="s">
        <v>155</v>
      </c>
      <c r="DW121" s="42" t="s">
        <v>154</v>
      </c>
      <c r="DX121" s="42" t="s">
        <v>154</v>
      </c>
      <c r="DY121" s="42" t="s">
        <v>154</v>
      </c>
      <c r="DZ121" s="42" t="s">
        <v>154</v>
      </c>
      <c r="EA121" s="42" t="s">
        <v>155</v>
      </c>
      <c r="EB121" s="42" t="s">
        <v>155</v>
      </c>
      <c r="EC121" s="42" t="s">
        <v>155</v>
      </c>
      <c r="ED121" s="42" t="s">
        <v>155</v>
      </c>
      <c r="EE121" s="42" t="s">
        <v>155</v>
      </c>
      <c r="EF121" s="42" t="s">
        <v>155</v>
      </c>
      <c r="EG121" s="42" t="s">
        <v>155</v>
      </c>
      <c r="EH121" s="42" t="s">
        <v>155</v>
      </c>
      <c r="EI121" s="42" t="s">
        <v>155</v>
      </c>
      <c r="EJ121" s="42" t="s">
        <v>155</v>
      </c>
      <c r="EK121" s="42" t="s">
        <v>155</v>
      </c>
      <c r="EL121" s="42" t="s">
        <v>155</v>
      </c>
      <c r="EM121" s="42" t="s">
        <v>155</v>
      </c>
      <c r="EN121" s="42" t="s">
        <v>155</v>
      </c>
      <c r="EO121" s="42" t="s">
        <v>155</v>
      </c>
      <c r="EP121" s="42" t="s">
        <v>155</v>
      </c>
      <c r="EQ121" s="42" t="s">
        <v>155</v>
      </c>
      <c r="ER121" s="42" t="s">
        <v>155</v>
      </c>
      <c r="ES121" s="42" t="s">
        <v>155</v>
      </c>
      <c r="ET121" s="42" t="s">
        <v>155</v>
      </c>
      <c r="EU121" s="42" t="s">
        <v>154</v>
      </c>
      <c r="EV121" s="42" t="s">
        <v>155</v>
      </c>
      <c r="EW121" s="42"/>
    </row>
    <row r="122" spans="1:153" x14ac:dyDescent="0.25">
      <c r="A122" s="42">
        <v>119</v>
      </c>
      <c r="B122" s="1" t="s">
        <v>63</v>
      </c>
      <c r="C122" s="42" t="s">
        <v>703</v>
      </c>
      <c r="D122" s="43">
        <v>352207000</v>
      </c>
      <c r="E122" s="43">
        <v>380624000</v>
      </c>
      <c r="F122" s="44">
        <v>2246</v>
      </c>
      <c r="G122" s="42" t="s">
        <v>160</v>
      </c>
      <c r="H122" s="42" t="s">
        <v>212</v>
      </c>
      <c r="I122" s="42" t="s">
        <v>353</v>
      </c>
      <c r="J122" s="1" t="s">
        <v>162</v>
      </c>
      <c r="K122" s="1" t="s">
        <v>153</v>
      </c>
      <c r="L122" s="42">
        <v>1</v>
      </c>
      <c r="M122" s="45">
        <v>44116</v>
      </c>
      <c r="N122" s="42" t="s">
        <v>704</v>
      </c>
      <c r="O122" s="42">
        <v>2020</v>
      </c>
      <c r="P122" s="46" t="s">
        <v>705</v>
      </c>
      <c r="Q122" s="47" t="s">
        <v>181</v>
      </c>
      <c r="R122" s="3" t="s">
        <v>155</v>
      </c>
      <c r="S122" s="42" t="s">
        <v>175</v>
      </c>
      <c r="T122" s="42" t="s">
        <v>237</v>
      </c>
      <c r="U122" s="42" t="s">
        <v>238</v>
      </c>
      <c r="V122" s="42" t="s">
        <v>237</v>
      </c>
      <c r="W122" s="42" t="s">
        <v>242</v>
      </c>
      <c r="X122" s="42" t="s">
        <v>233</v>
      </c>
      <c r="Y122" s="42" t="s">
        <v>240</v>
      </c>
      <c r="Z122" s="42" t="s">
        <v>233</v>
      </c>
      <c r="AA122" s="42" t="s">
        <v>155</v>
      </c>
      <c r="AB122" s="42" t="s">
        <v>302</v>
      </c>
      <c r="AC122" s="42" t="s">
        <v>155</v>
      </c>
      <c r="AD122" s="42" t="s">
        <v>155</v>
      </c>
      <c r="AE122" s="42" t="s">
        <v>300</v>
      </c>
      <c r="AF122" s="42" t="s">
        <v>155</v>
      </c>
      <c r="AG122" s="42" t="s">
        <v>154</v>
      </c>
      <c r="AH122" s="42" t="s">
        <v>706</v>
      </c>
      <c r="AI122" s="42" t="s">
        <v>154</v>
      </c>
      <c r="AJ122" s="42" t="s">
        <v>154</v>
      </c>
      <c r="AK122" s="42" t="s">
        <v>155</v>
      </c>
      <c r="AL122" s="42" t="s">
        <v>154</v>
      </c>
      <c r="AM122" s="42" t="s">
        <v>154</v>
      </c>
      <c r="AN122" s="42" t="s">
        <v>155</v>
      </c>
      <c r="AO122" s="42" t="s">
        <v>155</v>
      </c>
      <c r="AP122" s="42" t="s">
        <v>154</v>
      </c>
      <c r="AQ122" s="42" t="s">
        <v>154</v>
      </c>
      <c r="AR122" s="42" t="s">
        <v>155</v>
      </c>
      <c r="AS122" s="42" t="s">
        <v>154</v>
      </c>
      <c r="AT122" s="42" t="s">
        <v>154</v>
      </c>
      <c r="AU122" s="42" t="s">
        <v>154</v>
      </c>
      <c r="AV122" s="42" t="s">
        <v>155</v>
      </c>
      <c r="AW122" s="42" t="s">
        <v>154</v>
      </c>
      <c r="AX122" s="42" t="s">
        <v>154</v>
      </c>
      <c r="AY122" s="42" t="s">
        <v>154</v>
      </c>
      <c r="AZ122" s="42" t="s">
        <v>154</v>
      </c>
      <c r="BA122" s="42" t="s">
        <v>154</v>
      </c>
      <c r="BB122" s="42" t="s">
        <v>154</v>
      </c>
      <c r="BC122" s="42" t="s">
        <v>155</v>
      </c>
      <c r="BD122" s="42" t="s">
        <v>155</v>
      </c>
      <c r="BE122" s="42" t="s">
        <v>155</v>
      </c>
      <c r="BF122" s="42" t="s">
        <v>155</v>
      </c>
      <c r="BG122" s="42" t="s">
        <v>155</v>
      </c>
      <c r="BH122" s="42" t="s">
        <v>155</v>
      </c>
      <c r="BI122" s="42" t="s">
        <v>154</v>
      </c>
      <c r="BJ122" s="42" t="s">
        <v>155</v>
      </c>
      <c r="BK122" s="42" t="s">
        <v>155</v>
      </c>
      <c r="BL122" s="42" t="s">
        <v>154</v>
      </c>
      <c r="BM122" s="42" t="s">
        <v>155</v>
      </c>
      <c r="BN122" s="42" t="s">
        <v>155</v>
      </c>
      <c r="BO122" s="42" t="s">
        <v>155</v>
      </c>
      <c r="BP122" s="42" t="s">
        <v>154</v>
      </c>
      <c r="BQ122" s="42" t="s">
        <v>155</v>
      </c>
      <c r="BR122" s="42" t="s">
        <v>155</v>
      </c>
      <c r="BS122" s="42" t="s">
        <v>155</v>
      </c>
      <c r="BT122" s="42" t="s">
        <v>154</v>
      </c>
      <c r="BU122" s="42" t="s">
        <v>154</v>
      </c>
      <c r="BV122" s="42" t="s">
        <v>155</v>
      </c>
      <c r="BW122" s="42" t="s">
        <v>155</v>
      </c>
      <c r="BX122" s="42" t="s">
        <v>154</v>
      </c>
      <c r="BY122" s="42" t="s">
        <v>155</v>
      </c>
      <c r="BZ122" s="42" t="s">
        <v>155</v>
      </c>
      <c r="CA122" s="42" t="s">
        <v>154</v>
      </c>
      <c r="CB122" s="42" t="s">
        <v>155</v>
      </c>
      <c r="CC122" s="42" t="s">
        <v>155</v>
      </c>
      <c r="CD122" s="42" t="s">
        <v>155</v>
      </c>
      <c r="CE122" s="42" t="s">
        <v>155</v>
      </c>
      <c r="CF122" s="42" t="s">
        <v>154</v>
      </c>
      <c r="CG122" s="42" t="s">
        <v>155</v>
      </c>
      <c r="CH122" s="42" t="s">
        <v>155</v>
      </c>
      <c r="CI122" s="42" t="s">
        <v>155</v>
      </c>
      <c r="CJ122" s="42" t="s">
        <v>155</v>
      </c>
      <c r="CK122" s="42" t="s">
        <v>154</v>
      </c>
      <c r="CL122" s="42" t="s">
        <v>155</v>
      </c>
      <c r="CM122" s="42" t="s">
        <v>155</v>
      </c>
      <c r="CN122" s="42" t="s">
        <v>155</v>
      </c>
      <c r="CO122" s="42" t="s">
        <v>155</v>
      </c>
      <c r="CP122" s="42" t="s">
        <v>155</v>
      </c>
      <c r="CQ122" s="4" t="s">
        <v>155</v>
      </c>
      <c r="CR122" s="42" t="s">
        <v>155</v>
      </c>
      <c r="CS122" s="42" t="s">
        <v>155</v>
      </c>
      <c r="CT122" s="42" t="s">
        <v>154</v>
      </c>
      <c r="CU122" s="42" t="s">
        <v>154</v>
      </c>
      <c r="CV122" s="42" t="s">
        <v>155</v>
      </c>
      <c r="CW122" s="45" t="s">
        <v>155</v>
      </c>
      <c r="CX122" s="42" t="s">
        <v>155</v>
      </c>
      <c r="CY122" s="42" t="s">
        <v>155</v>
      </c>
      <c r="CZ122" s="48" t="s">
        <v>154</v>
      </c>
      <c r="DA122" s="42" t="s">
        <v>155</v>
      </c>
      <c r="DB122" s="42" t="s">
        <v>154</v>
      </c>
      <c r="DC122" s="42" t="s">
        <v>155</v>
      </c>
      <c r="DD122" s="42" t="s">
        <v>155</v>
      </c>
      <c r="DE122" s="42" t="s">
        <v>155</v>
      </c>
      <c r="DF122" s="42" t="s">
        <v>154</v>
      </c>
      <c r="DG122" s="42" t="s">
        <v>155</v>
      </c>
      <c r="DH122" s="42" t="s">
        <v>155</v>
      </c>
      <c r="DI122" s="42" t="s">
        <v>154</v>
      </c>
      <c r="DJ122" s="42" t="s">
        <v>155</v>
      </c>
      <c r="DK122" s="42" t="s">
        <v>155</v>
      </c>
      <c r="DL122" s="42" t="s">
        <v>154</v>
      </c>
      <c r="DM122" s="42" t="s">
        <v>154</v>
      </c>
      <c r="DN122" s="42" t="s">
        <v>154</v>
      </c>
      <c r="DO122" s="42" t="s">
        <v>154</v>
      </c>
      <c r="DP122" s="42" t="s">
        <v>154</v>
      </c>
      <c r="DQ122" s="42" t="s">
        <v>154</v>
      </c>
      <c r="DR122" s="42" t="s">
        <v>154</v>
      </c>
      <c r="DS122" s="42" t="s">
        <v>154</v>
      </c>
      <c r="DT122" s="42" t="s">
        <v>155</v>
      </c>
      <c r="DU122" s="42" t="s">
        <v>154</v>
      </c>
      <c r="DV122" s="42" t="s">
        <v>155</v>
      </c>
      <c r="DW122" s="42" t="s">
        <v>154</v>
      </c>
      <c r="DX122" s="42" t="s">
        <v>155</v>
      </c>
      <c r="DY122" s="42" t="s">
        <v>155</v>
      </c>
      <c r="DZ122" s="42" t="s">
        <v>154</v>
      </c>
      <c r="EA122" s="42" t="s">
        <v>155</v>
      </c>
      <c r="EB122" s="42" t="s">
        <v>154</v>
      </c>
      <c r="EC122" s="42" t="s">
        <v>155</v>
      </c>
      <c r="ED122" s="42" t="s">
        <v>155</v>
      </c>
      <c r="EE122" s="42" t="s">
        <v>155</v>
      </c>
      <c r="EF122" s="42" t="s">
        <v>155</v>
      </c>
      <c r="EG122" s="42" t="s">
        <v>155</v>
      </c>
      <c r="EH122" s="42" t="s">
        <v>155</v>
      </c>
      <c r="EI122" s="42" t="s">
        <v>155</v>
      </c>
      <c r="EJ122" s="42" t="s">
        <v>155</v>
      </c>
      <c r="EK122" s="42" t="s">
        <v>154</v>
      </c>
      <c r="EL122" s="42" t="s">
        <v>155</v>
      </c>
      <c r="EM122" s="42" t="s">
        <v>155</v>
      </c>
      <c r="EN122" s="42" t="s">
        <v>155</v>
      </c>
      <c r="EO122" s="42" t="s">
        <v>155</v>
      </c>
      <c r="EP122" s="42" t="s">
        <v>155</v>
      </c>
      <c r="EQ122" s="42" t="s">
        <v>154</v>
      </c>
      <c r="ER122" s="42" t="s">
        <v>155</v>
      </c>
      <c r="ES122" s="42" t="s">
        <v>155</v>
      </c>
      <c r="ET122" s="42" t="s">
        <v>155</v>
      </c>
      <c r="EU122" s="42" t="s">
        <v>155</v>
      </c>
      <c r="EV122" s="42" t="s">
        <v>155</v>
      </c>
      <c r="EW122" s="42"/>
    </row>
    <row r="123" spans="1:153" x14ac:dyDescent="0.25">
      <c r="A123" s="42">
        <v>120</v>
      </c>
      <c r="B123" s="42" t="s">
        <v>63</v>
      </c>
      <c r="C123" s="42" t="s">
        <v>707</v>
      </c>
      <c r="D123" s="43">
        <v>2665000000</v>
      </c>
      <c r="E123" s="43">
        <v>24043000000</v>
      </c>
      <c r="F123" s="44">
        <v>3042</v>
      </c>
      <c r="G123" s="42" t="s">
        <v>160</v>
      </c>
      <c r="H123" s="42" t="s">
        <v>160</v>
      </c>
      <c r="I123" s="42" t="s">
        <v>161</v>
      </c>
      <c r="J123" s="42" t="s">
        <v>162</v>
      </c>
      <c r="K123" s="42" t="s">
        <v>153</v>
      </c>
      <c r="L123" s="42">
        <v>3</v>
      </c>
      <c r="M123" s="45">
        <v>44042</v>
      </c>
      <c r="N123" s="42" t="s">
        <v>708</v>
      </c>
      <c r="O123" s="42">
        <v>2020</v>
      </c>
      <c r="P123" s="46" t="s">
        <v>709</v>
      </c>
      <c r="Q123" s="47" t="s">
        <v>181</v>
      </c>
      <c r="R123" s="42" t="s">
        <v>154</v>
      </c>
      <c r="S123" s="42" t="s">
        <v>169</v>
      </c>
      <c r="T123" s="42" t="s">
        <v>154</v>
      </c>
      <c r="U123" s="42" t="s">
        <v>154</v>
      </c>
      <c r="V123" s="42" t="s">
        <v>154</v>
      </c>
      <c r="W123" s="42" t="s">
        <v>154</v>
      </c>
      <c r="X123" s="42" t="s">
        <v>154</v>
      </c>
      <c r="Y123" s="42" t="s">
        <v>154</v>
      </c>
      <c r="Z123" s="42" t="s">
        <v>155</v>
      </c>
      <c r="AA123" s="42" t="s">
        <v>155</v>
      </c>
      <c r="AB123" s="42" t="s">
        <v>154</v>
      </c>
      <c r="AC123" s="42" t="s">
        <v>155</v>
      </c>
      <c r="AD123" s="42" t="s">
        <v>155</v>
      </c>
      <c r="AE123" s="42" t="s">
        <v>155</v>
      </c>
      <c r="AF123" s="42" t="s">
        <v>155</v>
      </c>
      <c r="AG123" s="42" t="s">
        <v>155</v>
      </c>
      <c r="AH123" s="42" t="s">
        <v>710</v>
      </c>
      <c r="AI123" s="42" t="s">
        <v>154</v>
      </c>
      <c r="AJ123" s="42" t="s">
        <v>155</v>
      </c>
      <c r="AK123" s="42" t="s">
        <v>154</v>
      </c>
      <c r="AL123" s="42" t="s">
        <v>155</v>
      </c>
      <c r="AM123" s="42" t="s">
        <v>154</v>
      </c>
      <c r="AN123" s="42" t="s">
        <v>155</v>
      </c>
      <c r="AO123" s="42" t="s">
        <v>155</v>
      </c>
      <c r="AP123" s="42" t="s">
        <v>154</v>
      </c>
      <c r="AQ123" s="42" t="s">
        <v>155</v>
      </c>
      <c r="AR123" s="42" t="s">
        <v>154</v>
      </c>
      <c r="AS123" s="42" t="s">
        <v>154</v>
      </c>
      <c r="AT123" s="42" t="s">
        <v>155</v>
      </c>
      <c r="AU123" s="42" t="s">
        <v>155</v>
      </c>
      <c r="AV123" s="42" t="s">
        <v>155</v>
      </c>
      <c r="AW123" s="42" t="s">
        <v>154</v>
      </c>
      <c r="AX123" s="42" t="s">
        <v>155</v>
      </c>
      <c r="AY123" s="42" t="s">
        <v>154</v>
      </c>
      <c r="AZ123" s="42" t="s">
        <v>154</v>
      </c>
      <c r="BA123" s="42" t="s">
        <v>154</v>
      </c>
      <c r="BB123" s="42" t="s">
        <v>154</v>
      </c>
      <c r="BC123" s="42" t="s">
        <v>155</v>
      </c>
      <c r="BD123" s="42" t="s">
        <v>155</v>
      </c>
      <c r="BE123" s="42" t="s">
        <v>155</v>
      </c>
      <c r="BF123" s="42" t="s">
        <v>155</v>
      </c>
      <c r="BG123" s="42" t="s">
        <v>155</v>
      </c>
      <c r="BH123" s="42" t="s">
        <v>155</v>
      </c>
      <c r="BI123" s="42" t="s">
        <v>154</v>
      </c>
      <c r="BJ123" s="42" t="s">
        <v>155</v>
      </c>
      <c r="BK123" s="42" t="s">
        <v>155</v>
      </c>
      <c r="BL123" s="42" t="s">
        <v>155</v>
      </c>
      <c r="BM123" s="42" t="s">
        <v>155</v>
      </c>
      <c r="BN123" s="42" t="s">
        <v>155</v>
      </c>
      <c r="BO123" s="42" t="s">
        <v>154</v>
      </c>
      <c r="BP123" s="42" t="s">
        <v>154</v>
      </c>
      <c r="BQ123" s="42" t="s">
        <v>154</v>
      </c>
      <c r="BR123" s="42" t="s">
        <v>154</v>
      </c>
      <c r="BS123" s="42" t="s">
        <v>154</v>
      </c>
      <c r="BT123" s="42" t="s">
        <v>155</v>
      </c>
      <c r="BU123" s="42" t="s">
        <v>155</v>
      </c>
      <c r="BV123" s="42" t="s">
        <v>154</v>
      </c>
      <c r="BW123" s="42" t="s">
        <v>154</v>
      </c>
      <c r="BX123" s="42" t="s">
        <v>155</v>
      </c>
      <c r="BY123" s="42" t="s">
        <v>154</v>
      </c>
      <c r="BZ123" s="42" t="s">
        <v>154</v>
      </c>
      <c r="CA123" s="42" t="s">
        <v>154</v>
      </c>
      <c r="CB123" s="42" t="s">
        <v>155</v>
      </c>
      <c r="CC123" s="42" t="s">
        <v>155</v>
      </c>
      <c r="CD123" s="42" t="s">
        <v>155</v>
      </c>
      <c r="CE123" s="42" t="s">
        <v>155</v>
      </c>
      <c r="CF123" s="42" t="s">
        <v>154</v>
      </c>
      <c r="CG123" s="42" t="s">
        <v>154</v>
      </c>
      <c r="CH123" s="42" t="s">
        <v>154</v>
      </c>
      <c r="CI123" s="42" t="s">
        <v>154</v>
      </c>
      <c r="CJ123" s="42" t="s">
        <v>154</v>
      </c>
      <c r="CK123" s="42" t="s">
        <v>155</v>
      </c>
      <c r="CL123" s="42" t="s">
        <v>155</v>
      </c>
      <c r="CM123" s="42" t="s">
        <v>155</v>
      </c>
      <c r="CN123" s="42" t="s">
        <v>155</v>
      </c>
      <c r="CO123" s="42" t="s">
        <v>155</v>
      </c>
      <c r="CP123" s="42" t="s">
        <v>154</v>
      </c>
      <c r="CQ123" s="4" t="s">
        <v>154</v>
      </c>
      <c r="CR123" s="42" t="s">
        <v>154</v>
      </c>
      <c r="CS123" s="42" t="s">
        <v>154</v>
      </c>
      <c r="CT123" s="42" t="s">
        <v>154</v>
      </c>
      <c r="CU123" s="42" t="s">
        <v>154</v>
      </c>
      <c r="CV123" s="42" t="s">
        <v>154</v>
      </c>
      <c r="CW123" s="45" t="s">
        <v>154</v>
      </c>
      <c r="CX123" s="42" t="s">
        <v>154</v>
      </c>
      <c r="CY123" s="42" t="s">
        <v>154</v>
      </c>
      <c r="CZ123" s="48" t="s">
        <v>154</v>
      </c>
      <c r="DA123" s="42" t="s">
        <v>155</v>
      </c>
      <c r="DB123" s="42" t="s">
        <v>155</v>
      </c>
      <c r="DC123" s="42" t="s">
        <v>155</v>
      </c>
      <c r="DD123" s="42" t="s">
        <v>155</v>
      </c>
      <c r="DE123" s="42" t="s">
        <v>155</v>
      </c>
      <c r="DF123" s="42" t="s">
        <v>155</v>
      </c>
      <c r="DG123" s="42" t="s">
        <v>155</v>
      </c>
      <c r="DH123" s="42" t="s">
        <v>155</v>
      </c>
      <c r="DI123" s="42" t="s">
        <v>154</v>
      </c>
      <c r="DJ123" s="42" t="s">
        <v>154</v>
      </c>
      <c r="DK123" s="42" t="s">
        <v>154</v>
      </c>
      <c r="DL123" s="42" t="s">
        <v>155</v>
      </c>
      <c r="DM123" s="42" t="s">
        <v>154</v>
      </c>
      <c r="DN123" s="42" t="s">
        <v>154</v>
      </c>
      <c r="DO123" s="42" t="s">
        <v>154</v>
      </c>
      <c r="DP123" s="42" t="s">
        <v>154</v>
      </c>
      <c r="DQ123" s="42" t="s">
        <v>155</v>
      </c>
      <c r="DR123" s="42" t="s">
        <v>155</v>
      </c>
      <c r="DS123" s="42" t="s">
        <v>155</v>
      </c>
      <c r="DT123" s="42" t="s">
        <v>155</v>
      </c>
      <c r="DU123" s="42" t="s">
        <v>155</v>
      </c>
      <c r="DV123" s="42" t="s">
        <v>155</v>
      </c>
      <c r="DW123" s="42" t="s">
        <v>154</v>
      </c>
      <c r="DX123" s="42" t="s">
        <v>154</v>
      </c>
      <c r="DY123" s="42" t="s">
        <v>154</v>
      </c>
      <c r="DZ123" s="42" t="s">
        <v>154</v>
      </c>
      <c r="EA123" s="42" t="s">
        <v>154</v>
      </c>
      <c r="EB123" s="42" t="s">
        <v>154</v>
      </c>
      <c r="EC123" s="42" t="s">
        <v>155</v>
      </c>
      <c r="ED123" s="42" t="s">
        <v>155</v>
      </c>
      <c r="EE123" s="42" t="s">
        <v>155</v>
      </c>
      <c r="EF123" s="42" t="s">
        <v>155</v>
      </c>
      <c r="EG123" s="42" t="s">
        <v>155</v>
      </c>
      <c r="EH123" s="42" t="s">
        <v>155</v>
      </c>
      <c r="EI123" s="42" t="s">
        <v>155</v>
      </c>
      <c r="EJ123" s="42" t="s">
        <v>155</v>
      </c>
      <c r="EK123" s="42" t="s">
        <v>154</v>
      </c>
      <c r="EL123" s="42" t="s">
        <v>154</v>
      </c>
      <c r="EM123" s="42" t="s">
        <v>155</v>
      </c>
      <c r="EN123" s="42" t="s">
        <v>155</v>
      </c>
      <c r="EO123" s="42" t="s">
        <v>155</v>
      </c>
      <c r="EP123" s="42" t="s">
        <v>155</v>
      </c>
      <c r="EQ123" s="42" t="s">
        <v>155</v>
      </c>
      <c r="ER123" s="42" t="s">
        <v>155</v>
      </c>
      <c r="ES123" s="42" t="s">
        <v>155</v>
      </c>
      <c r="ET123" s="42" t="s">
        <v>155</v>
      </c>
      <c r="EU123" s="42" t="s">
        <v>155</v>
      </c>
      <c r="EV123" s="42" t="s">
        <v>154</v>
      </c>
      <c r="EW123" s="42"/>
    </row>
    <row r="124" spans="1:153" x14ac:dyDescent="0.25">
      <c r="A124" s="42">
        <v>121</v>
      </c>
      <c r="B124" s="1" t="s">
        <v>63</v>
      </c>
      <c r="C124" s="42" t="s">
        <v>711</v>
      </c>
      <c r="D124" s="43">
        <v>168547561</v>
      </c>
      <c r="E124" s="43">
        <v>12076808687</v>
      </c>
      <c r="F124" s="44">
        <v>947</v>
      </c>
      <c r="G124" s="42" t="s">
        <v>160</v>
      </c>
      <c r="H124" s="42" t="s">
        <v>160</v>
      </c>
      <c r="I124" s="42" t="s">
        <v>207</v>
      </c>
      <c r="J124" s="1" t="s">
        <v>162</v>
      </c>
      <c r="K124" s="1" t="s">
        <v>153</v>
      </c>
      <c r="L124" s="42">
        <v>2</v>
      </c>
      <c r="M124" s="45">
        <v>43609</v>
      </c>
      <c r="N124" s="42" t="s">
        <v>712</v>
      </c>
      <c r="O124" s="42">
        <v>2019</v>
      </c>
      <c r="P124" s="46" t="s">
        <v>713</v>
      </c>
      <c r="Q124" s="47" t="s">
        <v>164</v>
      </c>
      <c r="R124" s="42" t="s">
        <v>154</v>
      </c>
      <c r="S124" s="42" t="s">
        <v>175</v>
      </c>
      <c r="T124" s="42" t="s">
        <v>237</v>
      </c>
      <c r="U124" s="42" t="s">
        <v>240</v>
      </c>
      <c r="V124" s="42" t="s">
        <v>371</v>
      </c>
      <c r="W124" s="42" t="s">
        <v>237</v>
      </c>
      <c r="X124" s="42" t="s">
        <v>238</v>
      </c>
      <c r="Y124" s="42" t="s">
        <v>155</v>
      </c>
      <c r="Z124" s="42" t="s">
        <v>155</v>
      </c>
      <c r="AA124" s="42" t="s">
        <v>155</v>
      </c>
      <c r="AB124" s="42" t="s">
        <v>359</v>
      </c>
      <c r="AC124" s="42" t="s">
        <v>155</v>
      </c>
      <c r="AD124" s="42" t="s">
        <v>155</v>
      </c>
      <c r="AE124" s="42" t="s">
        <v>155</v>
      </c>
      <c r="AF124" s="42" t="s">
        <v>155</v>
      </c>
      <c r="AG124" s="42" t="s">
        <v>154</v>
      </c>
      <c r="AH124" s="42" t="s">
        <v>714</v>
      </c>
      <c r="AI124" s="42" t="s">
        <v>154</v>
      </c>
      <c r="AJ124" s="42" t="s">
        <v>155</v>
      </c>
      <c r="AK124" s="42" t="s">
        <v>155</v>
      </c>
      <c r="AL124" s="42" t="s">
        <v>155</v>
      </c>
      <c r="AM124" s="42" t="s">
        <v>154</v>
      </c>
      <c r="AN124" s="42" t="s">
        <v>154</v>
      </c>
      <c r="AO124" s="42" t="s">
        <v>155</v>
      </c>
      <c r="AP124" s="42" t="s">
        <v>154</v>
      </c>
      <c r="AQ124" s="42" t="s">
        <v>155</v>
      </c>
      <c r="AR124" s="42" t="s">
        <v>155</v>
      </c>
      <c r="AS124" s="42" t="s">
        <v>154</v>
      </c>
      <c r="AT124" s="42" t="s">
        <v>155</v>
      </c>
      <c r="AU124" s="42" t="s">
        <v>155</v>
      </c>
      <c r="AV124" s="42" t="s">
        <v>155</v>
      </c>
      <c r="AW124" s="42" t="s">
        <v>154</v>
      </c>
      <c r="AX124" s="42" t="s">
        <v>154</v>
      </c>
      <c r="AY124" s="42" t="s">
        <v>154</v>
      </c>
      <c r="AZ124" s="42" t="s">
        <v>154</v>
      </c>
      <c r="BA124" s="42" t="s">
        <v>154</v>
      </c>
      <c r="BB124" s="42" t="s">
        <v>155</v>
      </c>
      <c r="BC124" s="42" t="s">
        <v>155</v>
      </c>
      <c r="BD124" s="42" t="s">
        <v>155</v>
      </c>
      <c r="BE124" s="42" t="s">
        <v>155</v>
      </c>
      <c r="BF124" s="42" t="s">
        <v>155</v>
      </c>
      <c r="BG124" s="42" t="s">
        <v>155</v>
      </c>
      <c r="BH124" s="42" t="s">
        <v>155</v>
      </c>
      <c r="BI124" s="42" t="s">
        <v>155</v>
      </c>
      <c r="BJ124" s="42" t="s">
        <v>155</v>
      </c>
      <c r="BK124" s="42" t="s">
        <v>155</v>
      </c>
      <c r="BL124" s="42" t="s">
        <v>155</v>
      </c>
      <c r="BM124" s="42" t="s">
        <v>154</v>
      </c>
      <c r="BN124" s="42" t="s">
        <v>154</v>
      </c>
      <c r="BO124" s="42" t="s">
        <v>155</v>
      </c>
      <c r="BP124" s="42" t="s">
        <v>154</v>
      </c>
      <c r="BQ124" s="42" t="s">
        <v>155</v>
      </c>
      <c r="BR124" s="42" t="s">
        <v>155</v>
      </c>
      <c r="BS124" s="42" t="s">
        <v>155</v>
      </c>
      <c r="BT124" s="42" t="s">
        <v>155</v>
      </c>
      <c r="BU124" s="42" t="s">
        <v>155</v>
      </c>
      <c r="BV124" s="42" t="s">
        <v>155</v>
      </c>
      <c r="BW124" s="42" t="s">
        <v>155</v>
      </c>
      <c r="BX124" s="42" t="s">
        <v>155</v>
      </c>
      <c r="BY124" s="42" t="s">
        <v>155</v>
      </c>
      <c r="BZ124" s="42" t="s">
        <v>154</v>
      </c>
      <c r="CA124" s="42" t="s">
        <v>155</v>
      </c>
      <c r="CB124" s="42" t="s">
        <v>154</v>
      </c>
      <c r="CC124" s="42" t="s">
        <v>155</v>
      </c>
      <c r="CD124" s="42" t="s">
        <v>155</v>
      </c>
      <c r="CE124" s="42" t="s">
        <v>155</v>
      </c>
      <c r="CF124" s="42" t="s">
        <v>154</v>
      </c>
      <c r="CG124" s="42" t="s">
        <v>155</v>
      </c>
      <c r="CH124" s="42" t="s">
        <v>154</v>
      </c>
      <c r="CI124" s="42" t="s">
        <v>155</v>
      </c>
      <c r="CJ124" s="42" t="s">
        <v>155</v>
      </c>
      <c r="CK124" s="42" t="s">
        <v>155</v>
      </c>
      <c r="CL124" s="42" t="s">
        <v>155</v>
      </c>
      <c r="CM124" s="42" t="s">
        <v>155</v>
      </c>
      <c r="CN124" s="42" t="s">
        <v>155</v>
      </c>
      <c r="CO124" s="42" t="s">
        <v>155</v>
      </c>
      <c r="CP124" s="42" t="s">
        <v>155</v>
      </c>
      <c r="CQ124" s="4" t="s">
        <v>155</v>
      </c>
      <c r="CR124" s="42" t="s">
        <v>155</v>
      </c>
      <c r="CS124" s="42" t="s">
        <v>155</v>
      </c>
      <c r="CT124" s="42" t="s">
        <v>154</v>
      </c>
      <c r="CU124" s="42" t="s">
        <v>154</v>
      </c>
      <c r="CV124" s="42" t="s">
        <v>154</v>
      </c>
      <c r="CW124" s="45" t="s">
        <v>155</v>
      </c>
      <c r="CX124" s="42" t="s">
        <v>155</v>
      </c>
      <c r="CY124" s="42" t="s">
        <v>155</v>
      </c>
      <c r="CZ124" s="42" t="s">
        <v>155</v>
      </c>
      <c r="DA124" s="42" t="s">
        <v>155</v>
      </c>
      <c r="DB124" s="42" t="s">
        <v>155</v>
      </c>
      <c r="DC124" s="42" t="s">
        <v>155</v>
      </c>
      <c r="DD124" s="42" t="s">
        <v>155</v>
      </c>
      <c r="DE124" s="42" t="s">
        <v>155</v>
      </c>
      <c r="DF124" s="42" t="s">
        <v>155</v>
      </c>
      <c r="DG124" s="42" t="s">
        <v>155</v>
      </c>
      <c r="DH124" s="42" t="s">
        <v>155</v>
      </c>
      <c r="DI124" s="42" t="s">
        <v>154</v>
      </c>
      <c r="DJ124" s="42" t="s">
        <v>155</v>
      </c>
      <c r="DK124" s="42" t="s">
        <v>155</v>
      </c>
      <c r="DL124" s="42" t="s">
        <v>154</v>
      </c>
      <c r="DM124" s="42" t="s">
        <v>155</v>
      </c>
      <c r="DN124" s="42" t="s">
        <v>154</v>
      </c>
      <c r="DO124" s="42" t="s">
        <v>155</v>
      </c>
      <c r="DP124" s="42" t="s">
        <v>155</v>
      </c>
      <c r="DQ124" s="42" t="s">
        <v>155</v>
      </c>
      <c r="DR124" s="42" t="s">
        <v>155</v>
      </c>
      <c r="DS124" s="42" t="s">
        <v>155</v>
      </c>
      <c r="DT124" s="42" t="s">
        <v>155</v>
      </c>
      <c r="DU124" s="42" t="s">
        <v>155</v>
      </c>
      <c r="DV124" s="42" t="s">
        <v>155</v>
      </c>
      <c r="DW124" s="42" t="s">
        <v>154</v>
      </c>
      <c r="DX124" s="42" t="s">
        <v>155</v>
      </c>
      <c r="DY124" s="42" t="s">
        <v>155</v>
      </c>
      <c r="DZ124" s="42" t="s">
        <v>154</v>
      </c>
      <c r="EA124" s="42" t="s">
        <v>155</v>
      </c>
      <c r="EB124" s="42" t="s">
        <v>155</v>
      </c>
      <c r="EC124" s="42" t="s">
        <v>155</v>
      </c>
      <c r="ED124" s="42" t="s">
        <v>155</v>
      </c>
      <c r="EE124" s="42" t="s">
        <v>155</v>
      </c>
      <c r="EF124" s="42" t="s">
        <v>155</v>
      </c>
      <c r="EG124" s="42" t="s">
        <v>155</v>
      </c>
      <c r="EH124" s="42" t="s">
        <v>155</v>
      </c>
      <c r="EI124" s="42" t="s">
        <v>155</v>
      </c>
      <c r="EJ124" s="42" t="s">
        <v>155</v>
      </c>
      <c r="EK124" s="42" t="s">
        <v>155</v>
      </c>
      <c r="EL124" s="42" t="s">
        <v>155</v>
      </c>
      <c r="EM124" s="42" t="s">
        <v>155</v>
      </c>
      <c r="EN124" s="42" t="s">
        <v>155</v>
      </c>
      <c r="EO124" s="42" t="s">
        <v>155</v>
      </c>
      <c r="EP124" s="42" t="s">
        <v>155</v>
      </c>
      <c r="EQ124" s="42" t="s">
        <v>155</v>
      </c>
      <c r="ER124" s="42" t="s">
        <v>155</v>
      </c>
      <c r="ES124" s="42" t="s">
        <v>154</v>
      </c>
      <c r="ET124" s="42" t="s">
        <v>154</v>
      </c>
      <c r="EU124" s="42" t="s">
        <v>154</v>
      </c>
      <c r="EV124" s="42" t="s">
        <v>155</v>
      </c>
      <c r="EW124" s="42"/>
    </row>
    <row r="125" spans="1:153" x14ac:dyDescent="0.25">
      <c r="A125" s="42">
        <v>122</v>
      </c>
      <c r="B125" s="42" t="s">
        <v>63</v>
      </c>
      <c r="C125" s="42" t="s">
        <v>715</v>
      </c>
      <c r="D125" s="43">
        <v>926858000</v>
      </c>
      <c r="E125" s="43">
        <v>1254419000</v>
      </c>
      <c r="F125" s="44">
        <v>611</v>
      </c>
      <c r="G125" s="42" t="s">
        <v>160</v>
      </c>
      <c r="H125" s="42" t="s">
        <v>160</v>
      </c>
      <c r="I125" s="42" t="s">
        <v>521</v>
      </c>
      <c r="J125" s="42" t="s">
        <v>162</v>
      </c>
      <c r="K125" s="42" t="s">
        <v>153</v>
      </c>
      <c r="L125" s="42">
        <v>1</v>
      </c>
      <c r="M125" s="45">
        <v>44042</v>
      </c>
      <c r="N125" s="42" t="s">
        <v>708</v>
      </c>
      <c r="O125" s="42">
        <v>2020</v>
      </c>
      <c r="P125" s="46" t="s">
        <v>716</v>
      </c>
      <c r="Q125" s="47" t="s">
        <v>181</v>
      </c>
      <c r="R125" s="42" t="s">
        <v>154</v>
      </c>
      <c r="S125" s="42" t="s">
        <v>175</v>
      </c>
      <c r="T125" s="42" t="s">
        <v>154</v>
      </c>
      <c r="U125" s="42" t="s">
        <v>154</v>
      </c>
      <c r="V125" s="42" t="s">
        <v>154</v>
      </c>
      <c r="W125" s="42" t="s">
        <v>154</v>
      </c>
      <c r="X125" s="42" t="s">
        <v>154</v>
      </c>
      <c r="Y125" s="42" t="s">
        <v>155</v>
      </c>
      <c r="Z125" s="42" t="s">
        <v>155</v>
      </c>
      <c r="AA125" s="42" t="s">
        <v>154</v>
      </c>
      <c r="AB125" s="42" t="s">
        <v>154</v>
      </c>
      <c r="AC125" s="42" t="s">
        <v>155</v>
      </c>
      <c r="AD125" s="42" t="s">
        <v>155</v>
      </c>
      <c r="AE125" s="42" t="s">
        <v>155</v>
      </c>
      <c r="AF125" s="42" t="s">
        <v>155</v>
      </c>
      <c r="AG125" s="42" t="s">
        <v>154</v>
      </c>
      <c r="AH125" s="42" t="s">
        <v>508</v>
      </c>
      <c r="AI125" s="42" t="s">
        <v>154</v>
      </c>
      <c r="AJ125" s="42" t="s">
        <v>155</v>
      </c>
      <c r="AK125" s="42" t="s">
        <v>155</v>
      </c>
      <c r="AL125" s="42" t="s">
        <v>155</v>
      </c>
      <c r="AM125" s="42" t="s">
        <v>154</v>
      </c>
      <c r="AN125" s="42" t="s">
        <v>154</v>
      </c>
      <c r="AO125" s="42" t="s">
        <v>155</v>
      </c>
      <c r="AP125" s="42" t="s">
        <v>154</v>
      </c>
      <c r="AQ125" s="42" t="s">
        <v>154</v>
      </c>
      <c r="AR125" s="42" t="s">
        <v>155</v>
      </c>
      <c r="AS125" s="42" t="s">
        <v>154</v>
      </c>
      <c r="AT125" s="42" t="s">
        <v>154</v>
      </c>
      <c r="AU125" s="42" t="s">
        <v>155</v>
      </c>
      <c r="AV125" s="42" t="s">
        <v>154</v>
      </c>
      <c r="AW125" s="42" t="s">
        <v>154</v>
      </c>
      <c r="AX125" s="42" t="s">
        <v>155</v>
      </c>
      <c r="AY125" s="42" t="s">
        <v>154</v>
      </c>
      <c r="AZ125" s="42" t="s">
        <v>154</v>
      </c>
      <c r="BA125" s="42" t="s">
        <v>154</v>
      </c>
      <c r="BB125" s="42" t="s">
        <v>154</v>
      </c>
      <c r="BC125" s="42" t="s">
        <v>155</v>
      </c>
      <c r="BD125" s="42" t="s">
        <v>155</v>
      </c>
      <c r="BE125" s="42" t="s">
        <v>155</v>
      </c>
      <c r="BF125" s="42" t="s">
        <v>155</v>
      </c>
      <c r="BG125" s="42" t="s">
        <v>155</v>
      </c>
      <c r="BH125" s="42" t="s">
        <v>155</v>
      </c>
      <c r="BI125" s="42" t="s">
        <v>155</v>
      </c>
      <c r="BJ125" s="42" t="s">
        <v>154</v>
      </c>
      <c r="BK125" s="42" t="s">
        <v>155</v>
      </c>
      <c r="BL125" s="42" t="s">
        <v>154</v>
      </c>
      <c r="BM125" s="42" t="s">
        <v>154</v>
      </c>
      <c r="BN125" s="42" t="s">
        <v>154</v>
      </c>
      <c r="BO125" s="42" t="s">
        <v>155</v>
      </c>
      <c r="BP125" s="42" t="s">
        <v>154</v>
      </c>
      <c r="BQ125" s="42" t="s">
        <v>155</v>
      </c>
      <c r="BR125" s="42" t="s">
        <v>155</v>
      </c>
      <c r="BS125" s="42" t="s">
        <v>155</v>
      </c>
      <c r="BT125" s="42" t="s">
        <v>155</v>
      </c>
      <c r="BU125" s="42" t="s">
        <v>155</v>
      </c>
      <c r="BV125" s="42" t="s">
        <v>155</v>
      </c>
      <c r="BW125" s="42" t="s">
        <v>155</v>
      </c>
      <c r="BX125" s="42" t="s">
        <v>155</v>
      </c>
      <c r="BY125" s="42" t="s">
        <v>155</v>
      </c>
      <c r="BZ125" s="42" t="s">
        <v>155</v>
      </c>
      <c r="CA125" s="42" t="s">
        <v>154</v>
      </c>
      <c r="CB125" s="42" t="s">
        <v>154</v>
      </c>
      <c r="CC125" s="42" t="s">
        <v>155</v>
      </c>
      <c r="CD125" s="42" t="s">
        <v>155</v>
      </c>
      <c r="CE125" s="42" t="s">
        <v>155</v>
      </c>
      <c r="CF125" s="42" t="s">
        <v>154</v>
      </c>
      <c r="CG125" s="42" t="s">
        <v>155</v>
      </c>
      <c r="CH125" s="42" t="s">
        <v>154</v>
      </c>
      <c r="CI125" s="42" t="s">
        <v>155</v>
      </c>
      <c r="CJ125" s="42" t="s">
        <v>155</v>
      </c>
      <c r="CK125" s="42" t="s">
        <v>154</v>
      </c>
      <c r="CL125" s="42" t="s">
        <v>154</v>
      </c>
      <c r="CM125" s="42" t="s">
        <v>154</v>
      </c>
      <c r="CN125" s="42" t="s">
        <v>155</v>
      </c>
      <c r="CO125" s="42" t="s">
        <v>155</v>
      </c>
      <c r="CP125" s="42" t="s">
        <v>155</v>
      </c>
      <c r="CQ125" s="4" t="s">
        <v>155</v>
      </c>
      <c r="CR125" s="42" t="s">
        <v>155</v>
      </c>
      <c r="CS125" s="42" t="s">
        <v>155</v>
      </c>
      <c r="CT125" s="42" t="s">
        <v>154</v>
      </c>
      <c r="CU125" s="42" t="s">
        <v>154</v>
      </c>
      <c r="CV125" s="42" t="s">
        <v>155</v>
      </c>
      <c r="CW125" s="45" t="s">
        <v>155</v>
      </c>
      <c r="CX125" s="42" t="s">
        <v>155</v>
      </c>
      <c r="CY125" s="42" t="s">
        <v>155</v>
      </c>
      <c r="CZ125" s="48" t="s">
        <v>155</v>
      </c>
      <c r="DA125" s="42" t="s">
        <v>155</v>
      </c>
      <c r="DB125" s="42" t="s">
        <v>154</v>
      </c>
      <c r="DC125" s="42" t="s">
        <v>155</v>
      </c>
      <c r="DD125" s="42" t="s">
        <v>155</v>
      </c>
      <c r="DE125" s="42" t="s">
        <v>155</v>
      </c>
      <c r="DF125" s="42" t="s">
        <v>155</v>
      </c>
      <c r="DG125" s="42" t="s">
        <v>154</v>
      </c>
      <c r="DH125" s="42" t="s">
        <v>155</v>
      </c>
      <c r="DI125" s="42" t="s">
        <v>154</v>
      </c>
      <c r="DJ125" s="42" t="s">
        <v>155</v>
      </c>
      <c r="DK125" s="42" t="s">
        <v>155</v>
      </c>
      <c r="DL125" s="42" t="s">
        <v>155</v>
      </c>
      <c r="DM125" s="42" t="s">
        <v>154</v>
      </c>
      <c r="DN125" s="42" t="s">
        <v>154</v>
      </c>
      <c r="DO125" s="42" t="s">
        <v>154</v>
      </c>
      <c r="DP125" s="42" t="s">
        <v>154</v>
      </c>
      <c r="DQ125" s="42" t="s">
        <v>154</v>
      </c>
      <c r="DR125" s="42" t="s">
        <v>154</v>
      </c>
      <c r="DS125" s="42" t="s">
        <v>154</v>
      </c>
      <c r="DT125" s="42" t="s">
        <v>155</v>
      </c>
      <c r="DU125" s="42" t="s">
        <v>154</v>
      </c>
      <c r="DV125" s="42" t="s">
        <v>155</v>
      </c>
      <c r="DW125" s="42" t="s">
        <v>154</v>
      </c>
      <c r="DX125" s="42" t="s">
        <v>155</v>
      </c>
      <c r="DY125" s="42" t="s">
        <v>155</v>
      </c>
      <c r="DZ125" s="42" t="s">
        <v>154</v>
      </c>
      <c r="EA125" s="42" t="s">
        <v>155</v>
      </c>
      <c r="EB125" s="42" t="s">
        <v>154</v>
      </c>
      <c r="EC125" s="42" t="s">
        <v>155</v>
      </c>
      <c r="ED125" s="42" t="s">
        <v>155</v>
      </c>
      <c r="EE125" s="42" t="s">
        <v>155</v>
      </c>
      <c r="EF125" s="42" t="s">
        <v>155</v>
      </c>
      <c r="EG125" s="42" t="s">
        <v>155</v>
      </c>
      <c r="EH125" s="42" t="s">
        <v>155</v>
      </c>
      <c r="EI125" s="42" t="s">
        <v>155</v>
      </c>
      <c r="EJ125" s="42" t="s">
        <v>155</v>
      </c>
      <c r="EK125" s="42" t="s">
        <v>155</v>
      </c>
      <c r="EL125" s="42" t="s">
        <v>155</v>
      </c>
      <c r="EM125" s="42" t="s">
        <v>154</v>
      </c>
      <c r="EN125" s="42" t="s">
        <v>155</v>
      </c>
      <c r="EO125" s="42" t="s">
        <v>155</v>
      </c>
      <c r="EP125" s="42" t="s">
        <v>155</v>
      </c>
      <c r="EQ125" s="42" t="s">
        <v>154</v>
      </c>
      <c r="ER125" s="42" t="s">
        <v>154</v>
      </c>
      <c r="ES125" s="42" t="s">
        <v>155</v>
      </c>
      <c r="ET125" s="42" t="s">
        <v>155</v>
      </c>
      <c r="EU125" s="42" t="s">
        <v>154</v>
      </c>
      <c r="EV125" s="42" t="s">
        <v>155</v>
      </c>
      <c r="EW125" s="42"/>
    </row>
    <row r="126" spans="1:153" x14ac:dyDescent="0.25">
      <c r="A126" s="42">
        <v>123</v>
      </c>
      <c r="B126" s="1" t="s">
        <v>63</v>
      </c>
      <c r="C126" s="42" t="s">
        <v>717</v>
      </c>
      <c r="D126" s="43">
        <v>216229000</v>
      </c>
      <c r="E126" s="43">
        <v>9114334000</v>
      </c>
      <c r="F126" s="44">
        <v>1253</v>
      </c>
      <c r="G126" s="42" t="s">
        <v>160</v>
      </c>
      <c r="H126" s="42" t="s">
        <v>160</v>
      </c>
      <c r="I126" s="42" t="s">
        <v>213</v>
      </c>
      <c r="J126" s="1" t="s">
        <v>162</v>
      </c>
      <c r="K126" s="1" t="s">
        <v>153</v>
      </c>
      <c r="L126" s="42">
        <v>1</v>
      </c>
      <c r="M126" s="45">
        <v>43612</v>
      </c>
      <c r="N126" s="42" t="s">
        <v>718</v>
      </c>
      <c r="O126" s="42">
        <v>2019</v>
      </c>
      <c r="P126" s="46" t="s">
        <v>719</v>
      </c>
      <c r="Q126" s="47" t="s">
        <v>164</v>
      </c>
      <c r="R126" s="42" t="s">
        <v>154</v>
      </c>
      <c r="S126" s="42" t="s">
        <v>175</v>
      </c>
      <c r="T126" s="42" t="s">
        <v>154</v>
      </c>
      <c r="U126" s="42" t="s">
        <v>154</v>
      </c>
      <c r="V126" s="42" t="s">
        <v>154</v>
      </c>
      <c r="W126" s="42" t="s">
        <v>154</v>
      </c>
      <c r="X126" s="42" t="s">
        <v>154</v>
      </c>
      <c r="Y126" s="42" t="s">
        <v>155</v>
      </c>
      <c r="Z126" s="42" t="s">
        <v>154</v>
      </c>
      <c r="AA126" s="42" t="s">
        <v>154</v>
      </c>
      <c r="AB126" s="42" t="s">
        <v>154</v>
      </c>
      <c r="AC126" s="42" t="s">
        <v>155</v>
      </c>
      <c r="AD126" s="42" t="s">
        <v>155</v>
      </c>
      <c r="AE126" s="42" t="s">
        <v>154</v>
      </c>
      <c r="AF126" s="42" t="s">
        <v>155</v>
      </c>
      <c r="AG126" s="42" t="s">
        <v>154</v>
      </c>
      <c r="AH126" s="42" t="s">
        <v>720</v>
      </c>
      <c r="AI126" s="42" t="s">
        <v>154</v>
      </c>
      <c r="AJ126" s="42" t="s">
        <v>154</v>
      </c>
      <c r="AK126" s="42" t="s">
        <v>154</v>
      </c>
      <c r="AL126" s="42" t="s">
        <v>154</v>
      </c>
      <c r="AM126" s="42" t="s">
        <v>154</v>
      </c>
      <c r="AN126" s="42" t="s">
        <v>154</v>
      </c>
      <c r="AO126" s="42" t="s">
        <v>154</v>
      </c>
      <c r="AP126" s="42" t="s">
        <v>154</v>
      </c>
      <c r="AQ126" s="42" t="s">
        <v>154</v>
      </c>
      <c r="AR126" s="42" t="s">
        <v>155</v>
      </c>
      <c r="AS126" s="42" t="s">
        <v>154</v>
      </c>
      <c r="AT126" s="42" t="s">
        <v>154</v>
      </c>
      <c r="AU126" s="42" t="s">
        <v>154</v>
      </c>
      <c r="AV126" s="42" t="s">
        <v>155</v>
      </c>
      <c r="AW126" s="42" t="s">
        <v>154</v>
      </c>
      <c r="AX126" s="42" t="s">
        <v>155</v>
      </c>
      <c r="AY126" s="42" t="s">
        <v>154</v>
      </c>
      <c r="AZ126" s="42" t="s">
        <v>154</v>
      </c>
      <c r="BA126" s="42" t="s">
        <v>154</v>
      </c>
      <c r="BB126" s="42" t="s">
        <v>154</v>
      </c>
      <c r="BC126" s="42" t="s">
        <v>154</v>
      </c>
      <c r="BD126" s="42" t="s">
        <v>155</v>
      </c>
      <c r="BE126" s="42" t="s">
        <v>155</v>
      </c>
      <c r="BF126" s="42" t="s">
        <v>155</v>
      </c>
      <c r="BG126" s="42" t="s">
        <v>155</v>
      </c>
      <c r="BH126" s="42" t="s">
        <v>155</v>
      </c>
      <c r="BI126" s="42" t="s">
        <v>154</v>
      </c>
      <c r="BJ126" s="42" t="s">
        <v>155</v>
      </c>
      <c r="BK126" s="42" t="s">
        <v>154</v>
      </c>
      <c r="BL126" s="42" t="s">
        <v>155</v>
      </c>
      <c r="BM126" s="42" t="s">
        <v>154</v>
      </c>
      <c r="BN126" s="42" t="s">
        <v>154</v>
      </c>
      <c r="BO126" s="42" t="s">
        <v>154</v>
      </c>
      <c r="BP126" s="42" t="s">
        <v>154</v>
      </c>
      <c r="BQ126" s="42" t="s">
        <v>155</v>
      </c>
      <c r="BR126" s="42" t="s">
        <v>155</v>
      </c>
      <c r="BS126" s="42" t="s">
        <v>154</v>
      </c>
      <c r="BT126" s="42" t="s">
        <v>154</v>
      </c>
      <c r="BU126" s="42" t="s">
        <v>154</v>
      </c>
      <c r="BV126" s="42" t="s">
        <v>155</v>
      </c>
      <c r="BW126" s="42" t="s">
        <v>154</v>
      </c>
      <c r="BX126" s="42" t="s">
        <v>154</v>
      </c>
      <c r="BY126" s="42" t="s">
        <v>154</v>
      </c>
      <c r="BZ126" s="42" t="s">
        <v>154</v>
      </c>
      <c r="CA126" s="42" t="s">
        <v>154</v>
      </c>
      <c r="CB126" s="42" t="s">
        <v>154</v>
      </c>
      <c r="CC126" s="42" t="s">
        <v>154</v>
      </c>
      <c r="CD126" s="42" t="s">
        <v>154</v>
      </c>
      <c r="CE126" s="42" t="s">
        <v>155</v>
      </c>
      <c r="CF126" s="42" t="s">
        <v>154</v>
      </c>
      <c r="CG126" s="42" t="s">
        <v>155</v>
      </c>
      <c r="CH126" s="42" t="s">
        <v>155</v>
      </c>
      <c r="CI126" s="42" t="s">
        <v>155</v>
      </c>
      <c r="CJ126" s="42" t="s">
        <v>155</v>
      </c>
      <c r="CK126" s="42" t="s">
        <v>154</v>
      </c>
      <c r="CL126" s="42" t="s">
        <v>155</v>
      </c>
      <c r="CM126" s="42" t="s">
        <v>155</v>
      </c>
      <c r="CN126" s="42" t="s">
        <v>155</v>
      </c>
      <c r="CO126" s="42" t="s">
        <v>155</v>
      </c>
      <c r="CP126" s="42" t="s">
        <v>155</v>
      </c>
      <c r="CQ126" s="4" t="s">
        <v>155</v>
      </c>
      <c r="CR126" s="42" t="s">
        <v>155</v>
      </c>
      <c r="CS126" s="42" t="s">
        <v>155</v>
      </c>
      <c r="CT126" s="42" t="s">
        <v>154</v>
      </c>
      <c r="CU126" s="42" t="s">
        <v>155</v>
      </c>
      <c r="CV126" s="42" t="s">
        <v>155</v>
      </c>
      <c r="CW126" s="45" t="s">
        <v>155</v>
      </c>
      <c r="CX126" s="42" t="s">
        <v>155</v>
      </c>
      <c r="CY126" s="42" t="s">
        <v>155</v>
      </c>
      <c r="CZ126" s="48" t="s">
        <v>155</v>
      </c>
      <c r="DA126" s="42" t="s">
        <v>155</v>
      </c>
      <c r="DB126" s="42" t="s">
        <v>154</v>
      </c>
      <c r="DC126" s="42" t="s">
        <v>155</v>
      </c>
      <c r="DD126" s="42" t="s">
        <v>155</v>
      </c>
      <c r="DE126" s="42" t="s">
        <v>155</v>
      </c>
      <c r="DF126" s="42" t="s">
        <v>154</v>
      </c>
      <c r="DG126" s="42" t="s">
        <v>155</v>
      </c>
      <c r="DH126" s="42" t="s">
        <v>155</v>
      </c>
      <c r="DI126" s="42" t="s">
        <v>154</v>
      </c>
      <c r="DJ126" s="42" t="s">
        <v>154</v>
      </c>
      <c r="DK126" s="42" t="s">
        <v>154</v>
      </c>
      <c r="DL126" s="42" t="s">
        <v>155</v>
      </c>
      <c r="DM126" s="42" t="s">
        <v>155</v>
      </c>
      <c r="DN126" s="42" t="s">
        <v>154</v>
      </c>
      <c r="DO126" s="42" t="s">
        <v>155</v>
      </c>
      <c r="DP126" s="42" t="s">
        <v>155</v>
      </c>
      <c r="DQ126" s="42" t="s">
        <v>155</v>
      </c>
      <c r="DR126" s="42" t="s">
        <v>155</v>
      </c>
      <c r="DS126" s="42" t="s">
        <v>155</v>
      </c>
      <c r="DT126" s="42" t="s">
        <v>155</v>
      </c>
      <c r="DU126" s="42" t="s">
        <v>155</v>
      </c>
      <c r="DV126" s="42" t="s">
        <v>155</v>
      </c>
      <c r="DW126" s="42" t="s">
        <v>154</v>
      </c>
      <c r="DX126" s="42" t="s">
        <v>154</v>
      </c>
      <c r="DY126" s="42" t="s">
        <v>154</v>
      </c>
      <c r="DZ126" s="42" t="s">
        <v>154</v>
      </c>
      <c r="EA126" s="42" t="s">
        <v>154</v>
      </c>
      <c r="EB126" s="42" t="s">
        <v>154</v>
      </c>
      <c r="EC126" s="42" t="s">
        <v>154</v>
      </c>
      <c r="ED126" s="42" t="s">
        <v>155</v>
      </c>
      <c r="EE126" s="42" t="s">
        <v>155</v>
      </c>
      <c r="EF126" s="42" t="s">
        <v>155</v>
      </c>
      <c r="EG126" s="42" t="s">
        <v>155</v>
      </c>
      <c r="EH126" s="42" t="s">
        <v>155</v>
      </c>
      <c r="EI126" s="42" t="s">
        <v>155</v>
      </c>
      <c r="EJ126" s="42" t="s">
        <v>155</v>
      </c>
      <c r="EK126" s="42" t="s">
        <v>154</v>
      </c>
      <c r="EL126" s="42" t="s">
        <v>155</v>
      </c>
      <c r="EM126" s="42" t="s">
        <v>155</v>
      </c>
      <c r="EN126" s="42" t="s">
        <v>155</v>
      </c>
      <c r="EO126" s="42" t="s">
        <v>154</v>
      </c>
      <c r="EP126" s="42" t="s">
        <v>155</v>
      </c>
      <c r="EQ126" s="42" t="s">
        <v>155</v>
      </c>
      <c r="ER126" s="42" t="s">
        <v>155</v>
      </c>
      <c r="ES126" s="42" t="s">
        <v>154</v>
      </c>
      <c r="ET126" s="42" t="s">
        <v>154</v>
      </c>
      <c r="EU126" s="42" t="s">
        <v>154</v>
      </c>
      <c r="EV126" s="42" t="s">
        <v>154</v>
      </c>
      <c r="EW126" s="42"/>
    </row>
    <row r="127" spans="1:153" x14ac:dyDescent="0.25">
      <c r="A127" s="42">
        <v>124</v>
      </c>
      <c r="B127" s="42" t="s">
        <v>63</v>
      </c>
      <c r="C127" s="42" t="s">
        <v>721</v>
      </c>
      <c r="D127" s="43">
        <v>598249000</v>
      </c>
      <c r="E127" s="43">
        <v>500789000</v>
      </c>
      <c r="F127" s="44">
        <v>1904</v>
      </c>
      <c r="G127" s="42" t="s">
        <v>160</v>
      </c>
      <c r="H127" s="42" t="s">
        <v>160</v>
      </c>
      <c r="I127" s="42" t="s">
        <v>207</v>
      </c>
      <c r="J127" s="42" t="s">
        <v>162</v>
      </c>
      <c r="K127" s="42" t="s">
        <v>153</v>
      </c>
      <c r="L127" s="42">
        <v>1</v>
      </c>
      <c r="M127" s="45">
        <v>43851</v>
      </c>
      <c r="N127" s="42" t="s">
        <v>510</v>
      </c>
      <c r="O127" s="42">
        <v>2018</v>
      </c>
      <c r="P127" s="46" t="s">
        <v>722</v>
      </c>
      <c r="Q127" s="47" t="s">
        <v>164</v>
      </c>
      <c r="R127" s="42" t="s">
        <v>154</v>
      </c>
      <c r="S127" s="42" t="s">
        <v>230</v>
      </c>
      <c r="T127" s="42" t="s">
        <v>155</v>
      </c>
      <c r="U127" s="42" t="s">
        <v>154</v>
      </c>
      <c r="V127" s="42" t="s">
        <v>154</v>
      </c>
      <c r="W127" s="42" t="s">
        <v>154</v>
      </c>
      <c r="X127" s="42" t="s">
        <v>154</v>
      </c>
      <c r="Y127" s="42" t="s">
        <v>155</v>
      </c>
      <c r="Z127" s="42" t="s">
        <v>155</v>
      </c>
      <c r="AA127" s="42" t="s">
        <v>155</v>
      </c>
      <c r="AB127" s="42" t="s">
        <v>154</v>
      </c>
      <c r="AC127" s="42" t="s">
        <v>155</v>
      </c>
      <c r="AD127" s="42" t="s">
        <v>155</v>
      </c>
      <c r="AE127" s="42" t="s">
        <v>154</v>
      </c>
      <c r="AF127" s="42" t="s">
        <v>155</v>
      </c>
      <c r="AG127" s="42" t="s">
        <v>154</v>
      </c>
      <c r="AH127" s="42" t="s">
        <v>723</v>
      </c>
      <c r="AI127" s="42" t="s">
        <v>155</v>
      </c>
      <c r="AJ127" s="42" t="s">
        <v>155</v>
      </c>
      <c r="AK127" s="42" t="s">
        <v>155</v>
      </c>
      <c r="AL127" s="42" t="s">
        <v>154</v>
      </c>
      <c r="AM127" s="42" t="s">
        <v>154</v>
      </c>
      <c r="AN127" s="42" t="s">
        <v>154</v>
      </c>
      <c r="AO127" s="42" t="s">
        <v>155</v>
      </c>
      <c r="AP127" s="42" t="s">
        <v>154</v>
      </c>
      <c r="AQ127" s="42" t="s">
        <v>154</v>
      </c>
      <c r="AR127" s="42" t="s">
        <v>155</v>
      </c>
      <c r="AS127" s="42" t="s">
        <v>154</v>
      </c>
      <c r="AT127" s="42" t="s">
        <v>154</v>
      </c>
      <c r="AU127" s="42" t="s">
        <v>155</v>
      </c>
      <c r="AV127" s="42" t="s">
        <v>154</v>
      </c>
      <c r="AW127" s="42" t="s">
        <v>154</v>
      </c>
      <c r="AX127" s="42" t="s">
        <v>154</v>
      </c>
      <c r="AY127" s="42" t="s">
        <v>154</v>
      </c>
      <c r="AZ127" s="42" t="s">
        <v>154</v>
      </c>
      <c r="BA127" s="42" t="s">
        <v>154</v>
      </c>
      <c r="BB127" s="42" t="s">
        <v>154</v>
      </c>
      <c r="BC127" s="42" t="s">
        <v>154</v>
      </c>
      <c r="BD127" s="42" t="s">
        <v>154</v>
      </c>
      <c r="BE127" s="42" t="s">
        <v>155</v>
      </c>
      <c r="BF127" s="42" t="s">
        <v>155</v>
      </c>
      <c r="BG127" s="42" t="s">
        <v>155</v>
      </c>
      <c r="BH127" s="42" t="s">
        <v>154</v>
      </c>
      <c r="BI127" s="42" t="s">
        <v>155</v>
      </c>
      <c r="BJ127" s="42" t="s">
        <v>154</v>
      </c>
      <c r="BK127" s="42" t="s">
        <v>155</v>
      </c>
      <c r="BL127" s="42" t="s">
        <v>154</v>
      </c>
      <c r="BM127" s="42" t="s">
        <v>155</v>
      </c>
      <c r="BN127" s="42" t="s">
        <v>154</v>
      </c>
      <c r="BO127" s="42" t="s">
        <v>155</v>
      </c>
      <c r="BP127" s="42" t="s">
        <v>155</v>
      </c>
      <c r="BQ127" s="42" t="s">
        <v>155</v>
      </c>
      <c r="BR127" s="42" t="s">
        <v>155</v>
      </c>
      <c r="BS127" s="42" t="s">
        <v>155</v>
      </c>
      <c r="BT127" s="42" t="s">
        <v>155</v>
      </c>
      <c r="BU127" s="42" t="s">
        <v>155</v>
      </c>
      <c r="BV127" s="42" t="s">
        <v>155</v>
      </c>
      <c r="BW127" s="42" t="s">
        <v>155</v>
      </c>
      <c r="BX127" s="42" t="s">
        <v>154</v>
      </c>
      <c r="BY127" s="42" t="s">
        <v>154</v>
      </c>
      <c r="BZ127" s="42" t="s">
        <v>154</v>
      </c>
      <c r="CA127" s="42" t="s">
        <v>154</v>
      </c>
      <c r="CB127" s="42" t="s">
        <v>154</v>
      </c>
      <c r="CC127" s="42" t="s">
        <v>155</v>
      </c>
      <c r="CD127" s="42" t="s">
        <v>155</v>
      </c>
      <c r="CE127" s="42" t="s">
        <v>155</v>
      </c>
      <c r="CF127" s="42" t="s">
        <v>154</v>
      </c>
      <c r="CG127" s="42" t="s">
        <v>154</v>
      </c>
      <c r="CH127" s="42" t="s">
        <v>154</v>
      </c>
      <c r="CI127" s="42" t="s">
        <v>154</v>
      </c>
      <c r="CJ127" s="42" t="s">
        <v>154</v>
      </c>
      <c r="CK127" s="42" t="s">
        <v>154</v>
      </c>
      <c r="CL127" s="42" t="s">
        <v>154</v>
      </c>
      <c r="CM127" s="42" t="s">
        <v>154</v>
      </c>
      <c r="CN127" s="42" t="s">
        <v>154</v>
      </c>
      <c r="CO127" s="42" t="s">
        <v>154</v>
      </c>
      <c r="CP127" s="42" t="s">
        <v>155</v>
      </c>
      <c r="CQ127" s="42" t="s">
        <v>155</v>
      </c>
      <c r="CR127" s="42" t="s">
        <v>155</v>
      </c>
      <c r="CS127" s="42" t="s">
        <v>155</v>
      </c>
      <c r="CT127" s="42" t="s">
        <v>154</v>
      </c>
      <c r="CU127" s="42" t="s">
        <v>154</v>
      </c>
      <c r="CV127" s="42" t="s">
        <v>154</v>
      </c>
      <c r="CW127" s="42" t="s">
        <v>154</v>
      </c>
      <c r="CX127" s="42" t="s">
        <v>154</v>
      </c>
      <c r="CY127" s="42" t="s">
        <v>154</v>
      </c>
      <c r="CZ127" s="42" t="s">
        <v>154</v>
      </c>
      <c r="DA127" s="42" t="s">
        <v>154</v>
      </c>
      <c r="DB127" s="42" t="s">
        <v>154</v>
      </c>
      <c r="DC127" s="42" t="s">
        <v>154</v>
      </c>
      <c r="DD127" s="42" t="s">
        <v>154</v>
      </c>
      <c r="DE127" s="42" t="s">
        <v>154</v>
      </c>
      <c r="DF127" s="42" t="s">
        <v>155</v>
      </c>
      <c r="DG127" s="42" t="s">
        <v>154</v>
      </c>
      <c r="DH127" s="42" t="s">
        <v>154</v>
      </c>
      <c r="DI127" s="42" t="s">
        <v>154</v>
      </c>
      <c r="DJ127" s="42" t="s">
        <v>154</v>
      </c>
      <c r="DK127" s="42" t="s">
        <v>154</v>
      </c>
      <c r="DL127" s="42" t="s">
        <v>154</v>
      </c>
      <c r="DM127" s="42" t="s">
        <v>154</v>
      </c>
      <c r="DN127" s="42" t="s">
        <v>154</v>
      </c>
      <c r="DO127" s="42" t="s">
        <v>154</v>
      </c>
      <c r="DP127" s="42" t="s">
        <v>154</v>
      </c>
      <c r="DQ127" s="42" t="s">
        <v>154</v>
      </c>
      <c r="DR127" s="42" t="s">
        <v>154</v>
      </c>
      <c r="DS127" s="42" t="s">
        <v>154</v>
      </c>
      <c r="DT127" s="42" t="s">
        <v>154</v>
      </c>
      <c r="DU127" s="42" t="s">
        <v>154</v>
      </c>
      <c r="DV127" s="42" t="s">
        <v>154</v>
      </c>
      <c r="DW127" s="42" t="s">
        <v>154</v>
      </c>
      <c r="DX127" s="42" t="s">
        <v>154</v>
      </c>
      <c r="DY127" s="42" t="s">
        <v>154</v>
      </c>
      <c r="DZ127" s="42" t="s">
        <v>154</v>
      </c>
      <c r="EA127" s="42" t="s">
        <v>154</v>
      </c>
      <c r="EB127" s="42" t="s">
        <v>154</v>
      </c>
      <c r="EC127" s="42" t="s">
        <v>154</v>
      </c>
      <c r="ED127" s="42" t="s">
        <v>154</v>
      </c>
      <c r="EE127" s="42" t="s">
        <v>155</v>
      </c>
      <c r="EF127" s="42" t="s">
        <v>155</v>
      </c>
      <c r="EG127" s="42" t="s">
        <v>155</v>
      </c>
      <c r="EH127" s="42" t="s">
        <v>154</v>
      </c>
      <c r="EI127" s="42" t="s">
        <v>154</v>
      </c>
      <c r="EJ127" s="42" t="s">
        <v>155</v>
      </c>
      <c r="EK127" s="42" t="s">
        <v>155</v>
      </c>
      <c r="EL127" s="42" t="s">
        <v>155</v>
      </c>
      <c r="EM127" s="42" t="s">
        <v>154</v>
      </c>
      <c r="EN127" s="42" t="s">
        <v>154</v>
      </c>
      <c r="EO127" s="42" t="s">
        <v>155</v>
      </c>
      <c r="EP127" s="42" t="s">
        <v>154</v>
      </c>
      <c r="EQ127" s="42" t="s">
        <v>154</v>
      </c>
      <c r="ER127" s="42" t="s">
        <v>155</v>
      </c>
      <c r="ES127" s="42" t="s">
        <v>155</v>
      </c>
      <c r="ET127" s="42" t="s">
        <v>155</v>
      </c>
      <c r="EU127" s="42" t="s">
        <v>154</v>
      </c>
      <c r="EV127" s="42" t="s">
        <v>155</v>
      </c>
      <c r="EW127" s="42"/>
    </row>
    <row r="128" spans="1:153" x14ac:dyDescent="0.25">
      <c r="A128" s="42">
        <v>125</v>
      </c>
      <c r="B128" s="1" t="s">
        <v>63</v>
      </c>
      <c r="C128" s="42" t="s">
        <v>724</v>
      </c>
      <c r="D128" s="43">
        <v>81149667</v>
      </c>
      <c r="E128" s="43" t="s">
        <v>299</v>
      </c>
      <c r="F128" s="44">
        <v>528</v>
      </c>
      <c r="G128" s="42" t="s">
        <v>160</v>
      </c>
      <c r="H128" s="42" t="s">
        <v>197</v>
      </c>
      <c r="I128" s="42" t="s">
        <v>207</v>
      </c>
      <c r="J128" s="1" t="s">
        <v>162</v>
      </c>
      <c r="K128" s="1" t="s">
        <v>153</v>
      </c>
      <c r="L128" s="42">
        <v>3</v>
      </c>
      <c r="M128" s="45">
        <v>44090</v>
      </c>
      <c r="N128" s="42" t="s">
        <v>725</v>
      </c>
      <c r="O128" s="42">
        <v>2020</v>
      </c>
      <c r="P128" s="46" t="s">
        <v>726</v>
      </c>
      <c r="Q128" s="47" t="s">
        <v>181</v>
      </c>
      <c r="R128" s="42" t="s">
        <v>154</v>
      </c>
      <c r="S128" s="42" t="s">
        <v>175</v>
      </c>
      <c r="T128" s="42" t="s">
        <v>233</v>
      </c>
      <c r="U128" s="42" t="s">
        <v>238</v>
      </c>
      <c r="V128" s="42" t="s">
        <v>237</v>
      </c>
      <c r="W128" s="42" t="s">
        <v>269</v>
      </c>
      <c r="X128" s="42" t="s">
        <v>237</v>
      </c>
      <c r="Y128" s="42" t="s">
        <v>240</v>
      </c>
      <c r="Z128" s="42" t="s">
        <v>233</v>
      </c>
      <c r="AA128" s="42" t="s">
        <v>231</v>
      </c>
      <c r="AB128" s="42" t="s">
        <v>240</v>
      </c>
      <c r="AC128" s="42" t="s">
        <v>251</v>
      </c>
      <c r="AD128" s="42" t="s">
        <v>155</v>
      </c>
      <c r="AE128" s="42" t="s">
        <v>155</v>
      </c>
      <c r="AF128" s="42" t="s">
        <v>155</v>
      </c>
      <c r="AG128" s="42" t="s">
        <v>154</v>
      </c>
      <c r="AH128" s="42" t="s">
        <v>727</v>
      </c>
      <c r="AI128" s="42" t="s">
        <v>154</v>
      </c>
      <c r="AJ128" s="42" t="s">
        <v>154</v>
      </c>
      <c r="AK128" s="42" t="s">
        <v>154</v>
      </c>
      <c r="AL128" s="42" t="s">
        <v>154</v>
      </c>
      <c r="AM128" s="42" t="s">
        <v>154</v>
      </c>
      <c r="AN128" s="42" t="s">
        <v>154</v>
      </c>
      <c r="AO128" s="42" t="s">
        <v>154</v>
      </c>
      <c r="AP128" s="42" t="s">
        <v>154</v>
      </c>
      <c r="AQ128" s="42" t="s">
        <v>154</v>
      </c>
      <c r="AR128" s="42" t="s">
        <v>155</v>
      </c>
      <c r="AS128" s="42" t="s">
        <v>154</v>
      </c>
      <c r="AT128" s="42" t="s">
        <v>154</v>
      </c>
      <c r="AU128" s="42" t="s">
        <v>154</v>
      </c>
      <c r="AV128" s="42" t="s">
        <v>154</v>
      </c>
      <c r="AW128" s="42" t="s">
        <v>154</v>
      </c>
      <c r="AX128" s="42" t="s">
        <v>154</v>
      </c>
      <c r="AY128" s="42" t="s">
        <v>154</v>
      </c>
      <c r="AZ128" s="42" t="s">
        <v>154</v>
      </c>
      <c r="BA128" s="42" t="s">
        <v>154</v>
      </c>
      <c r="BB128" s="42" t="s">
        <v>154</v>
      </c>
      <c r="BC128" s="42" t="s">
        <v>154</v>
      </c>
      <c r="BD128" s="42" t="s">
        <v>154</v>
      </c>
      <c r="BE128" s="42" t="s">
        <v>154</v>
      </c>
      <c r="BF128" s="42" t="s">
        <v>154</v>
      </c>
      <c r="BG128" s="42" t="s">
        <v>154</v>
      </c>
      <c r="BH128" s="42" t="s">
        <v>154</v>
      </c>
      <c r="BI128" s="42" t="s">
        <v>155</v>
      </c>
      <c r="BJ128" s="42" t="s">
        <v>154</v>
      </c>
      <c r="BK128" s="42" t="s">
        <v>154</v>
      </c>
      <c r="BL128" s="42" t="s">
        <v>155</v>
      </c>
      <c r="BM128" s="42" t="s">
        <v>155</v>
      </c>
      <c r="BN128" s="42" t="s">
        <v>154</v>
      </c>
      <c r="BO128" s="42" t="s">
        <v>154</v>
      </c>
      <c r="BP128" s="42" t="s">
        <v>154</v>
      </c>
      <c r="BQ128" s="42" t="s">
        <v>155</v>
      </c>
      <c r="BR128" s="42" t="s">
        <v>154</v>
      </c>
      <c r="BS128" s="42" t="s">
        <v>154</v>
      </c>
      <c r="BT128" s="42" t="s">
        <v>154</v>
      </c>
      <c r="BU128" s="42" t="s">
        <v>154</v>
      </c>
      <c r="BV128" s="42" t="s">
        <v>154</v>
      </c>
      <c r="BW128" s="42" t="s">
        <v>154</v>
      </c>
      <c r="BX128" s="42" t="s">
        <v>154</v>
      </c>
      <c r="BY128" s="42" t="s">
        <v>154</v>
      </c>
      <c r="BZ128" s="42" t="s">
        <v>154</v>
      </c>
      <c r="CA128" s="42" t="s">
        <v>154</v>
      </c>
      <c r="CB128" s="42" t="s">
        <v>154</v>
      </c>
      <c r="CC128" s="42" t="s">
        <v>155</v>
      </c>
      <c r="CD128" s="42" t="s">
        <v>154</v>
      </c>
      <c r="CE128" s="42" t="s">
        <v>155</v>
      </c>
      <c r="CF128" s="42" t="s">
        <v>154</v>
      </c>
      <c r="CG128" s="42" t="s">
        <v>154</v>
      </c>
      <c r="CH128" s="42" t="s">
        <v>154</v>
      </c>
      <c r="CI128" s="42" t="s">
        <v>154</v>
      </c>
      <c r="CJ128" s="42" t="s">
        <v>154</v>
      </c>
      <c r="CK128" s="42" t="s">
        <v>154</v>
      </c>
      <c r="CL128" s="42" t="s">
        <v>154</v>
      </c>
      <c r="CM128" s="42" t="s">
        <v>154</v>
      </c>
      <c r="CN128" s="42" t="s">
        <v>154</v>
      </c>
      <c r="CO128" s="42" t="s">
        <v>154</v>
      </c>
      <c r="CP128" s="42" t="s">
        <v>155</v>
      </c>
      <c r="CQ128" s="42" t="s">
        <v>155</v>
      </c>
      <c r="CR128" s="42" t="s">
        <v>155</v>
      </c>
      <c r="CS128" s="42" t="s">
        <v>155</v>
      </c>
      <c r="CT128" s="42" t="s">
        <v>154</v>
      </c>
      <c r="CU128" s="42" t="s">
        <v>154</v>
      </c>
      <c r="CV128" s="42" t="s">
        <v>154</v>
      </c>
      <c r="CW128" s="42" t="s">
        <v>154</v>
      </c>
      <c r="CX128" s="42" t="s">
        <v>154</v>
      </c>
      <c r="CY128" s="42" t="s">
        <v>154</v>
      </c>
      <c r="CZ128" s="42" t="s">
        <v>154</v>
      </c>
      <c r="DA128" s="42" t="s">
        <v>154</v>
      </c>
      <c r="DB128" s="42" t="s">
        <v>154</v>
      </c>
      <c r="DC128" s="42" t="s">
        <v>154</v>
      </c>
      <c r="DD128" s="42" t="s">
        <v>154</v>
      </c>
      <c r="DE128" s="42" t="s">
        <v>154</v>
      </c>
      <c r="DF128" s="42" t="s">
        <v>154</v>
      </c>
      <c r="DG128" s="42" t="s">
        <v>154</v>
      </c>
      <c r="DH128" s="42" t="s">
        <v>154</v>
      </c>
      <c r="DI128" s="42" t="s">
        <v>154</v>
      </c>
      <c r="DJ128" s="42" t="s">
        <v>154</v>
      </c>
      <c r="DK128" s="42" t="s">
        <v>154</v>
      </c>
      <c r="DL128" s="42" t="s">
        <v>154</v>
      </c>
      <c r="DM128" s="42" t="s">
        <v>154</v>
      </c>
      <c r="DN128" s="42" t="s">
        <v>154</v>
      </c>
      <c r="DO128" s="42" t="s">
        <v>154</v>
      </c>
      <c r="DP128" s="42" t="s">
        <v>154</v>
      </c>
      <c r="DQ128" s="42" t="s">
        <v>154</v>
      </c>
      <c r="DR128" s="42" t="s">
        <v>154</v>
      </c>
      <c r="DS128" s="42" t="s">
        <v>154</v>
      </c>
      <c r="DT128" s="42" t="s">
        <v>154</v>
      </c>
      <c r="DU128" s="42" t="s">
        <v>154</v>
      </c>
      <c r="DV128" s="42" t="s">
        <v>154</v>
      </c>
      <c r="DW128" s="42" t="s">
        <v>154</v>
      </c>
      <c r="DX128" s="42" t="s">
        <v>154</v>
      </c>
      <c r="DY128" s="42" t="s">
        <v>154</v>
      </c>
      <c r="DZ128" s="42" t="s">
        <v>154</v>
      </c>
      <c r="EA128" s="42" t="s">
        <v>154</v>
      </c>
      <c r="EB128" s="42" t="s">
        <v>154</v>
      </c>
      <c r="EC128" s="42" t="s">
        <v>154</v>
      </c>
      <c r="ED128" s="42" t="s">
        <v>154</v>
      </c>
      <c r="EE128" s="42" t="s">
        <v>154</v>
      </c>
      <c r="EF128" s="42" t="s">
        <v>154</v>
      </c>
      <c r="EG128" s="42" t="s">
        <v>154</v>
      </c>
      <c r="EH128" s="42" t="s">
        <v>154</v>
      </c>
      <c r="EI128" s="42" t="s">
        <v>154</v>
      </c>
      <c r="EJ128" s="42" t="s">
        <v>154</v>
      </c>
      <c r="EK128" s="42" t="s">
        <v>155</v>
      </c>
      <c r="EL128" s="42" t="s">
        <v>155</v>
      </c>
      <c r="EM128" s="42" t="s">
        <v>154</v>
      </c>
      <c r="EN128" s="42" t="s">
        <v>154</v>
      </c>
      <c r="EO128" s="42" t="s">
        <v>154</v>
      </c>
      <c r="EP128" s="42" t="s">
        <v>155</v>
      </c>
      <c r="EQ128" s="42" t="s">
        <v>155</v>
      </c>
      <c r="ER128" s="42" t="s">
        <v>155</v>
      </c>
      <c r="ES128" s="42" t="s">
        <v>155</v>
      </c>
      <c r="ET128" s="42" t="s">
        <v>155</v>
      </c>
      <c r="EU128" s="42" t="s">
        <v>154</v>
      </c>
      <c r="EV128" s="42" t="s">
        <v>154</v>
      </c>
      <c r="EW128" s="42"/>
    </row>
    <row r="129" spans="1:153" x14ac:dyDescent="0.25">
      <c r="A129" s="42">
        <v>126</v>
      </c>
      <c r="B129" s="42" t="s">
        <v>63</v>
      </c>
      <c r="C129" s="42" t="s">
        <v>728</v>
      </c>
      <c r="D129" s="43">
        <v>18907000000</v>
      </c>
      <c r="E129" s="43">
        <v>70104000000</v>
      </c>
      <c r="F129" s="44">
        <v>51917</v>
      </c>
      <c r="G129" s="42" t="s">
        <v>160</v>
      </c>
      <c r="H129" s="42" t="s">
        <v>160</v>
      </c>
      <c r="I129" s="42" t="s">
        <v>345</v>
      </c>
      <c r="J129" s="42" t="s">
        <v>162</v>
      </c>
      <c r="K129" s="42" t="s">
        <v>153</v>
      </c>
      <c r="L129" s="42">
        <v>3</v>
      </c>
      <c r="M129" s="45">
        <v>43999</v>
      </c>
      <c r="N129" s="42" t="s">
        <v>729</v>
      </c>
      <c r="O129" s="42">
        <v>2020</v>
      </c>
      <c r="P129" s="46" t="s">
        <v>730</v>
      </c>
      <c r="Q129" s="47" t="s">
        <v>181</v>
      </c>
      <c r="R129" s="42" t="s">
        <v>154</v>
      </c>
      <c r="S129" s="42" t="s">
        <v>169</v>
      </c>
      <c r="T129" s="42" t="s">
        <v>154</v>
      </c>
      <c r="U129" s="42" t="s">
        <v>154</v>
      </c>
      <c r="V129" s="42" t="s">
        <v>154</v>
      </c>
      <c r="W129" s="42" t="s">
        <v>154</v>
      </c>
      <c r="X129" s="42" t="s">
        <v>154</v>
      </c>
      <c r="Y129" s="42" t="s">
        <v>154</v>
      </c>
      <c r="Z129" s="42" t="s">
        <v>154</v>
      </c>
      <c r="AA129" s="42" t="s">
        <v>154</v>
      </c>
      <c r="AB129" s="42" t="s">
        <v>154</v>
      </c>
      <c r="AC129" s="42" t="s">
        <v>154</v>
      </c>
      <c r="AD129" s="42" t="s">
        <v>154</v>
      </c>
      <c r="AE129" s="42" t="s">
        <v>154</v>
      </c>
      <c r="AF129" s="42" t="s">
        <v>154</v>
      </c>
      <c r="AG129" s="42" t="s">
        <v>154</v>
      </c>
      <c r="AH129" s="42" t="s">
        <v>731</v>
      </c>
      <c r="AI129" s="42" t="s">
        <v>154</v>
      </c>
      <c r="AJ129" s="42" t="s">
        <v>155</v>
      </c>
      <c r="AK129" s="42" t="s">
        <v>154</v>
      </c>
      <c r="AL129" s="42" t="s">
        <v>155</v>
      </c>
      <c r="AM129" s="42" t="s">
        <v>154</v>
      </c>
      <c r="AN129" s="42" t="s">
        <v>154</v>
      </c>
      <c r="AO129" s="42" t="s">
        <v>155</v>
      </c>
      <c r="AP129" s="42" t="s">
        <v>154</v>
      </c>
      <c r="AQ129" s="42" t="s">
        <v>154</v>
      </c>
      <c r="AR129" s="42" t="s">
        <v>155</v>
      </c>
      <c r="AS129" s="42" t="s">
        <v>154</v>
      </c>
      <c r="AT129" s="42" t="s">
        <v>154</v>
      </c>
      <c r="AU129" s="42" t="s">
        <v>154</v>
      </c>
      <c r="AV129" s="42" t="s">
        <v>154</v>
      </c>
      <c r="AW129" s="42" t="s">
        <v>154</v>
      </c>
      <c r="AX129" s="42" t="s">
        <v>154</v>
      </c>
      <c r="AY129" s="42" t="s">
        <v>154</v>
      </c>
      <c r="AZ129" s="42" t="s">
        <v>154</v>
      </c>
      <c r="BA129" s="42" t="s">
        <v>154</v>
      </c>
      <c r="BB129" s="42" t="s">
        <v>154</v>
      </c>
      <c r="BC129" s="42" t="s">
        <v>154</v>
      </c>
      <c r="BD129" s="42" t="s">
        <v>154</v>
      </c>
      <c r="BE129" s="42" t="s">
        <v>154</v>
      </c>
      <c r="BF129" s="42" t="s">
        <v>154</v>
      </c>
      <c r="BG129" s="42" t="s">
        <v>154</v>
      </c>
      <c r="BH129" s="42" t="s">
        <v>154</v>
      </c>
      <c r="BI129" s="42" t="s">
        <v>154</v>
      </c>
      <c r="BJ129" s="42" t="s">
        <v>154</v>
      </c>
      <c r="BK129" s="42" t="s">
        <v>154</v>
      </c>
      <c r="BL129" s="42" t="s">
        <v>154</v>
      </c>
      <c r="BM129" s="42" t="s">
        <v>154</v>
      </c>
      <c r="BN129" s="42" t="s">
        <v>154</v>
      </c>
      <c r="BO129" s="42" t="s">
        <v>154</v>
      </c>
      <c r="BP129" s="42" t="s">
        <v>154</v>
      </c>
      <c r="BQ129" s="42" t="s">
        <v>154</v>
      </c>
      <c r="BR129" s="42" t="s">
        <v>154</v>
      </c>
      <c r="BS129" s="42" t="s">
        <v>154</v>
      </c>
      <c r="BT129" s="42" t="s">
        <v>155</v>
      </c>
      <c r="BU129" s="42" t="s">
        <v>155</v>
      </c>
      <c r="BV129" s="42" t="s">
        <v>154</v>
      </c>
      <c r="BW129" s="42" t="s">
        <v>154</v>
      </c>
      <c r="BX129" s="42" t="s">
        <v>155</v>
      </c>
      <c r="BY129" s="42" t="s">
        <v>154</v>
      </c>
      <c r="BZ129" s="42" t="s">
        <v>154</v>
      </c>
      <c r="CA129" s="42" t="s">
        <v>154</v>
      </c>
      <c r="CB129" s="42" t="s">
        <v>154</v>
      </c>
      <c r="CC129" s="42" t="s">
        <v>155</v>
      </c>
      <c r="CD129" s="42" t="s">
        <v>155</v>
      </c>
      <c r="CE129" s="42" t="s">
        <v>155</v>
      </c>
      <c r="CF129" s="42" t="s">
        <v>154</v>
      </c>
      <c r="CG129" s="42" t="s">
        <v>154</v>
      </c>
      <c r="CH129" s="42" t="s">
        <v>154</v>
      </c>
      <c r="CI129" s="42" t="s">
        <v>154</v>
      </c>
      <c r="CJ129" s="42" t="s">
        <v>154</v>
      </c>
      <c r="CK129" s="42" t="s">
        <v>154</v>
      </c>
      <c r="CL129" s="42" t="s">
        <v>155</v>
      </c>
      <c r="CM129" s="42" t="s">
        <v>155</v>
      </c>
      <c r="CN129" s="42" t="s">
        <v>155</v>
      </c>
      <c r="CO129" s="42" t="s">
        <v>155</v>
      </c>
      <c r="CP129" s="42" t="s">
        <v>155</v>
      </c>
      <c r="CQ129" s="4" t="s">
        <v>155</v>
      </c>
      <c r="CR129" s="42" t="s">
        <v>155</v>
      </c>
      <c r="CS129" s="42" t="s">
        <v>155</v>
      </c>
      <c r="CT129" s="42" t="s">
        <v>154</v>
      </c>
      <c r="CU129" s="42" t="s">
        <v>154</v>
      </c>
      <c r="CV129" s="42" t="s">
        <v>154</v>
      </c>
      <c r="CW129" s="45" t="s">
        <v>154</v>
      </c>
      <c r="CX129" s="42" t="s">
        <v>154</v>
      </c>
      <c r="CY129" s="42" t="s">
        <v>154</v>
      </c>
      <c r="CZ129" s="48" t="s">
        <v>154</v>
      </c>
      <c r="DA129" s="42" t="s">
        <v>155</v>
      </c>
      <c r="DB129" s="42" t="s">
        <v>154</v>
      </c>
      <c r="DC129" s="42" t="s">
        <v>155</v>
      </c>
      <c r="DD129" s="42" t="s">
        <v>155</v>
      </c>
      <c r="DE129" s="42" t="s">
        <v>155</v>
      </c>
      <c r="DF129" s="42" t="s">
        <v>154</v>
      </c>
      <c r="DG129" s="42" t="s">
        <v>154</v>
      </c>
      <c r="DH129" s="42" t="s">
        <v>154</v>
      </c>
      <c r="DI129" s="42" t="s">
        <v>154</v>
      </c>
      <c r="DJ129" s="42" t="s">
        <v>154</v>
      </c>
      <c r="DK129" s="42" t="s">
        <v>154</v>
      </c>
      <c r="DL129" s="42" t="s">
        <v>154</v>
      </c>
      <c r="DM129" s="42" t="s">
        <v>154</v>
      </c>
      <c r="DN129" s="42" t="s">
        <v>154</v>
      </c>
      <c r="DO129" s="42" t="s">
        <v>154</v>
      </c>
      <c r="DP129" s="42" t="s">
        <v>154</v>
      </c>
      <c r="DQ129" s="42" t="s">
        <v>155</v>
      </c>
      <c r="DR129" s="42" t="s">
        <v>155</v>
      </c>
      <c r="DS129" s="42" t="s">
        <v>155</v>
      </c>
      <c r="DT129" s="42" t="s">
        <v>155</v>
      </c>
      <c r="DU129" s="42" t="s">
        <v>155</v>
      </c>
      <c r="DV129" s="42" t="s">
        <v>155</v>
      </c>
      <c r="DW129" s="42" t="s">
        <v>154</v>
      </c>
      <c r="DX129" s="42" t="s">
        <v>154</v>
      </c>
      <c r="DY129" s="42" t="s">
        <v>154</v>
      </c>
      <c r="DZ129" s="42" t="s">
        <v>154</v>
      </c>
      <c r="EA129" s="42" t="s">
        <v>154</v>
      </c>
      <c r="EB129" s="42" t="s">
        <v>154</v>
      </c>
      <c r="EC129" s="42" t="s">
        <v>154</v>
      </c>
      <c r="ED129" s="42" t="s">
        <v>154</v>
      </c>
      <c r="EE129" s="42" t="s">
        <v>154</v>
      </c>
      <c r="EF129" s="42" t="s">
        <v>154</v>
      </c>
      <c r="EG129" s="42" t="s">
        <v>154</v>
      </c>
      <c r="EH129" s="42" t="s">
        <v>154</v>
      </c>
      <c r="EI129" s="42" t="s">
        <v>154</v>
      </c>
      <c r="EJ129" s="42" t="s">
        <v>154</v>
      </c>
      <c r="EK129" s="42" t="s">
        <v>154</v>
      </c>
      <c r="EL129" s="42" t="s">
        <v>154</v>
      </c>
      <c r="EM129" s="42" t="s">
        <v>154</v>
      </c>
      <c r="EN129" s="42" t="s">
        <v>154</v>
      </c>
      <c r="EO129" s="42" t="s">
        <v>154</v>
      </c>
      <c r="EP129" s="42" t="s">
        <v>154</v>
      </c>
      <c r="EQ129" s="42" t="s">
        <v>154</v>
      </c>
      <c r="ER129" s="42" t="s">
        <v>154</v>
      </c>
      <c r="ES129" s="42" t="s">
        <v>154</v>
      </c>
      <c r="ET129" s="42" t="s">
        <v>154</v>
      </c>
      <c r="EU129" s="42" t="s">
        <v>154</v>
      </c>
      <c r="EV129" s="42" t="s">
        <v>154</v>
      </c>
      <c r="EW129" s="42"/>
    </row>
    <row r="130" spans="1:153" x14ac:dyDescent="0.25">
      <c r="A130" s="42">
        <v>127</v>
      </c>
      <c r="B130" s="1" t="s">
        <v>574</v>
      </c>
      <c r="C130" s="4" t="s">
        <v>732</v>
      </c>
      <c r="D130" s="43">
        <v>130241000</v>
      </c>
      <c r="E130" s="43">
        <v>267749000</v>
      </c>
      <c r="F130" s="44">
        <v>781</v>
      </c>
      <c r="G130" s="42" t="s">
        <v>160</v>
      </c>
      <c r="H130" s="42" t="s">
        <v>160</v>
      </c>
      <c r="I130" s="42" t="s">
        <v>178</v>
      </c>
      <c r="J130" s="1" t="s">
        <v>162</v>
      </c>
      <c r="K130" s="1" t="s">
        <v>153</v>
      </c>
      <c r="L130" s="42">
        <v>1</v>
      </c>
      <c r="M130" s="45">
        <v>43852</v>
      </c>
      <c r="N130" s="42" t="s">
        <v>357</v>
      </c>
      <c r="O130" s="42">
        <v>2018</v>
      </c>
      <c r="P130" s="46" t="s">
        <v>733</v>
      </c>
      <c r="Q130" s="47" t="s">
        <v>164</v>
      </c>
      <c r="R130" s="42" t="s">
        <v>154</v>
      </c>
      <c r="S130" s="42" t="s">
        <v>175</v>
      </c>
      <c r="T130" s="42" t="s">
        <v>155</v>
      </c>
      <c r="U130" s="42" t="s">
        <v>154</v>
      </c>
      <c r="V130" s="42" t="s">
        <v>154</v>
      </c>
      <c r="W130" s="42" t="s">
        <v>154</v>
      </c>
      <c r="X130" s="42" t="s">
        <v>154</v>
      </c>
      <c r="Y130" s="42" t="s">
        <v>155</v>
      </c>
      <c r="Z130" s="42" t="s">
        <v>154</v>
      </c>
      <c r="AA130" s="42" t="s">
        <v>154</v>
      </c>
      <c r="AB130" s="42" t="s">
        <v>154</v>
      </c>
      <c r="AC130" s="42" t="s">
        <v>154</v>
      </c>
      <c r="AD130" s="42" t="s">
        <v>155</v>
      </c>
      <c r="AE130" s="42" t="s">
        <v>154</v>
      </c>
      <c r="AF130" s="42" t="s">
        <v>154</v>
      </c>
      <c r="AG130" s="42" t="s">
        <v>154</v>
      </c>
      <c r="AH130" s="42" t="s">
        <v>734</v>
      </c>
      <c r="AI130" s="42" t="s">
        <v>154</v>
      </c>
      <c r="AJ130" s="42" t="s">
        <v>155</v>
      </c>
      <c r="AK130" s="42" t="s">
        <v>154</v>
      </c>
      <c r="AL130" s="42" t="s">
        <v>154</v>
      </c>
      <c r="AM130" s="42" t="s">
        <v>154</v>
      </c>
      <c r="AN130" s="42" t="s">
        <v>155</v>
      </c>
      <c r="AO130" s="42" t="s">
        <v>155</v>
      </c>
      <c r="AP130" s="42" t="s">
        <v>154</v>
      </c>
      <c r="AQ130" s="42" t="s">
        <v>154</v>
      </c>
      <c r="AR130" s="42" t="s">
        <v>154</v>
      </c>
      <c r="AS130" s="42" t="s">
        <v>154</v>
      </c>
      <c r="AT130" s="42" t="s">
        <v>154</v>
      </c>
      <c r="AU130" s="42" t="s">
        <v>154</v>
      </c>
      <c r="AV130" s="42" t="s">
        <v>154</v>
      </c>
      <c r="AW130" s="42" t="s">
        <v>154</v>
      </c>
      <c r="AX130" s="42" t="s">
        <v>154</v>
      </c>
      <c r="AY130" s="42" t="s">
        <v>154</v>
      </c>
      <c r="AZ130" s="42" t="s">
        <v>154</v>
      </c>
      <c r="BA130" s="42" t="s">
        <v>154</v>
      </c>
      <c r="BB130" s="42" t="s">
        <v>155</v>
      </c>
      <c r="BC130" s="42" t="s">
        <v>155</v>
      </c>
      <c r="BD130" s="42" t="s">
        <v>155</v>
      </c>
      <c r="BE130" s="42" t="s">
        <v>155</v>
      </c>
      <c r="BF130" s="42" t="s">
        <v>155</v>
      </c>
      <c r="BG130" s="42" t="s">
        <v>155</v>
      </c>
      <c r="BH130" s="42" t="s">
        <v>155</v>
      </c>
      <c r="BI130" s="42" t="s">
        <v>154</v>
      </c>
      <c r="BJ130" s="42" t="s">
        <v>155</v>
      </c>
      <c r="BK130" s="42" t="s">
        <v>155</v>
      </c>
      <c r="BL130" s="42" t="s">
        <v>154</v>
      </c>
      <c r="BM130" s="42" t="s">
        <v>155</v>
      </c>
      <c r="BN130" s="42" t="s">
        <v>155</v>
      </c>
      <c r="BO130" s="42" t="s">
        <v>155</v>
      </c>
      <c r="BP130" s="42" t="s">
        <v>154</v>
      </c>
      <c r="BQ130" s="42" t="s">
        <v>155</v>
      </c>
      <c r="BR130" s="42" t="s">
        <v>154</v>
      </c>
      <c r="BS130" s="42" t="s">
        <v>154</v>
      </c>
      <c r="BT130" s="42" t="s">
        <v>155</v>
      </c>
      <c r="BU130" s="42" t="s">
        <v>155</v>
      </c>
      <c r="BV130" s="42" t="s">
        <v>154</v>
      </c>
      <c r="BW130" s="42" t="s">
        <v>154</v>
      </c>
      <c r="BX130" s="42" t="s">
        <v>154</v>
      </c>
      <c r="BY130" s="42" t="s">
        <v>155</v>
      </c>
      <c r="BZ130" s="42" t="s">
        <v>155</v>
      </c>
      <c r="CA130" s="42" t="s">
        <v>154</v>
      </c>
      <c r="CB130" s="42" t="s">
        <v>155</v>
      </c>
      <c r="CC130" s="42" t="s">
        <v>155</v>
      </c>
      <c r="CD130" s="42" t="s">
        <v>155</v>
      </c>
      <c r="CE130" s="42" t="s">
        <v>155</v>
      </c>
      <c r="CF130" s="42" t="s">
        <v>154</v>
      </c>
      <c r="CG130" s="42" t="s">
        <v>155</v>
      </c>
      <c r="CH130" s="42" t="s">
        <v>154</v>
      </c>
      <c r="CI130" s="42" t="s">
        <v>155</v>
      </c>
      <c r="CJ130" s="42" t="s">
        <v>155</v>
      </c>
      <c r="CK130" s="42" t="s">
        <v>154</v>
      </c>
      <c r="CL130" s="42" t="s">
        <v>154</v>
      </c>
      <c r="CM130" s="42" t="s">
        <v>154</v>
      </c>
      <c r="CN130" s="42" t="s">
        <v>155</v>
      </c>
      <c r="CO130" s="42" t="s">
        <v>155</v>
      </c>
      <c r="CP130" s="42" t="s">
        <v>154</v>
      </c>
      <c r="CQ130" s="4" t="s">
        <v>154</v>
      </c>
      <c r="CR130" s="42" t="s">
        <v>154</v>
      </c>
      <c r="CS130" s="42" t="s">
        <v>154</v>
      </c>
      <c r="CT130" s="42" t="s">
        <v>154</v>
      </c>
      <c r="CU130" s="42" t="s">
        <v>154</v>
      </c>
      <c r="CV130" s="42" t="s">
        <v>154</v>
      </c>
      <c r="CW130" s="45" t="s">
        <v>154</v>
      </c>
      <c r="CX130" s="42" t="s">
        <v>155</v>
      </c>
      <c r="CY130" s="42" t="s">
        <v>155</v>
      </c>
      <c r="CZ130" s="48" t="s">
        <v>154</v>
      </c>
      <c r="DA130" s="42" t="s">
        <v>154</v>
      </c>
      <c r="DB130" s="42" t="s">
        <v>154</v>
      </c>
      <c r="DC130" s="42" t="s">
        <v>154</v>
      </c>
      <c r="DD130" s="42" t="s">
        <v>154</v>
      </c>
      <c r="DE130" s="42" t="s">
        <v>154</v>
      </c>
      <c r="DF130" s="42" t="s">
        <v>154</v>
      </c>
      <c r="DG130" s="42" t="s">
        <v>154</v>
      </c>
      <c r="DH130" s="42" t="s">
        <v>155</v>
      </c>
      <c r="DI130" s="42" t="s">
        <v>154</v>
      </c>
      <c r="DJ130" s="42" t="s">
        <v>154</v>
      </c>
      <c r="DK130" s="42" t="s">
        <v>154</v>
      </c>
      <c r="DL130" s="42" t="s">
        <v>154</v>
      </c>
      <c r="DM130" s="42" t="s">
        <v>154</v>
      </c>
      <c r="DN130" s="42" t="s">
        <v>154</v>
      </c>
      <c r="DO130" s="42" t="s">
        <v>155</v>
      </c>
      <c r="DP130" s="42" t="s">
        <v>154</v>
      </c>
      <c r="DQ130" s="42" t="s">
        <v>155</v>
      </c>
      <c r="DR130" s="42" t="s">
        <v>155</v>
      </c>
      <c r="DS130" s="42" t="s">
        <v>155</v>
      </c>
      <c r="DT130" s="42" t="s">
        <v>155</v>
      </c>
      <c r="DU130" s="42" t="s">
        <v>155</v>
      </c>
      <c r="DV130" s="42" t="s">
        <v>155</v>
      </c>
      <c r="DW130" s="42" t="s">
        <v>154</v>
      </c>
      <c r="DX130" s="42" t="s">
        <v>154</v>
      </c>
      <c r="DY130" s="42" t="s">
        <v>154</v>
      </c>
      <c r="DZ130" s="42" t="s">
        <v>154</v>
      </c>
      <c r="EA130" s="42" t="s">
        <v>154</v>
      </c>
      <c r="EB130" s="42" t="s">
        <v>155</v>
      </c>
      <c r="EC130" s="42" t="s">
        <v>155</v>
      </c>
      <c r="ED130" s="42" t="s">
        <v>155</v>
      </c>
      <c r="EE130" s="42" t="s">
        <v>155</v>
      </c>
      <c r="EF130" s="42" t="s">
        <v>155</v>
      </c>
      <c r="EG130" s="42" t="s">
        <v>155</v>
      </c>
      <c r="EH130" s="42" t="s">
        <v>155</v>
      </c>
      <c r="EI130" s="42" t="s">
        <v>155</v>
      </c>
      <c r="EJ130" s="42" t="s">
        <v>155</v>
      </c>
      <c r="EK130" s="42" t="s">
        <v>154</v>
      </c>
      <c r="EL130" s="42" t="s">
        <v>154</v>
      </c>
      <c r="EM130" s="42" t="s">
        <v>155</v>
      </c>
      <c r="EN130" s="42" t="s">
        <v>155</v>
      </c>
      <c r="EO130" s="42" t="s">
        <v>155</v>
      </c>
      <c r="EP130" s="42" t="s">
        <v>154</v>
      </c>
      <c r="EQ130" s="42" t="s">
        <v>154</v>
      </c>
      <c r="ER130" s="42" t="s">
        <v>155</v>
      </c>
      <c r="ES130" s="42" t="s">
        <v>155</v>
      </c>
      <c r="ET130" s="42" t="s">
        <v>155</v>
      </c>
      <c r="EU130" s="42" t="s">
        <v>155</v>
      </c>
      <c r="EV130" s="42" t="s">
        <v>155</v>
      </c>
      <c r="EW130" s="42"/>
    </row>
    <row r="131" spans="1:153" ht="15" customHeight="1" x14ac:dyDescent="0.25">
      <c r="A131" s="42">
        <v>128</v>
      </c>
      <c r="B131" s="42" t="s">
        <v>63</v>
      </c>
      <c r="C131" s="42" t="s">
        <v>735</v>
      </c>
      <c r="D131" s="43">
        <v>34676816000</v>
      </c>
      <c r="E131" s="43">
        <v>127376141000</v>
      </c>
      <c r="F131" s="44">
        <v>21414</v>
      </c>
      <c r="G131" s="42" t="s">
        <v>160</v>
      </c>
      <c r="H131" s="42" t="s">
        <v>160</v>
      </c>
      <c r="I131" s="42" t="s">
        <v>213</v>
      </c>
      <c r="J131" s="42" t="s">
        <v>162</v>
      </c>
      <c r="K131" s="42" t="s">
        <v>153</v>
      </c>
      <c r="L131" s="42">
        <v>1</v>
      </c>
      <c r="M131" s="45">
        <v>43964</v>
      </c>
      <c r="N131" s="49" t="s">
        <v>736</v>
      </c>
      <c r="O131" s="42">
        <v>2018</v>
      </c>
      <c r="P131" s="46" t="s">
        <v>737</v>
      </c>
      <c r="Q131" s="47" t="s">
        <v>181</v>
      </c>
      <c r="R131" s="3" t="s">
        <v>155</v>
      </c>
      <c r="S131" s="42" t="s">
        <v>169</v>
      </c>
      <c r="T131" s="42" t="s">
        <v>233</v>
      </c>
      <c r="U131" s="42" t="s">
        <v>233</v>
      </c>
      <c r="V131" s="42" t="s">
        <v>154</v>
      </c>
      <c r="W131" s="42" t="s">
        <v>251</v>
      </c>
      <c r="X131" s="42" t="s">
        <v>154</v>
      </c>
      <c r="Y131" s="42" t="s">
        <v>233</v>
      </c>
      <c r="Z131" s="50" t="s">
        <v>233</v>
      </c>
      <c r="AA131" s="42" t="s">
        <v>155</v>
      </c>
      <c r="AB131" s="42" t="s">
        <v>154</v>
      </c>
      <c r="AC131" s="42" t="s">
        <v>155</v>
      </c>
      <c r="AD131" s="42" t="s">
        <v>154</v>
      </c>
      <c r="AE131" s="42" t="s">
        <v>155</v>
      </c>
      <c r="AF131" s="42" t="s">
        <v>155</v>
      </c>
      <c r="AG131" s="42" t="s">
        <v>154</v>
      </c>
      <c r="AH131" s="42" t="s">
        <v>738</v>
      </c>
      <c r="AI131" s="42" t="s">
        <v>154</v>
      </c>
      <c r="AJ131" s="42" t="s">
        <v>154</v>
      </c>
      <c r="AK131" s="42" t="s">
        <v>154</v>
      </c>
      <c r="AL131" s="42" t="s">
        <v>154</v>
      </c>
      <c r="AM131" s="42" t="s">
        <v>154</v>
      </c>
      <c r="AN131" s="42" t="s">
        <v>154</v>
      </c>
      <c r="AO131" s="42" t="s">
        <v>154</v>
      </c>
      <c r="AP131" s="42" t="s">
        <v>154</v>
      </c>
      <c r="AQ131" s="42" t="s">
        <v>155</v>
      </c>
      <c r="AR131" s="42" t="s">
        <v>155</v>
      </c>
      <c r="AS131" s="42" t="s">
        <v>154</v>
      </c>
      <c r="AT131" s="42" t="s">
        <v>154</v>
      </c>
      <c r="AU131" s="42" t="s">
        <v>154</v>
      </c>
      <c r="AV131" s="42" t="s">
        <v>155</v>
      </c>
      <c r="AW131" s="42" t="s">
        <v>154</v>
      </c>
      <c r="AX131" s="42" t="s">
        <v>154</v>
      </c>
      <c r="AY131" s="42" t="s">
        <v>154</v>
      </c>
      <c r="AZ131" s="42" t="s">
        <v>154</v>
      </c>
      <c r="BA131" s="42" t="s">
        <v>154</v>
      </c>
      <c r="BB131" s="42" t="s">
        <v>154</v>
      </c>
      <c r="BC131" s="42" t="s">
        <v>154</v>
      </c>
      <c r="BD131" s="42" t="s">
        <v>154</v>
      </c>
      <c r="BE131" s="42" t="s">
        <v>154</v>
      </c>
      <c r="BF131" s="42" t="s">
        <v>155</v>
      </c>
      <c r="BG131" s="42" t="s">
        <v>155</v>
      </c>
      <c r="BH131" s="42" t="s">
        <v>154</v>
      </c>
      <c r="BI131" s="42" t="s">
        <v>154</v>
      </c>
      <c r="BJ131" s="42" t="s">
        <v>155</v>
      </c>
      <c r="BK131" s="42" t="s">
        <v>154</v>
      </c>
      <c r="BL131" s="42" t="s">
        <v>154</v>
      </c>
      <c r="BM131" s="42" t="s">
        <v>154</v>
      </c>
      <c r="BN131" s="42" t="s">
        <v>154</v>
      </c>
      <c r="BO131" s="42" t="s">
        <v>154</v>
      </c>
      <c r="BP131" s="42" t="s">
        <v>154</v>
      </c>
      <c r="BQ131" s="42" t="s">
        <v>154</v>
      </c>
      <c r="BR131" s="42" t="s">
        <v>154</v>
      </c>
      <c r="BS131" s="42" t="s">
        <v>154</v>
      </c>
      <c r="BT131" s="42" t="s">
        <v>154</v>
      </c>
      <c r="BU131" s="42" t="s">
        <v>154</v>
      </c>
      <c r="BV131" s="42" t="s">
        <v>154</v>
      </c>
      <c r="BW131" s="42" t="s">
        <v>154</v>
      </c>
      <c r="BX131" s="42" t="s">
        <v>154</v>
      </c>
      <c r="BY131" s="42" t="s">
        <v>154</v>
      </c>
      <c r="BZ131" s="42" t="s">
        <v>154</v>
      </c>
      <c r="CA131" s="42" t="s">
        <v>154</v>
      </c>
      <c r="CB131" s="42" t="s">
        <v>154</v>
      </c>
      <c r="CC131" s="42" t="s">
        <v>154</v>
      </c>
      <c r="CD131" s="42" t="s">
        <v>154</v>
      </c>
      <c r="CE131" s="42" t="s">
        <v>155</v>
      </c>
      <c r="CF131" s="42" t="s">
        <v>154</v>
      </c>
      <c r="CG131" s="42" t="s">
        <v>154</v>
      </c>
      <c r="CH131" s="42" t="s">
        <v>154</v>
      </c>
      <c r="CI131" s="42" t="s">
        <v>154</v>
      </c>
      <c r="CJ131" s="42" t="s">
        <v>155</v>
      </c>
      <c r="CK131" s="42" t="s">
        <v>155</v>
      </c>
      <c r="CL131" s="42" t="s">
        <v>155</v>
      </c>
      <c r="CM131" s="42" t="s">
        <v>155</v>
      </c>
      <c r="CN131" s="42" t="s">
        <v>155</v>
      </c>
      <c r="CO131" s="42" t="s">
        <v>155</v>
      </c>
      <c r="CP131" s="42" t="s">
        <v>155</v>
      </c>
      <c r="CQ131" s="4" t="s">
        <v>155</v>
      </c>
      <c r="CR131" s="42" t="s">
        <v>155</v>
      </c>
      <c r="CS131" s="42" t="s">
        <v>155</v>
      </c>
      <c r="CT131" s="42" t="s">
        <v>154</v>
      </c>
      <c r="CU131" s="42" t="s">
        <v>154</v>
      </c>
      <c r="CV131" s="42" t="s">
        <v>154</v>
      </c>
      <c r="CW131" s="45" t="s">
        <v>154</v>
      </c>
      <c r="CX131" s="42" t="s">
        <v>154</v>
      </c>
      <c r="CY131" s="42" t="s">
        <v>154</v>
      </c>
      <c r="CZ131" s="48" t="s">
        <v>154</v>
      </c>
      <c r="DA131" s="42" t="s">
        <v>155</v>
      </c>
      <c r="DB131" s="42" t="s">
        <v>154</v>
      </c>
      <c r="DC131" s="42" t="s">
        <v>155</v>
      </c>
      <c r="DD131" s="42" t="s">
        <v>154</v>
      </c>
      <c r="DE131" s="42" t="s">
        <v>155</v>
      </c>
      <c r="DF131" s="42" t="s">
        <v>154</v>
      </c>
      <c r="DG131" s="42" t="s">
        <v>155</v>
      </c>
      <c r="DH131" s="42" t="s">
        <v>155</v>
      </c>
      <c r="DI131" s="42" t="s">
        <v>154</v>
      </c>
      <c r="DJ131" s="42" t="s">
        <v>154</v>
      </c>
      <c r="DK131" s="42" t="s">
        <v>154</v>
      </c>
      <c r="DL131" s="42" t="s">
        <v>154</v>
      </c>
      <c r="DM131" s="42" t="s">
        <v>154</v>
      </c>
      <c r="DN131" s="42" t="s">
        <v>154</v>
      </c>
      <c r="DO131" s="42" t="s">
        <v>154</v>
      </c>
      <c r="DP131" s="42" t="s">
        <v>154</v>
      </c>
      <c r="DQ131" s="42" t="s">
        <v>155</v>
      </c>
      <c r="DR131" s="42" t="s">
        <v>155</v>
      </c>
      <c r="DS131" s="42" t="s">
        <v>155</v>
      </c>
      <c r="DT131" s="42" t="s">
        <v>155</v>
      </c>
      <c r="DU131" s="42" t="s">
        <v>155</v>
      </c>
      <c r="DV131" s="42" t="s">
        <v>155</v>
      </c>
      <c r="DW131" s="42" t="s">
        <v>154</v>
      </c>
      <c r="DX131" s="42" t="s">
        <v>154</v>
      </c>
      <c r="DY131" s="42" t="s">
        <v>154</v>
      </c>
      <c r="DZ131" s="42" t="s">
        <v>154</v>
      </c>
      <c r="EA131" s="42" t="s">
        <v>154</v>
      </c>
      <c r="EB131" s="42" t="s">
        <v>154</v>
      </c>
      <c r="EC131" s="42" t="s">
        <v>154</v>
      </c>
      <c r="ED131" s="42" t="s">
        <v>154</v>
      </c>
      <c r="EE131" s="42" t="s">
        <v>154</v>
      </c>
      <c r="EF131" s="42" t="s">
        <v>155</v>
      </c>
      <c r="EG131" s="42" t="s">
        <v>155</v>
      </c>
      <c r="EH131" s="42" t="s">
        <v>154</v>
      </c>
      <c r="EI131" s="42" t="s">
        <v>154</v>
      </c>
      <c r="EJ131" s="42" t="s">
        <v>154</v>
      </c>
      <c r="EK131" s="42" t="s">
        <v>154</v>
      </c>
      <c r="EL131" s="42" t="s">
        <v>154</v>
      </c>
      <c r="EM131" s="42" t="s">
        <v>155</v>
      </c>
      <c r="EN131" s="42" t="s">
        <v>155</v>
      </c>
      <c r="EO131" s="42" t="s">
        <v>154</v>
      </c>
      <c r="EP131" s="42" t="s">
        <v>154</v>
      </c>
      <c r="EQ131" s="42" t="s">
        <v>154</v>
      </c>
      <c r="ER131" s="42" t="s">
        <v>154</v>
      </c>
      <c r="ES131" s="42" t="s">
        <v>154</v>
      </c>
      <c r="ET131" s="42" t="s">
        <v>154</v>
      </c>
      <c r="EU131" s="42" t="s">
        <v>154</v>
      </c>
      <c r="EV131" s="42" t="s">
        <v>154</v>
      </c>
      <c r="EW131" s="42"/>
    </row>
    <row r="132" spans="1:153" x14ac:dyDescent="0.25">
      <c r="A132" s="42">
        <v>129</v>
      </c>
      <c r="B132" s="1" t="s">
        <v>63</v>
      </c>
      <c r="C132" s="42" t="s">
        <v>739</v>
      </c>
      <c r="D132" s="43">
        <v>18839000000</v>
      </c>
      <c r="E132" s="43" t="s">
        <v>299</v>
      </c>
      <c r="F132" s="44">
        <v>84245</v>
      </c>
      <c r="G132" s="42" t="s">
        <v>160</v>
      </c>
      <c r="H132" s="42" t="s">
        <v>160</v>
      </c>
      <c r="I132" s="42" t="s">
        <v>213</v>
      </c>
      <c r="J132" s="1" t="s">
        <v>162</v>
      </c>
      <c r="K132" s="1" t="s">
        <v>153</v>
      </c>
      <c r="L132" s="42">
        <v>2</v>
      </c>
      <c r="M132" s="45">
        <v>43928</v>
      </c>
      <c r="N132" s="42" t="s">
        <v>199</v>
      </c>
      <c r="O132" s="42">
        <v>2020</v>
      </c>
      <c r="P132" s="46" t="s">
        <v>740</v>
      </c>
      <c r="Q132" s="47" t="s">
        <v>181</v>
      </c>
      <c r="R132" s="42" t="s">
        <v>154</v>
      </c>
      <c r="S132" s="42" t="s">
        <v>175</v>
      </c>
      <c r="T132" s="42" t="s">
        <v>237</v>
      </c>
      <c r="U132" s="42" t="s">
        <v>247</v>
      </c>
      <c r="V132" s="42" t="s">
        <v>155</v>
      </c>
      <c r="W132" s="42" t="s">
        <v>237</v>
      </c>
      <c r="X132" s="42" t="s">
        <v>233</v>
      </c>
      <c r="Y132" s="42" t="s">
        <v>155</v>
      </c>
      <c r="Z132" s="42" t="s">
        <v>155</v>
      </c>
      <c r="AA132" s="42" t="s">
        <v>155</v>
      </c>
      <c r="AB132" s="42" t="s">
        <v>237</v>
      </c>
      <c r="AC132" s="42" t="s">
        <v>155</v>
      </c>
      <c r="AD132" s="42" t="s">
        <v>155</v>
      </c>
      <c r="AE132" s="42" t="s">
        <v>155</v>
      </c>
      <c r="AF132" s="42" t="s">
        <v>155</v>
      </c>
      <c r="AG132" s="42" t="s">
        <v>155</v>
      </c>
      <c r="AH132" s="42" t="s">
        <v>741</v>
      </c>
      <c r="AI132" s="42" t="s">
        <v>154</v>
      </c>
      <c r="AJ132" s="42" t="s">
        <v>155</v>
      </c>
      <c r="AK132" s="42" t="s">
        <v>154</v>
      </c>
      <c r="AL132" s="42" t="s">
        <v>155</v>
      </c>
      <c r="AM132" s="42" t="s">
        <v>154</v>
      </c>
      <c r="AN132" s="42" t="s">
        <v>154</v>
      </c>
      <c r="AO132" s="42" t="s">
        <v>154</v>
      </c>
      <c r="AP132" s="42" t="s">
        <v>154</v>
      </c>
      <c r="AQ132" s="42" t="s">
        <v>154</v>
      </c>
      <c r="AR132" s="42" t="s">
        <v>155</v>
      </c>
      <c r="AS132" s="42" t="s">
        <v>154</v>
      </c>
      <c r="AT132" s="42" t="s">
        <v>154</v>
      </c>
      <c r="AU132" s="42" t="s">
        <v>154</v>
      </c>
      <c r="AV132" s="42" t="s">
        <v>154</v>
      </c>
      <c r="AW132" s="42" t="s">
        <v>154</v>
      </c>
      <c r="AX132" s="42" t="s">
        <v>154</v>
      </c>
      <c r="AY132" s="42" t="s">
        <v>154</v>
      </c>
      <c r="AZ132" s="42" t="s">
        <v>154</v>
      </c>
      <c r="BA132" s="42" t="s">
        <v>154</v>
      </c>
      <c r="BB132" s="42" t="s">
        <v>154</v>
      </c>
      <c r="BC132" s="42" t="s">
        <v>155</v>
      </c>
      <c r="BD132" s="42" t="s">
        <v>155</v>
      </c>
      <c r="BE132" s="42" t="s">
        <v>155</v>
      </c>
      <c r="BF132" s="42" t="s">
        <v>155</v>
      </c>
      <c r="BG132" s="42" t="s">
        <v>155</v>
      </c>
      <c r="BH132" s="42" t="s">
        <v>154</v>
      </c>
      <c r="BI132" s="42" t="s">
        <v>154</v>
      </c>
      <c r="BJ132" s="42" t="s">
        <v>154</v>
      </c>
      <c r="BK132" s="42" t="s">
        <v>155</v>
      </c>
      <c r="BL132" s="42" t="s">
        <v>155</v>
      </c>
      <c r="BM132" s="42" t="s">
        <v>155</v>
      </c>
      <c r="BN132" s="42" t="s">
        <v>154</v>
      </c>
      <c r="BO132" s="42" t="s">
        <v>154</v>
      </c>
      <c r="BP132" s="42" t="s">
        <v>154</v>
      </c>
      <c r="BQ132" s="42" t="s">
        <v>154</v>
      </c>
      <c r="BR132" s="42" t="s">
        <v>154</v>
      </c>
      <c r="BS132" s="42" t="s">
        <v>155</v>
      </c>
      <c r="BT132" s="42" t="s">
        <v>155</v>
      </c>
      <c r="BU132" s="42" t="s">
        <v>155</v>
      </c>
      <c r="BV132" s="42" t="s">
        <v>154</v>
      </c>
      <c r="BW132" s="42" t="s">
        <v>154</v>
      </c>
      <c r="BX132" s="42" t="s">
        <v>155</v>
      </c>
      <c r="BY132" s="42" t="s">
        <v>154</v>
      </c>
      <c r="BZ132" s="42" t="s">
        <v>154</v>
      </c>
      <c r="CA132" s="42" t="s">
        <v>155</v>
      </c>
      <c r="CB132" s="42" t="s">
        <v>154</v>
      </c>
      <c r="CC132" s="42" t="s">
        <v>154</v>
      </c>
      <c r="CD132" s="42" t="s">
        <v>155</v>
      </c>
      <c r="CE132" s="42" t="s">
        <v>155</v>
      </c>
      <c r="CF132" s="42" t="s">
        <v>154</v>
      </c>
      <c r="CG132" s="42" t="s">
        <v>155</v>
      </c>
      <c r="CH132" s="42" t="s">
        <v>154</v>
      </c>
      <c r="CI132" s="42" t="s">
        <v>154</v>
      </c>
      <c r="CJ132" s="42" t="s">
        <v>154</v>
      </c>
      <c r="CK132" s="42" t="s">
        <v>154</v>
      </c>
      <c r="CL132" s="42" t="s">
        <v>155</v>
      </c>
      <c r="CM132" s="42" t="s">
        <v>155</v>
      </c>
      <c r="CN132" s="42" t="s">
        <v>155</v>
      </c>
      <c r="CO132" s="42" t="s">
        <v>155</v>
      </c>
      <c r="CP132" s="42" t="s">
        <v>155</v>
      </c>
      <c r="CQ132" s="4" t="s">
        <v>155</v>
      </c>
      <c r="CR132" s="42" t="s">
        <v>155</v>
      </c>
      <c r="CS132" s="42" t="s">
        <v>155</v>
      </c>
      <c r="CT132" s="42" t="s">
        <v>154</v>
      </c>
      <c r="CU132" s="42" t="s">
        <v>154</v>
      </c>
      <c r="CV132" s="42" t="s">
        <v>154</v>
      </c>
      <c r="CW132" s="45" t="s">
        <v>155</v>
      </c>
      <c r="CX132" s="42" t="s">
        <v>154</v>
      </c>
      <c r="CY132" s="42" t="s">
        <v>154</v>
      </c>
      <c r="CZ132" s="48" t="s">
        <v>154</v>
      </c>
      <c r="DA132" s="42" t="s">
        <v>155</v>
      </c>
      <c r="DB132" s="42" t="s">
        <v>154</v>
      </c>
      <c r="DC132" s="42" t="s">
        <v>155</v>
      </c>
      <c r="DD132" s="42" t="s">
        <v>155</v>
      </c>
      <c r="DE132" s="42" t="s">
        <v>155</v>
      </c>
      <c r="DF132" s="42" t="s">
        <v>154</v>
      </c>
      <c r="DG132" s="42" t="s">
        <v>154</v>
      </c>
      <c r="DH132" s="42" t="s">
        <v>155</v>
      </c>
      <c r="DI132" s="42" t="s">
        <v>154</v>
      </c>
      <c r="DJ132" s="42" t="s">
        <v>154</v>
      </c>
      <c r="DK132" s="42" t="s">
        <v>155</v>
      </c>
      <c r="DL132" s="42" t="s">
        <v>154</v>
      </c>
      <c r="DM132" s="42" t="s">
        <v>154</v>
      </c>
      <c r="DN132" s="42" t="s">
        <v>154</v>
      </c>
      <c r="DO132" s="42" t="s">
        <v>155</v>
      </c>
      <c r="DP132" s="42" t="s">
        <v>154</v>
      </c>
      <c r="DQ132" s="42" t="s">
        <v>155</v>
      </c>
      <c r="DR132" s="42" t="s">
        <v>155</v>
      </c>
      <c r="DS132" s="42" t="s">
        <v>155</v>
      </c>
      <c r="DT132" s="42" t="s">
        <v>155</v>
      </c>
      <c r="DU132" s="42" t="s">
        <v>155</v>
      </c>
      <c r="DV132" s="42" t="s">
        <v>155</v>
      </c>
      <c r="DW132" s="42" t="s">
        <v>154</v>
      </c>
      <c r="DX132" s="42" t="s">
        <v>154</v>
      </c>
      <c r="DY132" s="42" t="s">
        <v>154</v>
      </c>
      <c r="DZ132" s="42" t="s">
        <v>154</v>
      </c>
      <c r="EA132" s="42" t="s">
        <v>154</v>
      </c>
      <c r="EB132" s="42" t="s">
        <v>154</v>
      </c>
      <c r="EC132" s="42" t="s">
        <v>155</v>
      </c>
      <c r="ED132" s="42" t="s">
        <v>155</v>
      </c>
      <c r="EE132" s="42" t="s">
        <v>155</v>
      </c>
      <c r="EF132" s="42" t="s">
        <v>155</v>
      </c>
      <c r="EG132" s="42" t="s">
        <v>155</v>
      </c>
      <c r="EH132" s="42" t="s">
        <v>155</v>
      </c>
      <c r="EI132" s="42" t="s">
        <v>154</v>
      </c>
      <c r="EJ132" s="42" t="s">
        <v>154</v>
      </c>
      <c r="EK132" s="42" t="s">
        <v>154</v>
      </c>
      <c r="EL132" s="42" t="s">
        <v>155</v>
      </c>
      <c r="EM132" s="42" t="s">
        <v>154</v>
      </c>
      <c r="EN132" s="42" t="s">
        <v>155</v>
      </c>
      <c r="EO132" s="42" t="s">
        <v>155</v>
      </c>
      <c r="EP132" s="42" t="s">
        <v>155</v>
      </c>
      <c r="EQ132" s="42" t="s">
        <v>155</v>
      </c>
      <c r="ER132" s="42" t="s">
        <v>155</v>
      </c>
      <c r="ES132" s="42" t="s">
        <v>155</v>
      </c>
      <c r="ET132" s="42" t="s">
        <v>155</v>
      </c>
      <c r="EU132" s="42" t="s">
        <v>154</v>
      </c>
      <c r="EV132" s="42" t="s">
        <v>154</v>
      </c>
      <c r="EW132" s="42"/>
    </row>
    <row r="133" spans="1:153" x14ac:dyDescent="0.25">
      <c r="A133" s="42">
        <v>130</v>
      </c>
      <c r="B133" s="42" t="s">
        <v>574</v>
      </c>
      <c r="C133" s="42" t="s">
        <v>742</v>
      </c>
      <c r="D133" s="43">
        <v>461278225</v>
      </c>
      <c r="E133" s="43">
        <v>849694024</v>
      </c>
      <c r="F133" s="44">
        <v>3905</v>
      </c>
      <c r="G133" s="42" t="s">
        <v>160</v>
      </c>
      <c r="H133" s="42" t="s">
        <v>160</v>
      </c>
      <c r="I133" s="42" t="s">
        <v>743</v>
      </c>
      <c r="J133" s="42" t="s">
        <v>162</v>
      </c>
      <c r="K133" s="42" t="s">
        <v>153</v>
      </c>
      <c r="L133" s="42">
        <v>1</v>
      </c>
      <c r="M133" s="45">
        <v>43250</v>
      </c>
      <c r="N133" s="42" t="s">
        <v>744</v>
      </c>
      <c r="O133" s="42">
        <v>2018</v>
      </c>
      <c r="P133" s="46" t="s">
        <v>745</v>
      </c>
      <c r="Q133" s="47" t="s">
        <v>164</v>
      </c>
      <c r="R133" s="3" t="s">
        <v>155</v>
      </c>
      <c r="S133" s="42" t="s">
        <v>175</v>
      </c>
      <c r="T133" s="42" t="s">
        <v>154</v>
      </c>
      <c r="U133" s="42" t="s">
        <v>154</v>
      </c>
      <c r="V133" s="42" t="s">
        <v>154</v>
      </c>
      <c r="W133" s="42" t="s">
        <v>154</v>
      </c>
      <c r="X133" s="42" t="s">
        <v>154</v>
      </c>
      <c r="Y133" s="42" t="s">
        <v>154</v>
      </c>
      <c r="Z133" s="42" t="s">
        <v>154</v>
      </c>
      <c r="AA133" s="42" t="s">
        <v>154</v>
      </c>
      <c r="AB133" s="42" t="s">
        <v>154</v>
      </c>
      <c r="AC133" s="42" t="s">
        <v>154</v>
      </c>
      <c r="AD133" s="42" t="s">
        <v>155</v>
      </c>
      <c r="AE133" s="42" t="s">
        <v>154</v>
      </c>
      <c r="AF133" s="42" t="s">
        <v>154</v>
      </c>
      <c r="AG133" s="42" t="s">
        <v>154</v>
      </c>
      <c r="AH133" s="42" t="s">
        <v>746</v>
      </c>
      <c r="AI133" s="42" t="s">
        <v>154</v>
      </c>
      <c r="AJ133" s="42" t="s">
        <v>155</v>
      </c>
      <c r="AK133" s="42" t="s">
        <v>154</v>
      </c>
      <c r="AL133" s="42" t="s">
        <v>154</v>
      </c>
      <c r="AM133" s="42" t="s">
        <v>154</v>
      </c>
      <c r="AN133" s="42" t="s">
        <v>155</v>
      </c>
      <c r="AO133" s="42" t="s">
        <v>155</v>
      </c>
      <c r="AP133" s="42" t="s">
        <v>154</v>
      </c>
      <c r="AQ133" s="42" t="s">
        <v>154</v>
      </c>
      <c r="AR133" s="42" t="s">
        <v>155</v>
      </c>
      <c r="AS133" s="42" t="s">
        <v>154</v>
      </c>
      <c r="AT133" s="42" t="s">
        <v>154</v>
      </c>
      <c r="AU133" s="42" t="s">
        <v>155</v>
      </c>
      <c r="AV133" s="42" t="s">
        <v>154</v>
      </c>
      <c r="AW133" s="42" t="s">
        <v>154</v>
      </c>
      <c r="AX133" s="42" t="s">
        <v>155</v>
      </c>
      <c r="AY133" s="42" t="s">
        <v>154</v>
      </c>
      <c r="AZ133" s="42" t="s">
        <v>154</v>
      </c>
      <c r="BA133" s="42" t="s">
        <v>154</v>
      </c>
      <c r="BB133" s="42" t="s">
        <v>154</v>
      </c>
      <c r="BC133" s="42" t="s">
        <v>155</v>
      </c>
      <c r="BD133" s="42" t="s">
        <v>155</v>
      </c>
      <c r="BE133" s="42" t="s">
        <v>155</v>
      </c>
      <c r="BF133" s="42" t="s">
        <v>155</v>
      </c>
      <c r="BG133" s="42" t="s">
        <v>155</v>
      </c>
      <c r="BH133" s="42" t="s">
        <v>155</v>
      </c>
      <c r="BI133" s="42" t="s">
        <v>154</v>
      </c>
      <c r="BJ133" s="42" t="s">
        <v>155</v>
      </c>
      <c r="BK133" s="42" t="s">
        <v>155</v>
      </c>
      <c r="BL133" s="42" t="s">
        <v>155</v>
      </c>
      <c r="BM133" s="42" t="s">
        <v>154</v>
      </c>
      <c r="BN133" s="42" t="s">
        <v>155</v>
      </c>
      <c r="BO133" s="42" t="s">
        <v>155</v>
      </c>
      <c r="BP133" s="42" t="s">
        <v>154</v>
      </c>
      <c r="BQ133" s="42" t="s">
        <v>155</v>
      </c>
      <c r="BR133" s="42" t="s">
        <v>155</v>
      </c>
      <c r="BS133" s="42" t="s">
        <v>154</v>
      </c>
      <c r="BT133" s="42" t="s">
        <v>155</v>
      </c>
      <c r="BU133" s="42" t="s">
        <v>155</v>
      </c>
      <c r="BV133" s="42" t="s">
        <v>154</v>
      </c>
      <c r="BW133" s="42" t="s">
        <v>154</v>
      </c>
      <c r="BX133" s="42" t="s">
        <v>154</v>
      </c>
      <c r="BY133" s="42" t="s">
        <v>155</v>
      </c>
      <c r="BZ133" s="42" t="s">
        <v>154</v>
      </c>
      <c r="CA133" s="42" t="s">
        <v>155</v>
      </c>
      <c r="CB133" s="42" t="s">
        <v>155</v>
      </c>
      <c r="CC133" s="42" t="s">
        <v>155</v>
      </c>
      <c r="CD133" s="42" t="s">
        <v>155</v>
      </c>
      <c r="CE133" s="42" t="s">
        <v>155</v>
      </c>
      <c r="CF133" s="42" t="s">
        <v>154</v>
      </c>
      <c r="CG133" s="42" t="s">
        <v>155</v>
      </c>
      <c r="CH133" s="42" t="s">
        <v>154</v>
      </c>
      <c r="CI133" s="42" t="s">
        <v>155</v>
      </c>
      <c r="CJ133" s="42" t="s">
        <v>155</v>
      </c>
      <c r="CK133" s="42" t="s">
        <v>154</v>
      </c>
      <c r="CL133" s="42" t="s">
        <v>155</v>
      </c>
      <c r="CM133" s="42" t="s">
        <v>155</v>
      </c>
      <c r="CN133" s="42" t="s">
        <v>155</v>
      </c>
      <c r="CO133" s="42" t="s">
        <v>155</v>
      </c>
      <c r="CP133" s="42" t="s">
        <v>155</v>
      </c>
      <c r="CQ133" s="42" t="s">
        <v>155</v>
      </c>
      <c r="CR133" s="42" t="s">
        <v>155</v>
      </c>
      <c r="CS133" s="42" t="s">
        <v>155</v>
      </c>
      <c r="CT133" s="42" t="s">
        <v>154</v>
      </c>
      <c r="CU133" s="42" t="s">
        <v>154</v>
      </c>
      <c r="CV133" s="42" t="s">
        <v>155</v>
      </c>
      <c r="CW133" s="42" t="s">
        <v>154</v>
      </c>
      <c r="CX133" s="42" t="s">
        <v>155</v>
      </c>
      <c r="CY133" s="42" t="s">
        <v>155</v>
      </c>
      <c r="CZ133" s="42" t="s">
        <v>154</v>
      </c>
      <c r="DA133" s="42" t="s">
        <v>154</v>
      </c>
      <c r="DB133" s="42" t="s">
        <v>154</v>
      </c>
      <c r="DC133" s="42" t="s">
        <v>155</v>
      </c>
      <c r="DD133" s="42" t="s">
        <v>154</v>
      </c>
      <c r="DE133" s="42" t="s">
        <v>155</v>
      </c>
      <c r="DF133" s="42" t="s">
        <v>155</v>
      </c>
      <c r="DG133" s="42" t="s">
        <v>154</v>
      </c>
      <c r="DH133" s="42" t="s">
        <v>154</v>
      </c>
      <c r="DI133" s="42" t="s">
        <v>154</v>
      </c>
      <c r="DJ133" s="42" t="s">
        <v>154</v>
      </c>
      <c r="DK133" s="42" t="s">
        <v>155</v>
      </c>
      <c r="DL133" s="42" t="s">
        <v>155</v>
      </c>
      <c r="DM133" s="42" t="s">
        <v>154</v>
      </c>
      <c r="DN133" s="42" t="s">
        <v>154</v>
      </c>
      <c r="DO133" s="42" t="s">
        <v>155</v>
      </c>
      <c r="DP133" s="42" t="s">
        <v>155</v>
      </c>
      <c r="DQ133" s="42" t="s">
        <v>155</v>
      </c>
      <c r="DR133" s="42" t="s">
        <v>155</v>
      </c>
      <c r="DS133" s="42" t="s">
        <v>155</v>
      </c>
      <c r="DT133" s="42" t="s">
        <v>155</v>
      </c>
      <c r="DU133" s="42" t="s">
        <v>155</v>
      </c>
      <c r="DV133" s="42" t="s">
        <v>155</v>
      </c>
      <c r="DW133" s="42" t="s">
        <v>154</v>
      </c>
      <c r="DX133" s="42" t="s">
        <v>155</v>
      </c>
      <c r="DY133" s="42" t="s">
        <v>155</v>
      </c>
      <c r="DZ133" s="42" t="s">
        <v>154</v>
      </c>
      <c r="EA133" s="42" t="s">
        <v>154</v>
      </c>
      <c r="EB133" s="42" t="s">
        <v>154</v>
      </c>
      <c r="EC133" s="42" t="s">
        <v>155</v>
      </c>
      <c r="ED133" s="42" t="s">
        <v>155</v>
      </c>
      <c r="EE133" s="42" t="s">
        <v>155</v>
      </c>
      <c r="EF133" s="42" t="s">
        <v>155</v>
      </c>
      <c r="EG133" s="42" t="s">
        <v>155</v>
      </c>
      <c r="EH133" s="42" t="s">
        <v>155</v>
      </c>
      <c r="EI133" s="42" t="s">
        <v>155</v>
      </c>
      <c r="EJ133" s="42" t="s">
        <v>155</v>
      </c>
      <c r="EK133" s="42" t="s">
        <v>154</v>
      </c>
      <c r="EL133" s="42" t="s">
        <v>154</v>
      </c>
      <c r="EM133" s="42" t="s">
        <v>155</v>
      </c>
      <c r="EN133" s="42" t="s">
        <v>155</v>
      </c>
      <c r="EO133" s="42" t="s">
        <v>155</v>
      </c>
      <c r="EP133" s="42" t="s">
        <v>155</v>
      </c>
      <c r="EQ133" s="42" t="s">
        <v>155</v>
      </c>
      <c r="ER133" s="42" t="s">
        <v>154</v>
      </c>
      <c r="ES133" s="42" t="s">
        <v>155</v>
      </c>
      <c r="ET133" s="42" t="s">
        <v>155</v>
      </c>
      <c r="EU133" s="42" t="s">
        <v>155</v>
      </c>
      <c r="EV133" s="42" t="s">
        <v>155</v>
      </c>
      <c r="EW133" s="42"/>
    </row>
    <row r="134" spans="1:153" x14ac:dyDescent="0.25">
      <c r="A134" s="42">
        <v>131</v>
      </c>
      <c r="B134" s="1" t="s">
        <v>63</v>
      </c>
      <c r="C134" s="42" t="s">
        <v>747</v>
      </c>
      <c r="D134" s="43">
        <v>418209915</v>
      </c>
      <c r="E134" s="43">
        <v>1238688115</v>
      </c>
      <c r="F134" s="44">
        <v>3286</v>
      </c>
      <c r="G134" s="42" t="s">
        <v>160</v>
      </c>
      <c r="H134" s="42" t="s">
        <v>160</v>
      </c>
      <c r="I134" s="42" t="s">
        <v>743</v>
      </c>
      <c r="J134" s="1" t="s">
        <v>162</v>
      </c>
      <c r="K134" s="1" t="s">
        <v>153</v>
      </c>
      <c r="L134" s="42">
        <v>2</v>
      </c>
      <c r="M134" s="45">
        <v>43695</v>
      </c>
      <c r="N134" s="42" t="s">
        <v>748</v>
      </c>
      <c r="O134" s="42">
        <v>2019</v>
      </c>
      <c r="P134" s="46" t="s">
        <v>749</v>
      </c>
      <c r="Q134" s="47" t="s">
        <v>164</v>
      </c>
      <c r="R134" s="42" t="s">
        <v>155</v>
      </c>
      <c r="S134" s="42" t="s">
        <v>175</v>
      </c>
      <c r="T134" s="42" t="s">
        <v>154</v>
      </c>
      <c r="U134" s="42" t="s">
        <v>154</v>
      </c>
      <c r="V134" s="42" t="s">
        <v>154</v>
      </c>
      <c r="W134" s="42" t="s">
        <v>154</v>
      </c>
      <c r="X134" s="42" t="s">
        <v>154</v>
      </c>
      <c r="Y134" s="42" t="s">
        <v>155</v>
      </c>
      <c r="Z134" s="42" t="s">
        <v>155</v>
      </c>
      <c r="AA134" s="42" t="s">
        <v>155</v>
      </c>
      <c r="AB134" s="42" t="s">
        <v>154</v>
      </c>
      <c r="AC134" s="42" t="s">
        <v>155</v>
      </c>
      <c r="AD134" s="42" t="s">
        <v>155</v>
      </c>
      <c r="AE134" s="42" t="s">
        <v>154</v>
      </c>
      <c r="AF134" s="42" t="s">
        <v>155</v>
      </c>
      <c r="AG134" s="42" t="s">
        <v>154</v>
      </c>
      <c r="AH134" s="42" t="s">
        <v>750</v>
      </c>
      <c r="AI134" s="42" t="s">
        <v>154</v>
      </c>
      <c r="AJ134" s="42" t="s">
        <v>155</v>
      </c>
      <c r="AK134" s="42" t="s">
        <v>154</v>
      </c>
      <c r="AL134" s="42" t="s">
        <v>154</v>
      </c>
      <c r="AM134" s="42" t="s">
        <v>154</v>
      </c>
      <c r="AN134" s="42" t="s">
        <v>155</v>
      </c>
      <c r="AO134" s="42" t="s">
        <v>155</v>
      </c>
      <c r="AP134" s="42" t="s">
        <v>154</v>
      </c>
      <c r="AQ134" s="42" t="s">
        <v>154</v>
      </c>
      <c r="AR134" s="42" t="s">
        <v>155</v>
      </c>
      <c r="AS134" s="42" t="s">
        <v>154</v>
      </c>
      <c r="AT134" s="42" t="s">
        <v>154</v>
      </c>
      <c r="AU134" s="42" t="s">
        <v>155</v>
      </c>
      <c r="AV134" s="42" t="s">
        <v>154</v>
      </c>
      <c r="AW134" s="42" t="s">
        <v>154</v>
      </c>
      <c r="AX134" s="42" t="s">
        <v>155</v>
      </c>
      <c r="AY134" s="42" t="s">
        <v>154</v>
      </c>
      <c r="AZ134" s="42" t="s">
        <v>154</v>
      </c>
      <c r="BA134" s="42" t="s">
        <v>154</v>
      </c>
      <c r="BB134" s="42" t="s">
        <v>154</v>
      </c>
      <c r="BC134" s="42" t="s">
        <v>155</v>
      </c>
      <c r="BD134" s="42" t="s">
        <v>155</v>
      </c>
      <c r="BE134" s="42" t="s">
        <v>155</v>
      </c>
      <c r="BF134" s="42" t="s">
        <v>155</v>
      </c>
      <c r="BG134" s="42" t="s">
        <v>155</v>
      </c>
      <c r="BH134" s="42" t="s">
        <v>155</v>
      </c>
      <c r="BI134" s="42" t="s">
        <v>154</v>
      </c>
      <c r="BJ134" s="42" t="s">
        <v>154</v>
      </c>
      <c r="BK134" s="42" t="s">
        <v>155</v>
      </c>
      <c r="BL134" s="42" t="s">
        <v>155</v>
      </c>
      <c r="BM134" s="42" t="s">
        <v>155</v>
      </c>
      <c r="BN134" s="42" t="s">
        <v>155</v>
      </c>
      <c r="BO134" s="42" t="s">
        <v>155</v>
      </c>
      <c r="BP134" s="42" t="s">
        <v>154</v>
      </c>
      <c r="BQ134" s="42" t="s">
        <v>154</v>
      </c>
      <c r="BR134" s="42" t="s">
        <v>155</v>
      </c>
      <c r="BS134" s="42" t="s">
        <v>154</v>
      </c>
      <c r="BT134" s="42" t="s">
        <v>155</v>
      </c>
      <c r="BU134" s="42" t="s">
        <v>155</v>
      </c>
      <c r="BV134" s="42" t="s">
        <v>154</v>
      </c>
      <c r="BW134" s="42" t="s">
        <v>154</v>
      </c>
      <c r="BX134" s="42" t="s">
        <v>154</v>
      </c>
      <c r="BY134" s="42" t="s">
        <v>154</v>
      </c>
      <c r="BZ134" s="42" t="s">
        <v>154</v>
      </c>
      <c r="CA134" s="42" t="s">
        <v>154</v>
      </c>
      <c r="CB134" s="42" t="s">
        <v>155</v>
      </c>
      <c r="CC134" s="42" t="s">
        <v>155</v>
      </c>
      <c r="CD134" s="42" t="s">
        <v>155</v>
      </c>
      <c r="CE134" s="42" t="s">
        <v>155</v>
      </c>
      <c r="CF134" s="42" t="s">
        <v>154</v>
      </c>
      <c r="CG134" s="42" t="s">
        <v>155</v>
      </c>
      <c r="CH134" s="42" t="s">
        <v>154</v>
      </c>
      <c r="CI134" s="42" t="s">
        <v>154</v>
      </c>
      <c r="CJ134" s="42" t="s">
        <v>155</v>
      </c>
      <c r="CK134" s="42" t="s">
        <v>154</v>
      </c>
      <c r="CL134" s="42" t="s">
        <v>154</v>
      </c>
      <c r="CM134" s="42" t="s">
        <v>155</v>
      </c>
      <c r="CN134" s="42" t="s">
        <v>155</v>
      </c>
      <c r="CO134" s="42" t="s">
        <v>155</v>
      </c>
      <c r="CP134" s="42" t="s">
        <v>155</v>
      </c>
      <c r="CQ134" s="4" t="s">
        <v>155</v>
      </c>
      <c r="CR134" s="42" t="s">
        <v>155</v>
      </c>
      <c r="CS134" s="42" t="s">
        <v>155</v>
      </c>
      <c r="CT134" s="42" t="s">
        <v>154</v>
      </c>
      <c r="CU134" s="42" t="s">
        <v>154</v>
      </c>
      <c r="CV134" s="42" t="s">
        <v>154</v>
      </c>
      <c r="CW134" s="45" t="s">
        <v>154</v>
      </c>
      <c r="CX134" s="42" t="s">
        <v>154</v>
      </c>
      <c r="CY134" s="42" t="s">
        <v>154</v>
      </c>
      <c r="CZ134" s="48" t="s">
        <v>154</v>
      </c>
      <c r="DA134" s="42" t="s">
        <v>154</v>
      </c>
      <c r="DB134" s="42" t="s">
        <v>154</v>
      </c>
      <c r="DC134" s="42" t="s">
        <v>155</v>
      </c>
      <c r="DD134" s="42" t="s">
        <v>155</v>
      </c>
      <c r="DE134" s="42" t="s">
        <v>155</v>
      </c>
      <c r="DF134" s="42" t="s">
        <v>155</v>
      </c>
      <c r="DG134" s="42" t="s">
        <v>154</v>
      </c>
      <c r="DH134" s="42" t="s">
        <v>155</v>
      </c>
      <c r="DI134" s="42" t="s">
        <v>154</v>
      </c>
      <c r="DJ134" s="42" t="s">
        <v>154</v>
      </c>
      <c r="DK134" s="42" t="s">
        <v>154</v>
      </c>
      <c r="DL134" s="42" t="s">
        <v>155</v>
      </c>
      <c r="DM134" s="42" t="s">
        <v>154</v>
      </c>
      <c r="DN134" s="42" t="s">
        <v>154</v>
      </c>
      <c r="DO134" s="42" t="s">
        <v>154</v>
      </c>
      <c r="DP134" s="42" t="s">
        <v>154</v>
      </c>
      <c r="DQ134" s="42" t="s">
        <v>155</v>
      </c>
      <c r="DR134" s="42" t="s">
        <v>155</v>
      </c>
      <c r="DS134" s="42" t="s">
        <v>155</v>
      </c>
      <c r="DT134" s="42" t="s">
        <v>155</v>
      </c>
      <c r="DU134" s="42" t="s">
        <v>155</v>
      </c>
      <c r="DV134" s="42" t="s">
        <v>155</v>
      </c>
      <c r="DW134" s="42" t="s">
        <v>154</v>
      </c>
      <c r="DX134" s="42" t="s">
        <v>155</v>
      </c>
      <c r="DY134" s="42" t="s">
        <v>155</v>
      </c>
      <c r="DZ134" s="42" t="s">
        <v>154</v>
      </c>
      <c r="EA134" s="42" t="s">
        <v>154</v>
      </c>
      <c r="EB134" s="42" t="s">
        <v>154</v>
      </c>
      <c r="EC134" s="42" t="s">
        <v>155</v>
      </c>
      <c r="ED134" s="42" t="s">
        <v>155</v>
      </c>
      <c r="EE134" s="42" t="s">
        <v>155</v>
      </c>
      <c r="EF134" s="42" t="s">
        <v>155</v>
      </c>
      <c r="EG134" s="42" t="s">
        <v>155</v>
      </c>
      <c r="EH134" s="42" t="s">
        <v>155</v>
      </c>
      <c r="EI134" s="42" t="s">
        <v>155</v>
      </c>
      <c r="EJ134" s="42" t="s">
        <v>155</v>
      </c>
      <c r="EK134" s="42" t="s">
        <v>154</v>
      </c>
      <c r="EL134" s="42" t="s">
        <v>155</v>
      </c>
      <c r="EM134" s="42" t="s">
        <v>154</v>
      </c>
      <c r="EN134" s="42" t="s">
        <v>154</v>
      </c>
      <c r="EO134" s="42" t="s">
        <v>155</v>
      </c>
      <c r="EP134" s="42" t="s">
        <v>155</v>
      </c>
      <c r="EQ134" s="42" t="s">
        <v>155</v>
      </c>
      <c r="ER134" s="42" t="s">
        <v>155</v>
      </c>
      <c r="ES134" s="42" t="s">
        <v>155</v>
      </c>
      <c r="ET134" s="42" t="s">
        <v>155</v>
      </c>
      <c r="EU134" s="42" t="s">
        <v>155</v>
      </c>
      <c r="EV134" s="42" t="s">
        <v>155</v>
      </c>
      <c r="EW134" s="42"/>
    </row>
    <row r="135" spans="1:153" x14ac:dyDescent="0.25">
      <c r="A135" s="42">
        <v>132</v>
      </c>
      <c r="B135" s="42" t="s">
        <v>63</v>
      </c>
      <c r="C135" s="42" t="s">
        <v>751</v>
      </c>
      <c r="D135" s="43">
        <v>1481476000</v>
      </c>
      <c r="E135" s="43">
        <v>4614553000</v>
      </c>
      <c r="F135" s="44">
        <v>555</v>
      </c>
      <c r="G135" s="42" t="s">
        <v>160</v>
      </c>
      <c r="H135" s="42" t="s">
        <v>197</v>
      </c>
      <c r="I135" s="42" t="s">
        <v>213</v>
      </c>
      <c r="J135" s="42" t="s">
        <v>162</v>
      </c>
      <c r="K135" s="42" t="s">
        <v>153</v>
      </c>
      <c r="L135" s="42">
        <v>2</v>
      </c>
      <c r="M135" s="45">
        <v>43969</v>
      </c>
      <c r="N135" s="42" t="s">
        <v>258</v>
      </c>
      <c r="O135" s="42">
        <v>2020</v>
      </c>
      <c r="P135" s="46" t="s">
        <v>752</v>
      </c>
      <c r="Q135" s="47" t="s">
        <v>164</v>
      </c>
      <c r="R135" s="42" t="s">
        <v>154</v>
      </c>
      <c r="S135" s="42" t="s">
        <v>175</v>
      </c>
      <c r="T135" s="42" t="s">
        <v>154</v>
      </c>
      <c r="U135" s="42" t="s">
        <v>154</v>
      </c>
      <c r="V135" s="42" t="s">
        <v>154</v>
      </c>
      <c r="W135" s="42" t="s">
        <v>154</v>
      </c>
      <c r="X135" s="42" t="s">
        <v>155</v>
      </c>
      <c r="Y135" s="42" t="s">
        <v>155</v>
      </c>
      <c r="Z135" s="42" t="s">
        <v>155</v>
      </c>
      <c r="AA135" s="42" t="s">
        <v>155</v>
      </c>
      <c r="AB135" s="42" t="s">
        <v>154</v>
      </c>
      <c r="AC135" s="42" t="s">
        <v>155</v>
      </c>
      <c r="AD135" s="42" t="s">
        <v>155</v>
      </c>
      <c r="AE135" s="42" t="s">
        <v>155</v>
      </c>
      <c r="AF135" s="42" t="s">
        <v>155</v>
      </c>
      <c r="AG135" s="42" t="s">
        <v>154</v>
      </c>
      <c r="AH135" s="42" t="s">
        <v>753</v>
      </c>
      <c r="AI135" s="42" t="s">
        <v>154</v>
      </c>
      <c r="AJ135" s="42" t="s">
        <v>155</v>
      </c>
      <c r="AK135" s="42" t="s">
        <v>155</v>
      </c>
      <c r="AL135" s="42" t="s">
        <v>155</v>
      </c>
      <c r="AM135" s="42" t="s">
        <v>154</v>
      </c>
      <c r="AN135" s="42" t="s">
        <v>154</v>
      </c>
      <c r="AO135" s="42" t="s">
        <v>155</v>
      </c>
      <c r="AP135" s="42" t="s">
        <v>154</v>
      </c>
      <c r="AQ135" s="42" t="s">
        <v>155</v>
      </c>
      <c r="AR135" s="42" t="s">
        <v>155</v>
      </c>
      <c r="AS135" s="42" t="s">
        <v>154</v>
      </c>
      <c r="AT135" s="42" t="s">
        <v>155</v>
      </c>
      <c r="AU135" s="42" t="s">
        <v>154</v>
      </c>
      <c r="AV135" s="42" t="s">
        <v>155</v>
      </c>
      <c r="AW135" s="42" t="s">
        <v>154</v>
      </c>
      <c r="AX135" s="42" t="s">
        <v>154</v>
      </c>
      <c r="AY135" s="42" t="s">
        <v>154</v>
      </c>
      <c r="AZ135" s="42" t="s">
        <v>154</v>
      </c>
      <c r="BA135" s="42" t="s">
        <v>154</v>
      </c>
      <c r="BB135" s="42" t="s">
        <v>154</v>
      </c>
      <c r="BC135" s="42" t="s">
        <v>155</v>
      </c>
      <c r="BD135" s="42" t="s">
        <v>155</v>
      </c>
      <c r="BE135" s="42" t="s">
        <v>155</v>
      </c>
      <c r="BF135" s="42" t="s">
        <v>155</v>
      </c>
      <c r="BG135" s="42" t="s">
        <v>155</v>
      </c>
      <c r="BH135" s="42" t="s">
        <v>155</v>
      </c>
      <c r="BI135" s="42" t="s">
        <v>155</v>
      </c>
      <c r="BJ135" s="42" t="s">
        <v>155</v>
      </c>
      <c r="BK135" s="42" t="s">
        <v>155</v>
      </c>
      <c r="BL135" s="42" t="s">
        <v>155</v>
      </c>
      <c r="BM135" s="42" t="s">
        <v>154</v>
      </c>
      <c r="BN135" s="42" t="s">
        <v>154</v>
      </c>
      <c r="BO135" s="42" t="s">
        <v>154</v>
      </c>
      <c r="BP135" s="42" t="s">
        <v>154</v>
      </c>
      <c r="BQ135" s="42" t="s">
        <v>155</v>
      </c>
      <c r="BR135" s="42" t="s">
        <v>155</v>
      </c>
      <c r="BS135" s="42" t="s">
        <v>155</v>
      </c>
      <c r="BT135" s="42" t="s">
        <v>155</v>
      </c>
      <c r="BU135" s="42" t="s">
        <v>155</v>
      </c>
      <c r="BV135" s="42" t="s">
        <v>155</v>
      </c>
      <c r="BW135" s="42" t="s">
        <v>155</v>
      </c>
      <c r="BX135" s="42" t="s">
        <v>155</v>
      </c>
      <c r="BY135" s="42" t="s">
        <v>155</v>
      </c>
      <c r="BZ135" s="42" t="s">
        <v>154</v>
      </c>
      <c r="CA135" s="42" t="s">
        <v>154</v>
      </c>
      <c r="CB135" s="42" t="s">
        <v>154</v>
      </c>
      <c r="CC135" s="42" t="s">
        <v>155</v>
      </c>
      <c r="CD135" s="42" t="s">
        <v>155</v>
      </c>
      <c r="CE135" s="42" t="s">
        <v>155</v>
      </c>
      <c r="CF135" s="42" t="s">
        <v>154</v>
      </c>
      <c r="CG135" s="42" t="s">
        <v>155</v>
      </c>
      <c r="CH135" s="42" t="s">
        <v>155</v>
      </c>
      <c r="CI135" s="42" t="s">
        <v>155</v>
      </c>
      <c r="CJ135" s="42" t="s">
        <v>155</v>
      </c>
      <c r="CK135" s="42" t="s">
        <v>155</v>
      </c>
      <c r="CL135" s="42" t="s">
        <v>155</v>
      </c>
      <c r="CM135" s="42" t="s">
        <v>155</v>
      </c>
      <c r="CN135" s="42" t="s">
        <v>155</v>
      </c>
      <c r="CO135" s="42" t="s">
        <v>155</v>
      </c>
      <c r="CP135" s="42" t="s">
        <v>155</v>
      </c>
      <c r="CQ135" s="42" t="s">
        <v>155</v>
      </c>
      <c r="CR135" s="42" t="s">
        <v>155</v>
      </c>
      <c r="CS135" s="42" t="s">
        <v>155</v>
      </c>
      <c r="CT135" s="42" t="s">
        <v>154</v>
      </c>
      <c r="CU135" s="42" t="s">
        <v>154</v>
      </c>
      <c r="CV135" s="42" t="s">
        <v>155</v>
      </c>
      <c r="CW135" s="42" t="s">
        <v>155</v>
      </c>
      <c r="CX135" s="42" t="s">
        <v>155</v>
      </c>
      <c r="CY135" s="42" t="s">
        <v>155</v>
      </c>
      <c r="CZ135" s="42" t="s">
        <v>155</v>
      </c>
      <c r="DA135" s="42" t="s">
        <v>155</v>
      </c>
      <c r="DB135" s="42" t="s">
        <v>155</v>
      </c>
      <c r="DC135" s="42" t="s">
        <v>155</v>
      </c>
      <c r="DD135" s="42" t="s">
        <v>155</v>
      </c>
      <c r="DE135" s="42" t="s">
        <v>155</v>
      </c>
      <c r="DF135" s="42" t="s">
        <v>154</v>
      </c>
      <c r="DG135" s="42" t="s">
        <v>155</v>
      </c>
      <c r="DH135" s="42" t="s">
        <v>155</v>
      </c>
      <c r="DI135" s="42" t="s">
        <v>154</v>
      </c>
      <c r="DJ135" s="42" t="s">
        <v>154</v>
      </c>
      <c r="DK135" s="42" t="s">
        <v>155</v>
      </c>
      <c r="DL135" s="42" t="s">
        <v>154</v>
      </c>
      <c r="DM135" s="42" t="s">
        <v>154</v>
      </c>
      <c r="DN135" s="42" t="s">
        <v>154</v>
      </c>
      <c r="DO135" s="42" t="s">
        <v>154</v>
      </c>
      <c r="DP135" s="42" t="s">
        <v>154</v>
      </c>
      <c r="DQ135" s="42" t="s">
        <v>154</v>
      </c>
      <c r="DR135" s="42" t="s">
        <v>154</v>
      </c>
      <c r="DS135" s="42" t="s">
        <v>154</v>
      </c>
      <c r="DT135" s="42" t="s">
        <v>155</v>
      </c>
      <c r="DU135" s="42" t="s">
        <v>154</v>
      </c>
      <c r="DV135" s="42" t="s">
        <v>155</v>
      </c>
      <c r="DW135" s="42" t="s">
        <v>154</v>
      </c>
      <c r="DX135" s="42" t="s">
        <v>155</v>
      </c>
      <c r="DY135" s="42" t="s">
        <v>154</v>
      </c>
      <c r="DZ135" s="42" t="s">
        <v>154</v>
      </c>
      <c r="EA135" s="42" t="s">
        <v>154</v>
      </c>
      <c r="EB135" s="42" t="s">
        <v>154</v>
      </c>
      <c r="EC135" s="42" t="s">
        <v>155</v>
      </c>
      <c r="ED135" s="42" t="s">
        <v>155</v>
      </c>
      <c r="EE135" s="42" t="s">
        <v>155</v>
      </c>
      <c r="EF135" s="42" t="s">
        <v>155</v>
      </c>
      <c r="EG135" s="42" t="s">
        <v>155</v>
      </c>
      <c r="EH135" s="42" t="s">
        <v>155</v>
      </c>
      <c r="EI135" s="42" t="s">
        <v>155</v>
      </c>
      <c r="EJ135" s="42" t="s">
        <v>155</v>
      </c>
      <c r="EK135" s="42" t="s">
        <v>155</v>
      </c>
      <c r="EL135" s="42" t="s">
        <v>155</v>
      </c>
      <c r="EM135" s="42" t="s">
        <v>155</v>
      </c>
      <c r="EN135" s="42" t="s">
        <v>155</v>
      </c>
      <c r="EO135" s="42" t="s">
        <v>155</v>
      </c>
      <c r="EP135" s="42" t="s">
        <v>155</v>
      </c>
      <c r="EQ135" s="42" t="s">
        <v>155</v>
      </c>
      <c r="ER135" s="42" t="s">
        <v>155</v>
      </c>
      <c r="ES135" s="42" t="s">
        <v>154</v>
      </c>
      <c r="ET135" s="42" t="s">
        <v>155</v>
      </c>
      <c r="EU135" s="42" t="s">
        <v>154</v>
      </c>
      <c r="EV135" s="42" t="s">
        <v>154</v>
      </c>
      <c r="EW135" s="42"/>
    </row>
    <row r="136" spans="1:153" x14ac:dyDescent="0.25">
      <c r="A136" s="42">
        <v>133</v>
      </c>
      <c r="B136" s="1" t="s">
        <v>63</v>
      </c>
      <c r="C136" s="42" t="s">
        <v>754</v>
      </c>
      <c r="D136" s="43">
        <v>200000</v>
      </c>
      <c r="E136" s="43" t="s">
        <v>299</v>
      </c>
      <c r="F136" s="44">
        <v>5</v>
      </c>
      <c r="G136" s="42" t="s">
        <v>320</v>
      </c>
      <c r="H136" s="42" t="s">
        <v>212</v>
      </c>
      <c r="I136" s="42" t="s">
        <v>207</v>
      </c>
      <c r="J136" s="1" t="s">
        <v>162</v>
      </c>
      <c r="K136" s="1" t="s">
        <v>153</v>
      </c>
      <c r="L136" s="42">
        <v>1</v>
      </c>
      <c r="M136" s="45">
        <v>43308</v>
      </c>
      <c r="N136" s="42" t="s">
        <v>755</v>
      </c>
      <c r="O136" s="42">
        <v>2018</v>
      </c>
      <c r="P136" s="46" t="s">
        <v>756</v>
      </c>
      <c r="Q136" s="47" t="s">
        <v>181</v>
      </c>
      <c r="R136" s="42" t="s">
        <v>154</v>
      </c>
      <c r="S136" s="42" t="s">
        <v>175</v>
      </c>
      <c r="T136" s="42" t="s">
        <v>155</v>
      </c>
      <c r="U136" s="42" t="s">
        <v>154</v>
      </c>
      <c r="V136" s="42" t="s">
        <v>154</v>
      </c>
      <c r="W136" s="42" t="s">
        <v>154</v>
      </c>
      <c r="X136" s="42" t="s">
        <v>155</v>
      </c>
      <c r="Y136" s="42" t="s">
        <v>155</v>
      </c>
      <c r="Z136" s="42" t="s">
        <v>155</v>
      </c>
      <c r="AA136" s="42" t="s">
        <v>155</v>
      </c>
      <c r="AB136" s="42" t="s">
        <v>154</v>
      </c>
      <c r="AC136" s="42" t="s">
        <v>155</v>
      </c>
      <c r="AD136" s="42" t="s">
        <v>155</v>
      </c>
      <c r="AE136" s="42" t="s">
        <v>155</v>
      </c>
      <c r="AF136" s="42" t="s">
        <v>155</v>
      </c>
      <c r="AG136" s="42" t="s">
        <v>154</v>
      </c>
      <c r="AH136" s="42" t="s">
        <v>757</v>
      </c>
      <c r="AI136" s="42" t="s">
        <v>154</v>
      </c>
      <c r="AJ136" s="42" t="s">
        <v>154</v>
      </c>
      <c r="AK136" s="42" t="s">
        <v>155</v>
      </c>
      <c r="AL136" s="42" t="s">
        <v>154</v>
      </c>
      <c r="AM136" s="42" t="s">
        <v>154</v>
      </c>
      <c r="AN136" s="42" t="s">
        <v>154</v>
      </c>
      <c r="AO136" s="42" t="s">
        <v>154</v>
      </c>
      <c r="AP136" s="42" t="s">
        <v>154</v>
      </c>
      <c r="AQ136" s="42" t="s">
        <v>154</v>
      </c>
      <c r="AR136" s="42" t="s">
        <v>155</v>
      </c>
      <c r="AS136" s="42" t="s">
        <v>154</v>
      </c>
      <c r="AT136" s="42" t="s">
        <v>154</v>
      </c>
      <c r="AU136" s="42" t="s">
        <v>154</v>
      </c>
      <c r="AV136" s="42" t="s">
        <v>154</v>
      </c>
      <c r="AW136" s="42" t="s">
        <v>154</v>
      </c>
      <c r="AX136" s="42" t="s">
        <v>154</v>
      </c>
      <c r="AY136" s="42" t="s">
        <v>154</v>
      </c>
      <c r="AZ136" s="42" t="s">
        <v>154</v>
      </c>
      <c r="BA136" s="42" t="s">
        <v>154</v>
      </c>
      <c r="BB136" s="42" t="s">
        <v>154</v>
      </c>
      <c r="BC136" s="42" t="s">
        <v>154</v>
      </c>
      <c r="BD136" s="42" t="s">
        <v>155</v>
      </c>
      <c r="BE136" s="42" t="s">
        <v>155</v>
      </c>
      <c r="BF136" s="42" t="s">
        <v>155</v>
      </c>
      <c r="BG136" s="42" t="s">
        <v>155</v>
      </c>
      <c r="BH136" s="42" t="s">
        <v>154</v>
      </c>
      <c r="BI136" s="42" t="s">
        <v>154</v>
      </c>
      <c r="BJ136" s="42" t="s">
        <v>154</v>
      </c>
      <c r="BK136" s="42" t="s">
        <v>154</v>
      </c>
      <c r="BL136" s="42" t="s">
        <v>155</v>
      </c>
      <c r="BM136" s="42" t="s">
        <v>155</v>
      </c>
      <c r="BN136" s="42" t="s">
        <v>154</v>
      </c>
      <c r="BO136" s="42" t="s">
        <v>154</v>
      </c>
      <c r="BP136" s="42" t="s">
        <v>154</v>
      </c>
      <c r="BQ136" s="42" t="s">
        <v>155</v>
      </c>
      <c r="BR136" s="42" t="s">
        <v>155</v>
      </c>
      <c r="BS136" s="42" t="s">
        <v>155</v>
      </c>
      <c r="BT136" s="42" t="s">
        <v>154</v>
      </c>
      <c r="BU136" s="42" t="s">
        <v>154</v>
      </c>
      <c r="BV136" s="42" t="s">
        <v>155</v>
      </c>
      <c r="BW136" s="42" t="s">
        <v>155</v>
      </c>
      <c r="BX136" s="42" t="s">
        <v>154</v>
      </c>
      <c r="BY136" s="42" t="s">
        <v>154</v>
      </c>
      <c r="BZ136" s="42" t="s">
        <v>154</v>
      </c>
      <c r="CA136" s="42" t="s">
        <v>154</v>
      </c>
      <c r="CB136" s="42" t="s">
        <v>154</v>
      </c>
      <c r="CC136" s="42" t="s">
        <v>154</v>
      </c>
      <c r="CD136" s="42" t="s">
        <v>155</v>
      </c>
      <c r="CE136" s="42" t="s">
        <v>155</v>
      </c>
      <c r="CF136" s="42" t="s">
        <v>154</v>
      </c>
      <c r="CG136" s="42" t="s">
        <v>154</v>
      </c>
      <c r="CH136" s="42" t="s">
        <v>155</v>
      </c>
      <c r="CI136" s="42" t="s">
        <v>155</v>
      </c>
      <c r="CJ136" s="42" t="s">
        <v>155</v>
      </c>
      <c r="CK136" s="42" t="s">
        <v>154</v>
      </c>
      <c r="CL136" s="42" t="s">
        <v>155</v>
      </c>
      <c r="CM136" s="42" t="s">
        <v>155</v>
      </c>
      <c r="CN136" s="42" t="s">
        <v>155</v>
      </c>
      <c r="CO136" s="42" t="s">
        <v>155</v>
      </c>
      <c r="CP136" s="42" t="s">
        <v>155</v>
      </c>
      <c r="CQ136" s="4" t="s">
        <v>155</v>
      </c>
      <c r="CR136" s="42" t="s">
        <v>155</v>
      </c>
      <c r="CS136" s="42" t="s">
        <v>155</v>
      </c>
      <c r="CT136" s="42" t="s">
        <v>154</v>
      </c>
      <c r="CU136" s="42" t="s">
        <v>154</v>
      </c>
      <c r="CV136" s="42" t="s">
        <v>155</v>
      </c>
      <c r="CW136" s="45" t="s">
        <v>155</v>
      </c>
      <c r="CX136" s="42" t="s">
        <v>155</v>
      </c>
      <c r="CY136" s="42" t="s">
        <v>155</v>
      </c>
      <c r="CZ136" s="48" t="s">
        <v>155</v>
      </c>
      <c r="DA136" s="42" t="s">
        <v>154</v>
      </c>
      <c r="DB136" s="42" t="s">
        <v>154</v>
      </c>
      <c r="DC136" s="42" t="s">
        <v>154</v>
      </c>
      <c r="DD136" s="42" t="s">
        <v>154</v>
      </c>
      <c r="DE136" s="42" t="s">
        <v>154</v>
      </c>
      <c r="DF136" s="42" t="s">
        <v>154</v>
      </c>
      <c r="DG136" s="42" t="s">
        <v>154</v>
      </c>
      <c r="DH136" s="42" t="s">
        <v>154</v>
      </c>
      <c r="DI136" s="42" t="s">
        <v>154</v>
      </c>
      <c r="DJ136" s="42" t="s">
        <v>155</v>
      </c>
      <c r="DK136" s="42" t="s">
        <v>154</v>
      </c>
      <c r="DL136" s="42" t="s">
        <v>154</v>
      </c>
      <c r="DM136" s="42" t="s">
        <v>155</v>
      </c>
      <c r="DN136" s="42" t="s">
        <v>154</v>
      </c>
      <c r="DO136" s="42" t="s">
        <v>155</v>
      </c>
      <c r="DP136" s="42" t="s">
        <v>155</v>
      </c>
      <c r="DQ136" s="42" t="s">
        <v>155</v>
      </c>
      <c r="DR136" s="42" t="s">
        <v>155</v>
      </c>
      <c r="DS136" s="42" t="s">
        <v>155</v>
      </c>
      <c r="DT136" s="42" t="s">
        <v>155</v>
      </c>
      <c r="DU136" s="42" t="s">
        <v>155</v>
      </c>
      <c r="DV136" s="42" t="s">
        <v>155</v>
      </c>
      <c r="DW136" s="42" t="s">
        <v>154</v>
      </c>
      <c r="DX136" s="42" t="s">
        <v>154</v>
      </c>
      <c r="DY136" s="42" t="s">
        <v>154</v>
      </c>
      <c r="DZ136" s="42" t="s">
        <v>154</v>
      </c>
      <c r="EA136" s="42" t="s">
        <v>154</v>
      </c>
      <c r="EB136" s="42" t="s">
        <v>154</v>
      </c>
      <c r="EC136" s="42" t="s">
        <v>154</v>
      </c>
      <c r="ED136" s="42" t="s">
        <v>155</v>
      </c>
      <c r="EE136" s="42" t="s">
        <v>155</v>
      </c>
      <c r="EF136" s="42" t="s">
        <v>155</v>
      </c>
      <c r="EG136" s="42" t="s">
        <v>155</v>
      </c>
      <c r="EH136" s="42" t="s">
        <v>154</v>
      </c>
      <c r="EI136" s="42" t="s">
        <v>154</v>
      </c>
      <c r="EJ136" s="42" t="s">
        <v>154</v>
      </c>
      <c r="EK136" s="42" t="s">
        <v>154</v>
      </c>
      <c r="EL136" s="42" t="s">
        <v>155</v>
      </c>
      <c r="EM136" s="42" t="s">
        <v>154</v>
      </c>
      <c r="EN136" s="42" t="s">
        <v>154</v>
      </c>
      <c r="EO136" s="42" t="s">
        <v>154</v>
      </c>
      <c r="EP136" s="42" t="s">
        <v>155</v>
      </c>
      <c r="EQ136" s="42" t="s">
        <v>155</v>
      </c>
      <c r="ER136" s="42" t="s">
        <v>155</v>
      </c>
      <c r="ES136" s="42" t="s">
        <v>155</v>
      </c>
      <c r="ET136" s="42" t="s">
        <v>155</v>
      </c>
      <c r="EU136" s="42" t="s">
        <v>154</v>
      </c>
      <c r="EV136" s="42" t="s">
        <v>154</v>
      </c>
      <c r="EW136" s="42"/>
    </row>
    <row r="137" spans="1:153" x14ac:dyDescent="0.25">
      <c r="A137" s="42">
        <v>134</v>
      </c>
      <c r="B137" s="42" t="s">
        <v>63</v>
      </c>
      <c r="C137" s="42" t="s">
        <v>758</v>
      </c>
      <c r="D137" s="43">
        <v>5129962000</v>
      </c>
      <c r="E137" s="43">
        <v>8219022000</v>
      </c>
      <c r="F137" s="44">
        <v>50000</v>
      </c>
      <c r="G137" s="42" t="s">
        <v>160</v>
      </c>
      <c r="H137" s="42" t="s">
        <v>197</v>
      </c>
      <c r="I137" s="42" t="s">
        <v>628</v>
      </c>
      <c r="J137" s="42" t="s">
        <v>162</v>
      </c>
      <c r="K137" s="42" t="s">
        <v>153</v>
      </c>
      <c r="L137" s="42">
        <v>3</v>
      </c>
      <c r="M137" s="45">
        <v>44161</v>
      </c>
      <c r="N137" s="42" t="s">
        <v>759</v>
      </c>
      <c r="O137" s="42">
        <v>2020</v>
      </c>
      <c r="P137" s="46" t="s">
        <v>760</v>
      </c>
      <c r="Q137" s="47" t="s">
        <v>181</v>
      </c>
      <c r="R137" s="42" t="s">
        <v>154</v>
      </c>
      <c r="S137" s="42" t="s">
        <v>175</v>
      </c>
      <c r="T137" s="42" t="s">
        <v>154</v>
      </c>
      <c r="U137" s="42" t="s">
        <v>154</v>
      </c>
      <c r="V137" s="42" t="s">
        <v>154</v>
      </c>
      <c r="W137" s="42" t="s">
        <v>154</v>
      </c>
      <c r="X137" s="42" t="s">
        <v>154</v>
      </c>
      <c r="Y137" s="42" t="s">
        <v>154</v>
      </c>
      <c r="Z137" s="42" t="s">
        <v>154</v>
      </c>
      <c r="AA137" s="42" t="s">
        <v>154</v>
      </c>
      <c r="AB137" s="42" t="s">
        <v>154</v>
      </c>
      <c r="AC137" s="42" t="s">
        <v>155</v>
      </c>
      <c r="AD137" s="42" t="s">
        <v>155</v>
      </c>
      <c r="AE137" s="42" t="s">
        <v>155</v>
      </c>
      <c r="AF137" s="42" t="s">
        <v>155</v>
      </c>
      <c r="AG137" s="42" t="s">
        <v>154</v>
      </c>
      <c r="AH137" s="42" t="s">
        <v>761</v>
      </c>
      <c r="AI137" s="42" t="s">
        <v>154</v>
      </c>
      <c r="AJ137" s="42" t="s">
        <v>154</v>
      </c>
      <c r="AK137" s="42" t="s">
        <v>154</v>
      </c>
      <c r="AL137" s="42" t="s">
        <v>154</v>
      </c>
      <c r="AM137" s="42" t="s">
        <v>154</v>
      </c>
      <c r="AN137" s="42" t="s">
        <v>155</v>
      </c>
      <c r="AO137" s="42" t="s">
        <v>154</v>
      </c>
      <c r="AP137" s="42" t="s">
        <v>154</v>
      </c>
      <c r="AQ137" s="42" t="s">
        <v>154</v>
      </c>
      <c r="AR137" s="42" t="s">
        <v>154</v>
      </c>
      <c r="AS137" s="42" t="s">
        <v>154</v>
      </c>
      <c r="AT137" s="42" t="s">
        <v>154</v>
      </c>
      <c r="AU137" s="42" t="s">
        <v>154</v>
      </c>
      <c r="AV137" s="42" t="s">
        <v>154</v>
      </c>
      <c r="AW137" s="42" t="s">
        <v>154</v>
      </c>
      <c r="AX137" s="42" t="s">
        <v>154</v>
      </c>
      <c r="AY137" s="42" t="s">
        <v>154</v>
      </c>
      <c r="AZ137" s="42" t="s">
        <v>154</v>
      </c>
      <c r="BA137" s="42" t="s">
        <v>154</v>
      </c>
      <c r="BB137" s="42" t="s">
        <v>154</v>
      </c>
      <c r="BC137" s="42" t="s">
        <v>154</v>
      </c>
      <c r="BD137" s="42" t="s">
        <v>154</v>
      </c>
      <c r="BE137" s="42" t="s">
        <v>154</v>
      </c>
      <c r="BF137" s="42" t="s">
        <v>154</v>
      </c>
      <c r="BG137" s="42" t="s">
        <v>154</v>
      </c>
      <c r="BH137" s="42" t="s">
        <v>154</v>
      </c>
      <c r="BI137" s="42" t="s">
        <v>154</v>
      </c>
      <c r="BJ137" s="42" t="s">
        <v>154</v>
      </c>
      <c r="BK137" s="42" t="s">
        <v>154</v>
      </c>
      <c r="BL137" s="42" t="s">
        <v>155</v>
      </c>
      <c r="BM137" s="42" t="s">
        <v>155</v>
      </c>
      <c r="BN137" s="42" t="s">
        <v>155</v>
      </c>
      <c r="BO137" s="42" t="s">
        <v>155</v>
      </c>
      <c r="BP137" s="42" t="s">
        <v>154</v>
      </c>
      <c r="BQ137" s="42" t="s">
        <v>155</v>
      </c>
      <c r="BR137" s="42" t="s">
        <v>155</v>
      </c>
      <c r="BS137" s="42" t="s">
        <v>155</v>
      </c>
      <c r="BT137" s="42" t="s">
        <v>155</v>
      </c>
      <c r="BU137" s="42" t="s">
        <v>154</v>
      </c>
      <c r="BV137" s="42" t="s">
        <v>154</v>
      </c>
      <c r="BW137" s="42" t="s">
        <v>155</v>
      </c>
      <c r="BX137" s="42" t="s">
        <v>154</v>
      </c>
      <c r="BY137" s="42" t="s">
        <v>154</v>
      </c>
      <c r="BZ137" s="42" t="s">
        <v>155</v>
      </c>
      <c r="CA137" s="42" t="s">
        <v>155</v>
      </c>
      <c r="CB137" s="42" t="s">
        <v>155</v>
      </c>
      <c r="CC137" s="42" t="s">
        <v>154</v>
      </c>
      <c r="CD137" s="42" t="s">
        <v>155</v>
      </c>
      <c r="CE137" s="42" t="s">
        <v>155</v>
      </c>
      <c r="CF137" s="42" t="s">
        <v>154</v>
      </c>
      <c r="CG137" s="42" t="s">
        <v>154</v>
      </c>
      <c r="CH137" s="42" t="s">
        <v>154</v>
      </c>
      <c r="CI137" s="42" t="s">
        <v>155</v>
      </c>
      <c r="CJ137" s="42" t="s">
        <v>155</v>
      </c>
      <c r="CK137" s="42" t="s">
        <v>154</v>
      </c>
      <c r="CL137" s="42" t="s">
        <v>155</v>
      </c>
      <c r="CM137" s="42" t="s">
        <v>155</v>
      </c>
      <c r="CN137" s="42" t="s">
        <v>155</v>
      </c>
      <c r="CO137" s="42" t="s">
        <v>155</v>
      </c>
      <c r="CP137" s="42" t="s">
        <v>154</v>
      </c>
      <c r="CQ137" s="4" t="s">
        <v>155</v>
      </c>
      <c r="CR137" s="42" t="s">
        <v>155</v>
      </c>
      <c r="CS137" s="42" t="s">
        <v>155</v>
      </c>
      <c r="CT137" s="42" t="s">
        <v>154</v>
      </c>
      <c r="CU137" s="42" t="s">
        <v>154</v>
      </c>
      <c r="CV137" s="42" t="s">
        <v>154</v>
      </c>
      <c r="CW137" s="45" t="s">
        <v>154</v>
      </c>
      <c r="CX137" s="42" t="s">
        <v>155</v>
      </c>
      <c r="CY137" s="42" t="s">
        <v>155</v>
      </c>
      <c r="CZ137" s="48" t="s">
        <v>155</v>
      </c>
      <c r="DA137" s="42" t="s">
        <v>155</v>
      </c>
      <c r="DB137" s="42" t="s">
        <v>154</v>
      </c>
      <c r="DC137" s="42" t="s">
        <v>155</v>
      </c>
      <c r="DD137" s="42" t="s">
        <v>155</v>
      </c>
      <c r="DE137" s="42" t="s">
        <v>155</v>
      </c>
      <c r="DF137" s="42" t="s">
        <v>154</v>
      </c>
      <c r="DG137" s="42" t="s">
        <v>154</v>
      </c>
      <c r="DH137" s="42" t="s">
        <v>155</v>
      </c>
      <c r="DI137" s="42" t="s">
        <v>154</v>
      </c>
      <c r="DJ137" s="42" t="s">
        <v>155</v>
      </c>
      <c r="DK137" s="42" t="s">
        <v>155</v>
      </c>
      <c r="DL137" s="42" t="s">
        <v>154</v>
      </c>
      <c r="DM137" s="42" t="s">
        <v>154</v>
      </c>
      <c r="DN137" s="42" t="s">
        <v>154</v>
      </c>
      <c r="DO137" s="42" t="s">
        <v>154</v>
      </c>
      <c r="DP137" s="42" t="s">
        <v>154</v>
      </c>
      <c r="DQ137" s="42" t="s">
        <v>154</v>
      </c>
      <c r="DR137" s="42" t="s">
        <v>154</v>
      </c>
      <c r="DS137" s="42" t="s">
        <v>154</v>
      </c>
      <c r="DT137" s="42" t="s">
        <v>155</v>
      </c>
      <c r="DU137" s="42" t="s">
        <v>154</v>
      </c>
      <c r="DV137" s="42" t="s">
        <v>155</v>
      </c>
      <c r="DW137" s="42" t="s">
        <v>154</v>
      </c>
      <c r="DX137" s="42" t="s">
        <v>155</v>
      </c>
      <c r="DY137" s="42" t="s">
        <v>155</v>
      </c>
      <c r="DZ137" s="42" t="s">
        <v>154</v>
      </c>
      <c r="EA137" s="42" t="s">
        <v>155</v>
      </c>
      <c r="EB137" s="42" t="s">
        <v>154</v>
      </c>
      <c r="EC137" s="42" t="s">
        <v>154</v>
      </c>
      <c r="ED137" s="42" t="s">
        <v>154</v>
      </c>
      <c r="EE137" s="42" t="s">
        <v>154</v>
      </c>
      <c r="EF137" s="42" t="s">
        <v>154</v>
      </c>
      <c r="EG137" s="42" t="s">
        <v>154</v>
      </c>
      <c r="EH137" s="42" t="s">
        <v>154</v>
      </c>
      <c r="EI137" s="42" t="s">
        <v>155</v>
      </c>
      <c r="EJ137" s="42" t="s">
        <v>155</v>
      </c>
      <c r="EK137" s="42" t="s">
        <v>154</v>
      </c>
      <c r="EL137" s="42" t="s">
        <v>155</v>
      </c>
      <c r="EM137" s="42" t="s">
        <v>154</v>
      </c>
      <c r="EN137" s="42" t="s">
        <v>155</v>
      </c>
      <c r="EO137" s="42" t="s">
        <v>154</v>
      </c>
      <c r="EP137" s="42" t="s">
        <v>155</v>
      </c>
      <c r="EQ137" s="42" t="s">
        <v>155</v>
      </c>
      <c r="ER137" s="42" t="s">
        <v>155</v>
      </c>
      <c r="ES137" s="42" t="s">
        <v>155</v>
      </c>
      <c r="ET137" s="42" t="s">
        <v>155</v>
      </c>
      <c r="EU137" s="42" t="s">
        <v>155</v>
      </c>
      <c r="EV137" s="42" t="s">
        <v>155</v>
      </c>
      <c r="EW137" s="42"/>
    </row>
    <row r="138" spans="1:153" s="52" customFormat="1" x14ac:dyDescent="0.25">
      <c r="A138" s="51" t="s">
        <v>305</v>
      </c>
      <c r="D138" s="53"/>
      <c r="E138" s="53"/>
      <c r="F138" s="54"/>
      <c r="M138" s="55"/>
      <c r="P138" s="56"/>
      <c r="Q138" s="57"/>
      <c r="R138" s="51">
        <f>COUNTIF(R4:R137,"*yes*")</f>
        <v>108</v>
      </c>
      <c r="T138" s="51">
        <f>$R$141-COUNTIF(T4:T137,"*no*")</f>
        <v>115</v>
      </c>
      <c r="U138" s="51">
        <f t="shared" ref="U138:AG138" si="0">$R$141-COUNTIF(U4:U137,"*no*")</f>
        <v>128</v>
      </c>
      <c r="V138" s="51">
        <f t="shared" si="0"/>
        <v>120</v>
      </c>
      <c r="W138" s="51">
        <f t="shared" si="0"/>
        <v>126</v>
      </c>
      <c r="X138" s="51">
        <f t="shared" si="0"/>
        <v>113</v>
      </c>
      <c r="Y138" s="51">
        <f t="shared" si="0"/>
        <v>66</v>
      </c>
      <c r="Z138" s="51">
        <f t="shared" si="0"/>
        <v>75</v>
      </c>
      <c r="AA138" s="51">
        <f t="shared" si="0"/>
        <v>54</v>
      </c>
      <c r="AB138" s="51">
        <f t="shared" si="0"/>
        <v>119</v>
      </c>
      <c r="AC138" s="51">
        <f t="shared" si="0"/>
        <v>20</v>
      </c>
      <c r="AD138" s="51">
        <f t="shared" si="0"/>
        <v>8</v>
      </c>
      <c r="AE138" s="51">
        <f t="shared" si="0"/>
        <v>62</v>
      </c>
      <c r="AF138" s="51">
        <f t="shared" si="0"/>
        <v>20</v>
      </c>
      <c r="AG138" s="51">
        <f t="shared" si="0"/>
        <v>108</v>
      </c>
      <c r="AI138" s="51">
        <f>COUNTIF(AI4:AI137,"*yes*")</f>
        <v>102</v>
      </c>
      <c r="AJ138" s="51">
        <f t="shared" ref="AJ138:CU138" si="1">COUNTIF(AJ4:AJ137,"*yes*")</f>
        <v>37</v>
      </c>
      <c r="AK138" s="51">
        <f t="shared" si="1"/>
        <v>59</v>
      </c>
      <c r="AL138" s="51">
        <f t="shared" si="1"/>
        <v>71</v>
      </c>
      <c r="AM138" s="51">
        <f t="shared" si="1"/>
        <v>115</v>
      </c>
      <c r="AN138" s="51">
        <f t="shared" si="1"/>
        <v>62</v>
      </c>
      <c r="AO138" s="51">
        <f t="shared" si="1"/>
        <v>72</v>
      </c>
      <c r="AP138" s="51">
        <f t="shared" si="1"/>
        <v>127</v>
      </c>
      <c r="AQ138" s="51">
        <f t="shared" si="1"/>
        <v>84</v>
      </c>
      <c r="AR138" s="51">
        <f t="shared" si="1"/>
        <v>27</v>
      </c>
      <c r="AS138" s="51">
        <f t="shared" si="1"/>
        <v>120</v>
      </c>
      <c r="AT138" s="51">
        <f t="shared" si="1"/>
        <v>101</v>
      </c>
      <c r="AU138" s="51">
        <f t="shared" si="1"/>
        <v>80</v>
      </c>
      <c r="AV138" s="51">
        <f t="shared" si="1"/>
        <v>57</v>
      </c>
      <c r="AW138" s="51">
        <f t="shared" si="1"/>
        <v>122</v>
      </c>
      <c r="AX138" s="51">
        <f t="shared" si="1"/>
        <v>60</v>
      </c>
      <c r="AY138" s="51">
        <f t="shared" si="1"/>
        <v>124</v>
      </c>
      <c r="AZ138" s="51">
        <f t="shared" si="1"/>
        <v>126</v>
      </c>
      <c r="BA138" s="51">
        <f t="shared" si="1"/>
        <v>118</v>
      </c>
      <c r="BB138" s="51">
        <f t="shared" si="1"/>
        <v>78</v>
      </c>
      <c r="BC138" s="51">
        <f t="shared" si="1"/>
        <v>30</v>
      </c>
      <c r="BD138" s="51">
        <f t="shared" si="1"/>
        <v>30</v>
      </c>
      <c r="BE138" s="51">
        <f t="shared" si="1"/>
        <v>31</v>
      </c>
      <c r="BF138" s="51">
        <f t="shared" si="1"/>
        <v>10</v>
      </c>
      <c r="BG138" s="51">
        <f t="shared" si="1"/>
        <v>9</v>
      </c>
      <c r="BH138" s="51">
        <f t="shared" si="1"/>
        <v>43</v>
      </c>
      <c r="BI138" s="51">
        <f t="shared" si="1"/>
        <v>68</v>
      </c>
      <c r="BJ138" s="51">
        <f t="shared" si="1"/>
        <v>65</v>
      </c>
      <c r="BK138" s="51">
        <f t="shared" si="1"/>
        <v>26</v>
      </c>
      <c r="BL138" s="51">
        <f t="shared" si="1"/>
        <v>61</v>
      </c>
      <c r="BM138" s="51">
        <f t="shared" si="1"/>
        <v>67</v>
      </c>
      <c r="BN138" s="51">
        <f t="shared" si="1"/>
        <v>74</v>
      </c>
      <c r="BO138" s="51">
        <f t="shared" si="1"/>
        <v>71</v>
      </c>
      <c r="BP138" s="51">
        <f t="shared" si="1"/>
        <v>98</v>
      </c>
      <c r="BQ138" s="51">
        <f t="shared" si="1"/>
        <v>18</v>
      </c>
      <c r="BR138" s="51">
        <f t="shared" si="1"/>
        <v>21</v>
      </c>
      <c r="BS138" s="51">
        <f t="shared" si="1"/>
        <v>31</v>
      </c>
      <c r="BT138" s="51">
        <f t="shared" si="1"/>
        <v>24</v>
      </c>
      <c r="BU138" s="51">
        <f t="shared" si="1"/>
        <v>32</v>
      </c>
      <c r="BV138" s="51">
        <f t="shared" si="1"/>
        <v>46</v>
      </c>
      <c r="BW138" s="51">
        <f t="shared" si="1"/>
        <v>37</v>
      </c>
      <c r="BX138" s="51">
        <f t="shared" si="1"/>
        <v>71</v>
      </c>
      <c r="BY138" s="51">
        <f t="shared" si="1"/>
        <v>50</v>
      </c>
      <c r="BZ138" s="51">
        <f t="shared" si="1"/>
        <v>70</v>
      </c>
      <c r="CA138" s="51">
        <f t="shared" si="1"/>
        <v>94</v>
      </c>
      <c r="CB138" s="51">
        <f t="shared" si="1"/>
        <v>62</v>
      </c>
      <c r="CC138" s="51">
        <f t="shared" si="1"/>
        <v>68</v>
      </c>
      <c r="CD138" s="51">
        <f t="shared" si="1"/>
        <v>26</v>
      </c>
      <c r="CE138" s="51">
        <f t="shared" si="1"/>
        <v>9</v>
      </c>
      <c r="CF138" s="51">
        <f t="shared" si="1"/>
        <v>125</v>
      </c>
      <c r="CG138" s="51">
        <f t="shared" si="1"/>
        <v>26</v>
      </c>
      <c r="CH138" s="51">
        <f t="shared" si="1"/>
        <v>58</v>
      </c>
      <c r="CI138" s="51">
        <f t="shared" si="1"/>
        <v>47</v>
      </c>
      <c r="CJ138" s="51">
        <f t="shared" si="1"/>
        <v>18</v>
      </c>
      <c r="CK138" s="51">
        <f t="shared" si="1"/>
        <v>78</v>
      </c>
      <c r="CL138" s="51">
        <f t="shared" si="1"/>
        <v>24</v>
      </c>
      <c r="CM138" s="51">
        <f t="shared" si="1"/>
        <v>37</v>
      </c>
      <c r="CN138" s="51">
        <f t="shared" si="1"/>
        <v>9</v>
      </c>
      <c r="CO138" s="51">
        <f t="shared" si="1"/>
        <v>8</v>
      </c>
      <c r="CP138" s="51">
        <f t="shared" si="1"/>
        <v>19</v>
      </c>
      <c r="CQ138" s="51">
        <f t="shared" si="1"/>
        <v>17</v>
      </c>
      <c r="CR138" s="51">
        <f t="shared" si="1"/>
        <v>11</v>
      </c>
      <c r="CS138" s="51">
        <f t="shared" si="1"/>
        <v>10</v>
      </c>
      <c r="CT138" s="51">
        <f t="shared" si="1"/>
        <v>117</v>
      </c>
      <c r="CU138" s="51">
        <f t="shared" si="1"/>
        <v>108</v>
      </c>
      <c r="CV138" s="51">
        <f t="shared" ref="CV138:EV138" si="2">COUNTIF(CV4:CV137,"*yes*")</f>
        <v>49</v>
      </c>
      <c r="CW138" s="51">
        <f t="shared" si="2"/>
        <v>49</v>
      </c>
      <c r="CX138" s="51">
        <f t="shared" si="2"/>
        <v>31</v>
      </c>
      <c r="CY138" s="51">
        <f t="shared" si="2"/>
        <v>21</v>
      </c>
      <c r="CZ138" s="51">
        <f t="shared" si="2"/>
        <v>48</v>
      </c>
      <c r="DA138" s="51">
        <f t="shared" si="2"/>
        <v>36</v>
      </c>
      <c r="DB138" s="51">
        <f t="shared" si="2"/>
        <v>97</v>
      </c>
      <c r="DC138" s="51">
        <f t="shared" si="2"/>
        <v>21</v>
      </c>
      <c r="DD138" s="51">
        <f t="shared" si="2"/>
        <v>18</v>
      </c>
      <c r="DE138" s="51">
        <f t="shared" si="2"/>
        <v>14</v>
      </c>
      <c r="DF138" s="51">
        <f t="shared" si="2"/>
        <v>79</v>
      </c>
      <c r="DG138" s="51">
        <f t="shared" si="2"/>
        <v>53</v>
      </c>
      <c r="DH138" s="51">
        <f t="shared" si="2"/>
        <v>20</v>
      </c>
      <c r="DI138" s="51">
        <f t="shared" si="2"/>
        <v>117</v>
      </c>
      <c r="DJ138" s="51">
        <f t="shared" si="2"/>
        <v>66</v>
      </c>
      <c r="DK138" s="51">
        <f t="shared" si="2"/>
        <v>50</v>
      </c>
      <c r="DL138" s="51">
        <f t="shared" si="2"/>
        <v>60</v>
      </c>
      <c r="DM138" s="51">
        <f t="shared" si="2"/>
        <v>67</v>
      </c>
      <c r="DN138" s="51">
        <f t="shared" si="2"/>
        <v>116</v>
      </c>
      <c r="DO138" s="51">
        <f t="shared" si="2"/>
        <v>54</v>
      </c>
      <c r="DP138" s="51">
        <f t="shared" si="2"/>
        <v>59</v>
      </c>
      <c r="DQ138" s="51">
        <f t="shared" si="2"/>
        <v>39</v>
      </c>
      <c r="DR138" s="51">
        <f t="shared" si="2"/>
        <v>38</v>
      </c>
      <c r="DS138" s="51">
        <f t="shared" si="2"/>
        <v>32</v>
      </c>
      <c r="DT138" s="51">
        <f t="shared" si="2"/>
        <v>18</v>
      </c>
      <c r="DU138" s="51">
        <f t="shared" si="2"/>
        <v>43</v>
      </c>
      <c r="DV138" s="51">
        <f t="shared" si="2"/>
        <v>18</v>
      </c>
      <c r="DW138" s="51">
        <f t="shared" si="2"/>
        <v>118</v>
      </c>
      <c r="DX138" s="51">
        <f t="shared" si="2"/>
        <v>53</v>
      </c>
      <c r="DY138" s="51">
        <f t="shared" si="2"/>
        <v>69</v>
      </c>
      <c r="DZ138" s="51">
        <f t="shared" si="2"/>
        <v>116</v>
      </c>
      <c r="EA138" s="51">
        <f t="shared" si="2"/>
        <v>64</v>
      </c>
      <c r="EB138" s="51">
        <f t="shared" si="2"/>
        <v>78</v>
      </c>
      <c r="EC138" s="51">
        <f t="shared" si="2"/>
        <v>30</v>
      </c>
      <c r="ED138" s="51">
        <f t="shared" si="2"/>
        <v>30</v>
      </c>
      <c r="EE138" s="51">
        <f t="shared" si="2"/>
        <v>31</v>
      </c>
      <c r="EF138" s="51">
        <f t="shared" si="2"/>
        <v>10</v>
      </c>
      <c r="EG138" s="51">
        <f t="shared" si="2"/>
        <v>9</v>
      </c>
      <c r="EH138" s="51">
        <f t="shared" si="2"/>
        <v>22</v>
      </c>
      <c r="EI138" s="51">
        <f t="shared" si="2"/>
        <v>27</v>
      </c>
      <c r="EJ138" s="51">
        <f t="shared" si="2"/>
        <v>18</v>
      </c>
      <c r="EK138" s="51">
        <f t="shared" si="2"/>
        <v>61</v>
      </c>
      <c r="EL138" s="51">
        <f t="shared" si="2"/>
        <v>26</v>
      </c>
      <c r="EM138" s="51">
        <f t="shared" si="2"/>
        <v>61</v>
      </c>
      <c r="EN138" s="51">
        <f t="shared" si="2"/>
        <v>24</v>
      </c>
      <c r="EO138" s="51">
        <f t="shared" si="2"/>
        <v>26</v>
      </c>
      <c r="EP138" s="51">
        <f t="shared" si="2"/>
        <v>40</v>
      </c>
      <c r="EQ138" s="51">
        <f t="shared" si="2"/>
        <v>44</v>
      </c>
      <c r="ER138" s="51">
        <f t="shared" si="2"/>
        <v>36</v>
      </c>
      <c r="ES138" s="51">
        <f t="shared" si="2"/>
        <v>43</v>
      </c>
      <c r="ET138" s="51">
        <f t="shared" si="2"/>
        <v>44</v>
      </c>
      <c r="EU138" s="51">
        <f t="shared" si="2"/>
        <v>74</v>
      </c>
      <c r="EV138" s="51">
        <f t="shared" si="2"/>
        <v>71</v>
      </c>
    </row>
    <row r="139" spans="1:153" s="37" customFormat="1" x14ac:dyDescent="0.25">
      <c r="A139" s="30" t="s">
        <v>304</v>
      </c>
      <c r="B139" s="38"/>
      <c r="F139" s="35"/>
      <c r="P139" s="39"/>
      <c r="Q139" s="40"/>
      <c r="R139" s="31">
        <f>(R138/R141)</f>
        <v>0.80597014925373134</v>
      </c>
      <c r="S139" s="41"/>
      <c r="T139" s="32">
        <f>T138/$R$141</f>
        <v>0.85820895522388063</v>
      </c>
      <c r="U139" s="32">
        <f t="shared" ref="U139:AG139" si="3">U138/$R$141</f>
        <v>0.95522388059701491</v>
      </c>
      <c r="V139" s="32">
        <f t="shared" si="3"/>
        <v>0.89552238805970152</v>
      </c>
      <c r="W139" s="32">
        <f t="shared" si="3"/>
        <v>0.94029850746268662</v>
      </c>
      <c r="X139" s="32">
        <f t="shared" si="3"/>
        <v>0.84328358208955223</v>
      </c>
      <c r="Y139" s="32">
        <f t="shared" si="3"/>
        <v>0.4925373134328358</v>
      </c>
      <c r="Z139" s="32">
        <f t="shared" si="3"/>
        <v>0.55970149253731338</v>
      </c>
      <c r="AA139" s="32">
        <f t="shared" si="3"/>
        <v>0.40298507462686567</v>
      </c>
      <c r="AB139" s="32">
        <f t="shared" si="3"/>
        <v>0.88805970149253732</v>
      </c>
      <c r="AC139" s="32">
        <f t="shared" si="3"/>
        <v>0.14925373134328357</v>
      </c>
      <c r="AD139" s="32">
        <f t="shared" si="3"/>
        <v>5.9701492537313432E-2</v>
      </c>
      <c r="AE139" s="32">
        <f t="shared" si="3"/>
        <v>0.46268656716417911</v>
      </c>
      <c r="AF139" s="32">
        <f t="shared" si="3"/>
        <v>0.14925373134328357</v>
      </c>
      <c r="AG139" s="32">
        <f t="shared" si="3"/>
        <v>0.80597014925373134</v>
      </c>
      <c r="AI139" s="30">
        <f>AI138/$R$141</f>
        <v>0.76119402985074625</v>
      </c>
      <c r="AJ139" s="30">
        <f t="shared" ref="AJ139:CU139" si="4">AJ138/$R$141</f>
        <v>0.27611940298507465</v>
      </c>
      <c r="AK139" s="30">
        <f t="shared" si="4"/>
        <v>0.44029850746268656</v>
      </c>
      <c r="AL139" s="30">
        <f t="shared" si="4"/>
        <v>0.52985074626865669</v>
      </c>
      <c r="AM139" s="30">
        <f t="shared" si="4"/>
        <v>0.85820895522388063</v>
      </c>
      <c r="AN139" s="30">
        <f t="shared" si="4"/>
        <v>0.46268656716417911</v>
      </c>
      <c r="AO139" s="30">
        <f t="shared" si="4"/>
        <v>0.53731343283582089</v>
      </c>
      <c r="AP139" s="30">
        <f t="shared" si="4"/>
        <v>0.94776119402985071</v>
      </c>
      <c r="AQ139" s="30">
        <f t="shared" si="4"/>
        <v>0.62686567164179108</v>
      </c>
      <c r="AR139" s="30">
        <f t="shared" si="4"/>
        <v>0.20149253731343283</v>
      </c>
      <c r="AS139" s="30">
        <f t="shared" si="4"/>
        <v>0.89552238805970152</v>
      </c>
      <c r="AT139" s="30">
        <f t="shared" si="4"/>
        <v>0.75373134328358204</v>
      </c>
      <c r="AU139" s="30">
        <f t="shared" si="4"/>
        <v>0.59701492537313428</v>
      </c>
      <c r="AV139" s="30">
        <f t="shared" si="4"/>
        <v>0.42537313432835822</v>
      </c>
      <c r="AW139" s="30">
        <f t="shared" si="4"/>
        <v>0.91044776119402981</v>
      </c>
      <c r="AX139" s="30">
        <f t="shared" si="4"/>
        <v>0.44776119402985076</v>
      </c>
      <c r="AY139" s="30">
        <f t="shared" si="4"/>
        <v>0.92537313432835822</v>
      </c>
      <c r="AZ139" s="30">
        <f t="shared" si="4"/>
        <v>0.94029850746268662</v>
      </c>
      <c r="BA139" s="30">
        <f t="shared" si="4"/>
        <v>0.88059701492537312</v>
      </c>
      <c r="BB139" s="30">
        <f t="shared" si="4"/>
        <v>0.58208955223880599</v>
      </c>
      <c r="BC139" s="30">
        <f t="shared" si="4"/>
        <v>0.22388059701492538</v>
      </c>
      <c r="BD139" s="30">
        <f t="shared" si="4"/>
        <v>0.22388059701492538</v>
      </c>
      <c r="BE139" s="30">
        <f t="shared" si="4"/>
        <v>0.23134328358208955</v>
      </c>
      <c r="BF139" s="30">
        <f t="shared" si="4"/>
        <v>7.4626865671641784E-2</v>
      </c>
      <c r="BG139" s="30">
        <f t="shared" si="4"/>
        <v>6.7164179104477612E-2</v>
      </c>
      <c r="BH139" s="30">
        <f t="shared" si="4"/>
        <v>0.32089552238805968</v>
      </c>
      <c r="BI139" s="30">
        <f t="shared" si="4"/>
        <v>0.5074626865671642</v>
      </c>
      <c r="BJ139" s="30">
        <f t="shared" si="4"/>
        <v>0.48507462686567165</v>
      </c>
      <c r="BK139" s="30">
        <f t="shared" si="4"/>
        <v>0.19402985074626866</v>
      </c>
      <c r="BL139" s="30">
        <f t="shared" si="4"/>
        <v>0.45522388059701491</v>
      </c>
      <c r="BM139" s="30">
        <f t="shared" si="4"/>
        <v>0.5</v>
      </c>
      <c r="BN139" s="30">
        <f t="shared" si="4"/>
        <v>0.55223880597014929</v>
      </c>
      <c r="BO139" s="30">
        <f t="shared" si="4"/>
        <v>0.52985074626865669</v>
      </c>
      <c r="BP139" s="30">
        <f t="shared" si="4"/>
        <v>0.73134328358208955</v>
      </c>
      <c r="BQ139" s="30">
        <f t="shared" si="4"/>
        <v>0.13432835820895522</v>
      </c>
      <c r="BR139" s="30">
        <f t="shared" si="4"/>
        <v>0.15671641791044777</v>
      </c>
      <c r="BS139" s="30">
        <f t="shared" si="4"/>
        <v>0.23134328358208955</v>
      </c>
      <c r="BT139" s="30">
        <f t="shared" si="4"/>
        <v>0.17910447761194029</v>
      </c>
      <c r="BU139" s="30">
        <f t="shared" si="4"/>
        <v>0.23880597014925373</v>
      </c>
      <c r="BV139" s="30">
        <f t="shared" si="4"/>
        <v>0.34328358208955223</v>
      </c>
      <c r="BW139" s="30">
        <f t="shared" si="4"/>
        <v>0.27611940298507465</v>
      </c>
      <c r="BX139" s="30">
        <f t="shared" si="4"/>
        <v>0.52985074626865669</v>
      </c>
      <c r="BY139" s="30">
        <f t="shared" si="4"/>
        <v>0.37313432835820898</v>
      </c>
      <c r="BZ139" s="30">
        <f t="shared" si="4"/>
        <v>0.52238805970149249</v>
      </c>
      <c r="CA139" s="30">
        <f t="shared" si="4"/>
        <v>0.70149253731343286</v>
      </c>
      <c r="CB139" s="30">
        <f t="shared" si="4"/>
        <v>0.46268656716417911</v>
      </c>
      <c r="CC139" s="30">
        <f t="shared" si="4"/>
        <v>0.5074626865671642</v>
      </c>
      <c r="CD139" s="30">
        <f t="shared" si="4"/>
        <v>0.19402985074626866</v>
      </c>
      <c r="CE139" s="30">
        <f t="shared" si="4"/>
        <v>6.7164179104477612E-2</v>
      </c>
      <c r="CF139" s="30">
        <f t="shared" si="4"/>
        <v>0.93283582089552242</v>
      </c>
      <c r="CG139" s="30">
        <f t="shared" si="4"/>
        <v>0.19402985074626866</v>
      </c>
      <c r="CH139" s="30">
        <f t="shared" si="4"/>
        <v>0.43283582089552236</v>
      </c>
      <c r="CI139" s="30">
        <f t="shared" si="4"/>
        <v>0.35074626865671643</v>
      </c>
      <c r="CJ139" s="30">
        <f t="shared" si="4"/>
        <v>0.13432835820895522</v>
      </c>
      <c r="CK139" s="30">
        <f t="shared" si="4"/>
        <v>0.58208955223880599</v>
      </c>
      <c r="CL139" s="30">
        <f t="shared" si="4"/>
        <v>0.17910447761194029</v>
      </c>
      <c r="CM139" s="30">
        <f t="shared" si="4"/>
        <v>0.27611940298507465</v>
      </c>
      <c r="CN139" s="30">
        <f t="shared" si="4"/>
        <v>6.7164179104477612E-2</v>
      </c>
      <c r="CO139" s="30">
        <f t="shared" si="4"/>
        <v>5.9701492537313432E-2</v>
      </c>
      <c r="CP139" s="30">
        <f t="shared" si="4"/>
        <v>0.1417910447761194</v>
      </c>
      <c r="CQ139" s="30">
        <f t="shared" si="4"/>
        <v>0.12686567164179105</v>
      </c>
      <c r="CR139" s="30">
        <f t="shared" si="4"/>
        <v>8.2089552238805971E-2</v>
      </c>
      <c r="CS139" s="30">
        <f t="shared" si="4"/>
        <v>7.4626865671641784E-2</v>
      </c>
      <c r="CT139" s="30">
        <f t="shared" si="4"/>
        <v>0.87313432835820892</v>
      </c>
      <c r="CU139" s="30">
        <f t="shared" si="4"/>
        <v>0.80597014925373134</v>
      </c>
      <c r="CV139" s="30">
        <f t="shared" ref="CV139:EV139" si="5">CV138/$R$141</f>
        <v>0.36567164179104478</v>
      </c>
      <c r="CW139" s="30">
        <f t="shared" si="5"/>
        <v>0.36567164179104478</v>
      </c>
      <c r="CX139" s="30">
        <f t="shared" si="5"/>
        <v>0.23134328358208955</v>
      </c>
      <c r="CY139" s="30">
        <f t="shared" si="5"/>
        <v>0.15671641791044777</v>
      </c>
      <c r="CZ139" s="30">
        <f t="shared" si="5"/>
        <v>0.35820895522388058</v>
      </c>
      <c r="DA139" s="30">
        <f t="shared" si="5"/>
        <v>0.26865671641791045</v>
      </c>
      <c r="DB139" s="30">
        <f t="shared" si="5"/>
        <v>0.72388059701492535</v>
      </c>
      <c r="DC139" s="30">
        <f t="shared" si="5"/>
        <v>0.15671641791044777</v>
      </c>
      <c r="DD139" s="30">
        <f t="shared" si="5"/>
        <v>0.13432835820895522</v>
      </c>
      <c r="DE139" s="30">
        <f t="shared" si="5"/>
        <v>0.1044776119402985</v>
      </c>
      <c r="DF139" s="30">
        <f t="shared" si="5"/>
        <v>0.58955223880597019</v>
      </c>
      <c r="DG139" s="30">
        <f t="shared" si="5"/>
        <v>0.39552238805970147</v>
      </c>
      <c r="DH139" s="30">
        <f t="shared" si="5"/>
        <v>0.14925373134328357</v>
      </c>
      <c r="DI139" s="30">
        <f t="shared" si="5"/>
        <v>0.87313432835820892</v>
      </c>
      <c r="DJ139" s="30">
        <f t="shared" si="5"/>
        <v>0.4925373134328358</v>
      </c>
      <c r="DK139" s="30">
        <f t="shared" si="5"/>
        <v>0.37313432835820898</v>
      </c>
      <c r="DL139" s="30">
        <f t="shared" si="5"/>
        <v>0.44776119402985076</v>
      </c>
      <c r="DM139" s="30">
        <f t="shared" si="5"/>
        <v>0.5</v>
      </c>
      <c r="DN139" s="30">
        <f t="shared" si="5"/>
        <v>0.86567164179104472</v>
      </c>
      <c r="DO139" s="30">
        <f t="shared" si="5"/>
        <v>0.40298507462686567</v>
      </c>
      <c r="DP139" s="30">
        <f t="shared" si="5"/>
        <v>0.44029850746268656</v>
      </c>
      <c r="DQ139" s="30">
        <f t="shared" si="5"/>
        <v>0.29104477611940299</v>
      </c>
      <c r="DR139" s="30">
        <f t="shared" si="5"/>
        <v>0.28358208955223879</v>
      </c>
      <c r="DS139" s="30">
        <f t="shared" si="5"/>
        <v>0.23880597014925373</v>
      </c>
      <c r="DT139" s="30">
        <f t="shared" si="5"/>
        <v>0.13432835820895522</v>
      </c>
      <c r="DU139" s="30">
        <f t="shared" si="5"/>
        <v>0.32089552238805968</v>
      </c>
      <c r="DV139" s="30">
        <f t="shared" si="5"/>
        <v>0.13432835820895522</v>
      </c>
      <c r="DW139" s="30">
        <f t="shared" si="5"/>
        <v>0.88059701492537312</v>
      </c>
      <c r="DX139" s="30">
        <f t="shared" si="5"/>
        <v>0.39552238805970147</v>
      </c>
      <c r="DY139" s="30">
        <f t="shared" si="5"/>
        <v>0.5149253731343284</v>
      </c>
      <c r="DZ139" s="30">
        <f t="shared" si="5"/>
        <v>0.86567164179104472</v>
      </c>
      <c r="EA139" s="30">
        <f t="shared" si="5"/>
        <v>0.47761194029850745</v>
      </c>
      <c r="EB139" s="30">
        <f t="shared" si="5"/>
        <v>0.58208955223880599</v>
      </c>
      <c r="EC139" s="30">
        <f t="shared" si="5"/>
        <v>0.22388059701492538</v>
      </c>
      <c r="ED139" s="30">
        <f t="shared" si="5"/>
        <v>0.22388059701492538</v>
      </c>
      <c r="EE139" s="30">
        <f t="shared" si="5"/>
        <v>0.23134328358208955</v>
      </c>
      <c r="EF139" s="30">
        <f t="shared" si="5"/>
        <v>7.4626865671641784E-2</v>
      </c>
      <c r="EG139" s="30">
        <f t="shared" si="5"/>
        <v>6.7164179104477612E-2</v>
      </c>
      <c r="EH139" s="30">
        <f t="shared" si="5"/>
        <v>0.16417910447761194</v>
      </c>
      <c r="EI139" s="30">
        <f t="shared" si="5"/>
        <v>0.20149253731343283</v>
      </c>
      <c r="EJ139" s="30">
        <f t="shared" si="5"/>
        <v>0.13432835820895522</v>
      </c>
      <c r="EK139" s="30">
        <f t="shared" si="5"/>
        <v>0.45522388059701491</v>
      </c>
      <c r="EL139" s="30">
        <f t="shared" si="5"/>
        <v>0.19402985074626866</v>
      </c>
      <c r="EM139" s="30">
        <f t="shared" si="5"/>
        <v>0.45522388059701491</v>
      </c>
      <c r="EN139" s="30">
        <f t="shared" si="5"/>
        <v>0.17910447761194029</v>
      </c>
      <c r="EO139" s="30">
        <f t="shared" si="5"/>
        <v>0.19402985074626866</v>
      </c>
      <c r="EP139" s="30">
        <f t="shared" si="5"/>
        <v>0.29850746268656714</v>
      </c>
      <c r="EQ139" s="30">
        <f t="shared" si="5"/>
        <v>0.32835820895522388</v>
      </c>
      <c r="ER139" s="30">
        <f t="shared" si="5"/>
        <v>0.26865671641791045</v>
      </c>
      <c r="ES139" s="30">
        <f t="shared" si="5"/>
        <v>0.32089552238805968</v>
      </c>
      <c r="ET139" s="30">
        <f t="shared" si="5"/>
        <v>0.32835820895522388</v>
      </c>
      <c r="EU139" s="30">
        <f t="shared" si="5"/>
        <v>0.55223880597014929</v>
      </c>
      <c r="EV139" s="30">
        <f t="shared" si="5"/>
        <v>0.52985074626865669</v>
      </c>
    </row>
    <row r="140" spans="1:153" x14ac:dyDescent="0.25">
      <c r="B140" s="4"/>
      <c r="M140" s="9"/>
      <c r="P140" s="10"/>
      <c r="CQ140" s="4"/>
      <c r="CW140" s="9"/>
      <c r="CZ140" s="11"/>
    </row>
    <row r="141" spans="1:153" x14ac:dyDescent="0.25">
      <c r="A141" s="1" t="s">
        <v>251</v>
      </c>
      <c r="B141" s="4"/>
      <c r="M141" s="9"/>
      <c r="P141" s="10"/>
      <c r="R141" s="1">
        <v>134</v>
      </c>
      <c r="T141" s="1">
        <f t="shared" ref="T141:AF141" si="6">COUNTIF(T4:T137,"*1A*")</f>
        <v>4</v>
      </c>
      <c r="U141" s="1">
        <f t="shared" si="6"/>
        <v>13</v>
      </c>
      <c r="V141" s="1">
        <f t="shared" si="6"/>
        <v>22</v>
      </c>
      <c r="W141" s="1">
        <f t="shared" si="6"/>
        <v>22</v>
      </c>
      <c r="X141" s="1">
        <f t="shared" si="6"/>
        <v>13</v>
      </c>
      <c r="Y141" s="1">
        <f t="shared" si="6"/>
        <v>1</v>
      </c>
      <c r="Z141" s="1">
        <f t="shared" si="6"/>
        <v>9</v>
      </c>
      <c r="AA141" s="1">
        <f t="shared" si="6"/>
        <v>0</v>
      </c>
      <c r="AB141" s="1">
        <f t="shared" si="6"/>
        <v>1</v>
      </c>
      <c r="AC141" s="1">
        <f t="shared" si="6"/>
        <v>1</v>
      </c>
      <c r="AD141" s="1">
        <f t="shared" si="6"/>
        <v>0</v>
      </c>
      <c r="AE141" s="1">
        <f t="shared" si="6"/>
        <v>1</v>
      </c>
      <c r="AF141" s="1">
        <f t="shared" si="6"/>
        <v>0</v>
      </c>
      <c r="CQ141" s="4"/>
      <c r="CW141" s="9"/>
      <c r="CZ141" s="11"/>
    </row>
    <row r="142" spans="1:153" x14ac:dyDescent="0.25">
      <c r="A142" s="1" t="s">
        <v>240</v>
      </c>
      <c r="B142" s="4"/>
      <c r="M142" s="9"/>
      <c r="P142" s="10"/>
      <c r="T142" s="1">
        <f t="shared" ref="T142:AF142" si="7">COUNTIF(T4:T137,"*1B*")</f>
        <v>49</v>
      </c>
      <c r="U142" s="1">
        <f t="shared" si="7"/>
        <v>51</v>
      </c>
      <c r="V142" s="1">
        <f t="shared" si="7"/>
        <v>37</v>
      </c>
      <c r="W142" s="1">
        <f t="shared" si="7"/>
        <v>57</v>
      </c>
      <c r="X142" s="1">
        <f t="shared" si="7"/>
        <v>28</v>
      </c>
      <c r="Y142" s="1">
        <f t="shared" si="7"/>
        <v>32</v>
      </c>
      <c r="Z142" s="1">
        <f t="shared" si="7"/>
        <v>14</v>
      </c>
      <c r="AA142" s="1">
        <f t="shared" si="7"/>
        <v>7</v>
      </c>
      <c r="AB142" s="1">
        <f t="shared" si="7"/>
        <v>35</v>
      </c>
      <c r="AC142" s="1">
        <f t="shared" si="7"/>
        <v>4</v>
      </c>
      <c r="AD142" s="1">
        <f t="shared" si="7"/>
        <v>2</v>
      </c>
      <c r="AE142" s="1">
        <f t="shared" si="7"/>
        <v>18</v>
      </c>
      <c r="AF142" s="1">
        <f t="shared" si="7"/>
        <v>4</v>
      </c>
      <c r="CQ142" s="4"/>
      <c r="CW142" s="9"/>
      <c r="CZ142" s="11"/>
    </row>
    <row r="143" spans="1:153" x14ac:dyDescent="0.25">
      <c r="A143" s="1" t="s">
        <v>233</v>
      </c>
      <c r="B143" s="4"/>
      <c r="M143" s="9"/>
      <c r="P143" s="10"/>
      <c r="T143" s="1">
        <f t="shared" ref="T143:AF143" si="8">COUNTIF(T4:T137,"*2A*")</f>
        <v>54</v>
      </c>
      <c r="U143" s="1">
        <f t="shared" si="8"/>
        <v>59</v>
      </c>
      <c r="V143" s="1">
        <f t="shared" si="8"/>
        <v>45</v>
      </c>
      <c r="W143" s="1">
        <f t="shared" si="8"/>
        <v>53</v>
      </c>
      <c r="X143" s="1">
        <f t="shared" si="8"/>
        <v>37</v>
      </c>
      <c r="Y143" s="1">
        <f t="shared" si="8"/>
        <v>13</v>
      </c>
      <c r="Z143" s="1">
        <f t="shared" si="8"/>
        <v>36</v>
      </c>
      <c r="AA143" s="1">
        <f t="shared" si="8"/>
        <v>13</v>
      </c>
      <c r="AB143" s="1">
        <f t="shared" si="8"/>
        <v>28</v>
      </c>
      <c r="AC143" s="1">
        <f t="shared" si="8"/>
        <v>5</v>
      </c>
      <c r="AD143" s="1">
        <f t="shared" si="8"/>
        <v>0</v>
      </c>
      <c r="AE143" s="1">
        <f t="shared" si="8"/>
        <v>15</v>
      </c>
      <c r="AF143" s="1">
        <f t="shared" si="8"/>
        <v>5</v>
      </c>
      <c r="CQ143" s="4"/>
      <c r="CW143" s="9"/>
      <c r="CZ143" s="11"/>
    </row>
    <row r="144" spans="1:153" x14ac:dyDescent="0.25">
      <c r="A144" s="1" t="s">
        <v>265</v>
      </c>
      <c r="B144" s="4"/>
      <c r="M144" s="9"/>
      <c r="P144" s="10"/>
      <c r="T144" s="1">
        <f t="shared" ref="T144:AF144" si="9">COUNTIF(T4:T137,"*2B*")</f>
        <v>0</v>
      </c>
      <c r="U144" s="1">
        <f t="shared" si="9"/>
        <v>7</v>
      </c>
      <c r="V144" s="1">
        <f t="shared" si="9"/>
        <v>2</v>
      </c>
      <c r="W144" s="1">
        <f t="shared" si="9"/>
        <v>16</v>
      </c>
      <c r="X144" s="1">
        <f t="shared" si="9"/>
        <v>7</v>
      </c>
      <c r="Y144" s="1">
        <f t="shared" si="9"/>
        <v>2</v>
      </c>
      <c r="Z144" s="1">
        <f t="shared" si="9"/>
        <v>3</v>
      </c>
      <c r="AA144" s="1">
        <f t="shared" si="9"/>
        <v>8</v>
      </c>
      <c r="AB144" s="1">
        <f t="shared" si="9"/>
        <v>31</v>
      </c>
      <c r="AC144" s="1">
        <f t="shared" si="9"/>
        <v>0</v>
      </c>
      <c r="AD144" s="1">
        <f t="shared" si="9"/>
        <v>0</v>
      </c>
      <c r="AE144" s="1">
        <f t="shared" si="9"/>
        <v>4</v>
      </c>
      <c r="AF144" s="1">
        <f t="shared" si="9"/>
        <v>1</v>
      </c>
      <c r="CQ144" s="4"/>
      <c r="CW144" s="9"/>
      <c r="CZ144" s="11"/>
    </row>
    <row r="145" spans="1:104" x14ac:dyDescent="0.25">
      <c r="A145" s="1" t="s">
        <v>243</v>
      </c>
      <c r="B145" s="4"/>
      <c r="M145" s="9"/>
      <c r="P145" s="10"/>
      <c r="T145" s="1">
        <f t="shared" ref="T145:AF145" si="10">COUNTIF(T4:T137,"*3A*")</f>
        <v>4</v>
      </c>
      <c r="U145" s="1">
        <f t="shared" si="10"/>
        <v>7</v>
      </c>
      <c r="V145" s="1">
        <f t="shared" si="10"/>
        <v>7</v>
      </c>
      <c r="W145" s="1">
        <f t="shared" si="10"/>
        <v>8</v>
      </c>
      <c r="X145" s="1">
        <f t="shared" si="10"/>
        <v>18</v>
      </c>
      <c r="Y145" s="1">
        <f t="shared" si="10"/>
        <v>1</v>
      </c>
      <c r="Z145" s="1">
        <f t="shared" si="10"/>
        <v>12</v>
      </c>
      <c r="AA145" s="1">
        <f t="shared" si="10"/>
        <v>7</v>
      </c>
      <c r="AB145" s="1">
        <f t="shared" si="10"/>
        <v>16</v>
      </c>
      <c r="AC145" s="1">
        <f t="shared" si="10"/>
        <v>3</v>
      </c>
      <c r="AD145" s="1">
        <f t="shared" si="10"/>
        <v>0</v>
      </c>
      <c r="AE145" s="1">
        <f t="shared" si="10"/>
        <v>18</v>
      </c>
      <c r="AF145" s="1">
        <f t="shared" si="10"/>
        <v>3</v>
      </c>
      <c r="CQ145" s="4"/>
      <c r="CW145" s="9"/>
      <c r="CZ145" s="11"/>
    </row>
    <row r="146" spans="1:104" x14ac:dyDescent="0.25">
      <c r="A146" s="1" t="s">
        <v>300</v>
      </c>
      <c r="B146" s="4"/>
      <c r="M146" s="9"/>
      <c r="P146" s="10"/>
      <c r="T146" s="1">
        <f t="shared" ref="T146:AF146" si="11">COUNTIF(T4:T137,"*3B*")</f>
        <v>0</v>
      </c>
      <c r="U146" s="1">
        <f t="shared" si="11"/>
        <v>2</v>
      </c>
      <c r="V146" s="1">
        <f t="shared" si="11"/>
        <v>12</v>
      </c>
      <c r="W146" s="1">
        <f t="shared" si="11"/>
        <v>2</v>
      </c>
      <c r="X146" s="1">
        <f t="shared" si="11"/>
        <v>8</v>
      </c>
      <c r="Y146" s="1">
        <f t="shared" si="11"/>
        <v>2</v>
      </c>
      <c r="Z146" s="1">
        <f t="shared" si="11"/>
        <v>3</v>
      </c>
      <c r="AA146" s="1">
        <f t="shared" si="11"/>
        <v>10</v>
      </c>
      <c r="AB146" s="1">
        <f t="shared" si="11"/>
        <v>13</v>
      </c>
      <c r="AC146" s="1">
        <f t="shared" si="11"/>
        <v>0</v>
      </c>
      <c r="AD146" s="1">
        <f t="shared" si="11"/>
        <v>0</v>
      </c>
      <c r="AE146" s="1">
        <f t="shared" si="11"/>
        <v>11</v>
      </c>
      <c r="AF146" s="1">
        <f t="shared" si="11"/>
        <v>2</v>
      </c>
      <c r="CQ146" s="4"/>
      <c r="CW146" s="9"/>
      <c r="CZ146" s="11"/>
    </row>
    <row r="147" spans="1:104" x14ac:dyDescent="0.25">
      <c r="A147" s="1" t="s">
        <v>154</v>
      </c>
      <c r="B147" s="4"/>
      <c r="M147" s="9"/>
      <c r="P147" s="10"/>
      <c r="T147" s="1">
        <f t="shared" ref="T147:AG147" si="12">COUNTIF(T4:T137,"yes")</f>
        <v>53</v>
      </c>
      <c r="U147" s="1">
        <f t="shared" si="12"/>
        <v>61</v>
      </c>
      <c r="V147" s="1">
        <f t="shared" si="12"/>
        <v>59</v>
      </c>
      <c r="W147" s="1">
        <f t="shared" si="12"/>
        <v>58</v>
      </c>
      <c r="X147" s="1">
        <f t="shared" si="12"/>
        <v>60</v>
      </c>
      <c r="Y147" s="1">
        <f t="shared" si="12"/>
        <v>32</v>
      </c>
      <c r="Z147" s="1">
        <f t="shared" si="12"/>
        <v>29</v>
      </c>
      <c r="AA147" s="1">
        <f t="shared" si="12"/>
        <v>29</v>
      </c>
      <c r="AB147" s="1">
        <f t="shared" si="12"/>
        <v>56</v>
      </c>
      <c r="AC147" s="1">
        <f t="shared" si="12"/>
        <v>12</v>
      </c>
      <c r="AD147" s="1">
        <f t="shared" si="12"/>
        <v>6</v>
      </c>
      <c r="AE147" s="1">
        <f t="shared" si="12"/>
        <v>27</v>
      </c>
      <c r="AF147" s="1">
        <f t="shared" si="12"/>
        <v>11</v>
      </c>
      <c r="AG147" s="1">
        <f t="shared" si="12"/>
        <v>108</v>
      </c>
      <c r="CQ147" s="4"/>
      <c r="CW147" s="9"/>
      <c r="CZ147" s="11"/>
    </row>
    <row r="148" spans="1:104" s="3" customFormat="1" x14ac:dyDescent="0.25">
      <c r="A148" s="3" t="s">
        <v>155</v>
      </c>
      <c r="B148" s="4"/>
      <c r="D148" s="24"/>
      <c r="E148" s="24"/>
      <c r="F148" s="35"/>
      <c r="M148" s="12"/>
      <c r="P148" s="13"/>
      <c r="Q148" s="26"/>
      <c r="T148" s="80">
        <f t="shared" ref="T148:AG148" si="13">COUNTIF(T4:T137,"no")</f>
        <v>19</v>
      </c>
      <c r="U148" s="80">
        <f t="shared" si="13"/>
        <v>6</v>
      </c>
      <c r="V148" s="80">
        <f t="shared" si="13"/>
        <v>14</v>
      </c>
      <c r="W148" s="80">
        <f t="shared" si="13"/>
        <v>8</v>
      </c>
      <c r="X148" s="80">
        <f t="shared" si="13"/>
        <v>21</v>
      </c>
      <c r="Y148" s="80">
        <f t="shared" si="13"/>
        <v>68</v>
      </c>
      <c r="Z148" s="80">
        <f t="shared" si="13"/>
        <v>59</v>
      </c>
      <c r="AA148" s="80">
        <f t="shared" si="13"/>
        <v>80</v>
      </c>
      <c r="AB148" s="80">
        <f t="shared" si="13"/>
        <v>15</v>
      </c>
      <c r="AC148" s="80">
        <f t="shared" si="13"/>
        <v>114</v>
      </c>
      <c r="AD148" s="80">
        <f t="shared" si="13"/>
        <v>126</v>
      </c>
      <c r="AE148" s="80">
        <f t="shared" si="13"/>
        <v>72</v>
      </c>
      <c r="AF148" s="80">
        <f t="shared" si="13"/>
        <v>114</v>
      </c>
      <c r="AG148" s="80">
        <f t="shared" si="13"/>
        <v>26</v>
      </c>
      <c r="CQ148" s="4"/>
      <c r="CW148" s="12"/>
      <c r="CZ148" s="14"/>
    </row>
    <row r="149" spans="1:104" s="80" customFormat="1" x14ac:dyDescent="0.25">
      <c r="A149" s="80" t="s">
        <v>771</v>
      </c>
      <c r="B149" s="82"/>
      <c r="Q149" s="28"/>
      <c r="T149" s="80">
        <f>T147+T148</f>
        <v>72</v>
      </c>
      <c r="U149" s="80">
        <f t="shared" ref="U149:AG149" si="14">U147+U148</f>
        <v>67</v>
      </c>
      <c r="V149" s="80">
        <f t="shared" si="14"/>
        <v>73</v>
      </c>
      <c r="W149" s="80">
        <f t="shared" si="14"/>
        <v>66</v>
      </c>
      <c r="X149" s="80">
        <f t="shared" si="14"/>
        <v>81</v>
      </c>
      <c r="Y149" s="80">
        <f t="shared" si="14"/>
        <v>100</v>
      </c>
      <c r="Z149" s="80">
        <f t="shared" si="14"/>
        <v>88</v>
      </c>
      <c r="AA149" s="80">
        <f t="shared" si="14"/>
        <v>109</v>
      </c>
      <c r="AB149" s="80">
        <f t="shared" si="14"/>
        <v>71</v>
      </c>
      <c r="AC149" s="80">
        <f t="shared" si="14"/>
        <v>126</v>
      </c>
      <c r="AD149" s="80">
        <f t="shared" si="14"/>
        <v>132</v>
      </c>
      <c r="AE149" s="80">
        <f t="shared" si="14"/>
        <v>99</v>
      </c>
      <c r="AF149" s="80">
        <f t="shared" si="14"/>
        <v>125</v>
      </c>
      <c r="AG149" s="80">
        <f t="shared" si="14"/>
        <v>134</v>
      </c>
      <c r="CQ149" s="82"/>
      <c r="CZ149" s="28"/>
    </row>
    <row r="150" spans="1:104" s="81" customFormat="1" x14ac:dyDescent="0.25">
      <c r="A150" s="81" t="s">
        <v>772</v>
      </c>
      <c r="B150" s="82"/>
      <c r="P150" s="83"/>
      <c r="Q150" s="84"/>
      <c r="T150" s="85">
        <f>134-T149</f>
        <v>62</v>
      </c>
      <c r="U150" s="85">
        <f t="shared" ref="U150:AG150" si="15">134-U149</f>
        <v>67</v>
      </c>
      <c r="V150" s="85">
        <f t="shared" si="15"/>
        <v>61</v>
      </c>
      <c r="W150" s="85">
        <f t="shared" si="15"/>
        <v>68</v>
      </c>
      <c r="X150" s="85">
        <f t="shared" si="15"/>
        <v>53</v>
      </c>
      <c r="Y150" s="85">
        <f t="shared" si="15"/>
        <v>34</v>
      </c>
      <c r="Z150" s="85">
        <f t="shared" si="15"/>
        <v>46</v>
      </c>
      <c r="AA150" s="85">
        <f t="shared" si="15"/>
        <v>25</v>
      </c>
      <c r="AB150" s="85">
        <f t="shared" si="15"/>
        <v>63</v>
      </c>
      <c r="AC150" s="85">
        <f t="shared" si="15"/>
        <v>8</v>
      </c>
      <c r="AD150" s="85">
        <f t="shared" si="15"/>
        <v>2</v>
      </c>
      <c r="AE150" s="85">
        <f t="shared" si="15"/>
        <v>35</v>
      </c>
      <c r="AF150" s="85">
        <f t="shared" si="15"/>
        <v>9</v>
      </c>
      <c r="AG150" s="85">
        <f t="shared" si="15"/>
        <v>0</v>
      </c>
      <c r="CQ150" s="82"/>
      <c r="CZ150" s="86"/>
    </row>
    <row r="151" spans="1:104" x14ac:dyDescent="0.25">
      <c r="B151" s="4"/>
      <c r="M151" s="9"/>
      <c r="P151" s="10"/>
      <c r="CQ151" s="4"/>
      <c r="CW151" s="9"/>
      <c r="CZ151" s="11"/>
    </row>
    <row r="152" spans="1:104" x14ac:dyDescent="0.25">
      <c r="B152" s="4"/>
      <c r="M152" s="9"/>
      <c r="P152" s="10"/>
      <c r="CQ152" s="4"/>
      <c r="CW152" s="9"/>
      <c r="CZ152" s="11"/>
    </row>
    <row r="153" spans="1:104" x14ac:dyDescent="0.25">
      <c r="B153" s="4"/>
      <c r="M153" s="9"/>
      <c r="P153" s="10"/>
      <c r="CQ153" s="4"/>
      <c r="CW153" s="9"/>
      <c r="CZ153" s="11"/>
    </row>
    <row r="154" spans="1:104" x14ac:dyDescent="0.25">
      <c r="B154" s="4"/>
      <c r="M154" s="9"/>
      <c r="P154" s="10"/>
      <c r="CQ154" s="4"/>
      <c r="CW154" s="9"/>
      <c r="CZ154" s="11"/>
    </row>
    <row r="155" spans="1:104" x14ac:dyDescent="0.25">
      <c r="B155" s="4"/>
      <c r="M155" s="9"/>
      <c r="P155" s="10"/>
      <c r="CQ155" s="4"/>
      <c r="CW155" s="9"/>
      <c r="CZ155" s="11"/>
    </row>
    <row r="156" spans="1:104" x14ac:dyDescent="0.25">
      <c r="B156" s="4"/>
      <c r="M156" s="9"/>
      <c r="P156" s="10"/>
      <c r="CQ156" s="4"/>
      <c r="CW156" s="9"/>
      <c r="CZ156" s="11"/>
    </row>
    <row r="157" spans="1:104" x14ac:dyDescent="0.25">
      <c r="B157" s="4"/>
      <c r="M157" s="9"/>
      <c r="P157" s="10"/>
      <c r="CQ157" s="4"/>
      <c r="CW157" s="9"/>
      <c r="CZ157" s="11"/>
    </row>
    <row r="158" spans="1:104" x14ac:dyDescent="0.25">
      <c r="B158" s="4"/>
      <c r="M158" s="9"/>
      <c r="P158" s="10"/>
      <c r="CQ158" s="4"/>
      <c r="CW158" s="9"/>
      <c r="CZ158" s="11"/>
    </row>
    <row r="159" spans="1:104" x14ac:dyDescent="0.25">
      <c r="B159" s="4"/>
      <c r="M159" s="9"/>
      <c r="P159" s="10"/>
      <c r="CQ159" s="4"/>
      <c r="CW159" s="9"/>
      <c r="CZ159" s="11"/>
    </row>
    <row r="160" spans="1:104" x14ac:dyDescent="0.25">
      <c r="B160" s="4"/>
      <c r="M160" s="9"/>
      <c r="P160" s="10"/>
      <c r="CQ160" s="4"/>
      <c r="CW160" s="9"/>
      <c r="CZ160" s="11"/>
    </row>
    <row r="161" spans="2:153" x14ac:dyDescent="0.25">
      <c r="B161" s="4"/>
      <c r="M161" s="9"/>
      <c r="P161" s="10"/>
      <c r="CQ161" s="4"/>
      <c r="CW161" s="9"/>
      <c r="CZ161" s="11"/>
    </row>
    <row r="162" spans="2:153" x14ac:dyDescent="0.25">
      <c r="B162" s="4"/>
      <c r="M162" s="9"/>
      <c r="P162" s="10"/>
      <c r="CQ162" s="4"/>
      <c r="CW162" s="9"/>
      <c r="CZ162" s="11"/>
    </row>
    <row r="163" spans="2:153" x14ac:dyDescent="0.25">
      <c r="B163" s="4"/>
      <c r="M163" s="9"/>
      <c r="P163" s="10"/>
      <c r="CQ163" s="4"/>
      <c r="CW163" s="9"/>
      <c r="CZ163" s="11"/>
    </row>
    <row r="164" spans="2:153" x14ac:dyDescent="0.25">
      <c r="B164" s="4"/>
      <c r="M164" s="9"/>
      <c r="P164" s="10"/>
      <c r="CQ164" s="4"/>
      <c r="CW164" s="9"/>
      <c r="CZ164" s="11"/>
    </row>
    <row r="165" spans="2:153" x14ac:dyDescent="0.25">
      <c r="B165" s="4"/>
      <c r="M165" s="9"/>
      <c r="P165" s="10"/>
      <c r="CQ165" s="4"/>
      <c r="CW165" s="9"/>
      <c r="CZ165" s="11"/>
    </row>
    <row r="166" spans="2:153" x14ac:dyDescent="0.25">
      <c r="B166" s="4"/>
      <c r="M166" s="9"/>
      <c r="P166" s="10"/>
      <c r="CQ166" s="4"/>
      <c r="CW166" s="9"/>
      <c r="CZ166" s="11"/>
    </row>
    <row r="167" spans="2:153" x14ac:dyDescent="0.25">
      <c r="B167" s="4"/>
      <c r="M167" s="9"/>
      <c r="P167" s="10"/>
      <c r="CQ167" s="4"/>
      <c r="CW167" s="9"/>
      <c r="CZ167" s="11"/>
    </row>
    <row r="168" spans="2:153" x14ac:dyDescent="0.25">
      <c r="B168" s="4"/>
      <c r="M168" s="9"/>
      <c r="P168" s="10"/>
      <c r="CQ168" s="4"/>
      <c r="CW168" s="9"/>
      <c r="CZ168" s="11"/>
    </row>
    <row r="169" spans="2:153" x14ac:dyDescent="0.25">
      <c r="C169" s="3"/>
      <c r="D169" s="24"/>
      <c r="E169" s="24"/>
      <c r="F169" s="35"/>
      <c r="G169" s="3"/>
      <c r="H169" s="3"/>
      <c r="I169" s="3"/>
      <c r="J169" s="3"/>
      <c r="K169" s="3"/>
      <c r="L169" s="3"/>
      <c r="M169" s="12"/>
      <c r="N169" s="3"/>
      <c r="O169" s="3"/>
      <c r="P169" s="13"/>
      <c r="Q169" s="27"/>
      <c r="R169" s="4"/>
      <c r="S169" s="4"/>
      <c r="T169" s="4"/>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R169" s="3"/>
      <c r="CS169" s="3"/>
      <c r="CT169" s="3"/>
      <c r="CU169" s="3"/>
      <c r="CV169" s="3"/>
      <c r="CW169" s="12"/>
      <c r="CX169" s="3"/>
      <c r="CY169" s="3"/>
      <c r="CZ169" s="14"/>
      <c r="DA169" s="4"/>
      <c r="DB169" s="4"/>
      <c r="DC169" s="4"/>
      <c r="DD169" s="4"/>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row>
    <row r="170" spans="2:153" x14ac:dyDescent="0.25">
      <c r="C170" s="3"/>
      <c r="D170" s="24"/>
      <c r="E170" s="24"/>
      <c r="F170" s="35"/>
      <c r="G170" s="3"/>
      <c r="H170" s="3"/>
      <c r="I170" s="3"/>
      <c r="J170" s="3"/>
      <c r="K170" s="3"/>
      <c r="L170" s="3"/>
      <c r="M170" s="12"/>
      <c r="N170" s="3"/>
      <c r="O170" s="3"/>
      <c r="P170" s="10"/>
      <c r="Q170" s="28"/>
      <c r="R170" s="15"/>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R170" s="3"/>
      <c r="CS170" s="3"/>
      <c r="CT170" s="3"/>
      <c r="CU170" s="3"/>
      <c r="CV170" s="3"/>
      <c r="CW170" s="12"/>
      <c r="CX170" s="3"/>
      <c r="CY170" s="3"/>
      <c r="CZ170" s="11"/>
      <c r="DA170" s="15"/>
      <c r="DB170" s="15"/>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row>
    <row r="171" spans="2:153" x14ac:dyDescent="0.25">
      <c r="C171" s="3"/>
      <c r="D171" s="24"/>
      <c r="E171" s="24"/>
      <c r="F171" s="35"/>
      <c r="G171" s="3"/>
      <c r="H171" s="3"/>
      <c r="I171" s="3"/>
      <c r="J171" s="3"/>
      <c r="K171" s="3"/>
      <c r="L171" s="3"/>
      <c r="M171" s="12"/>
      <c r="N171" s="3"/>
      <c r="O171" s="3"/>
      <c r="P171" s="10"/>
      <c r="Q171" s="26"/>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R171" s="3"/>
      <c r="CS171" s="3"/>
      <c r="CT171" s="3"/>
      <c r="CU171" s="3"/>
      <c r="CV171" s="3"/>
      <c r="CW171" s="12"/>
      <c r="CX171" s="3"/>
      <c r="CY171" s="3"/>
      <c r="CZ171" s="11"/>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row>
    <row r="172" spans="2:153" x14ac:dyDescent="0.25">
      <c r="B172" s="4"/>
      <c r="C172" s="4"/>
      <c r="D172" s="25"/>
      <c r="E172" s="25"/>
      <c r="F172" s="36"/>
      <c r="G172" s="4"/>
      <c r="H172" s="4"/>
      <c r="I172" s="4"/>
      <c r="J172" s="4"/>
      <c r="K172" s="4"/>
      <c r="L172" s="4"/>
      <c r="M172" s="12"/>
      <c r="N172" s="4"/>
      <c r="O172" s="4"/>
      <c r="P172" s="16"/>
      <c r="Q172" s="27"/>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Q172" s="4"/>
      <c r="CR172" s="4"/>
      <c r="CS172" s="4"/>
      <c r="CT172" s="4"/>
      <c r="CU172" s="4"/>
      <c r="CV172" s="4"/>
      <c r="CW172" s="12"/>
      <c r="CX172" s="4"/>
      <c r="CY172" s="4"/>
      <c r="CZ172" s="17"/>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row>
    <row r="173" spans="2:153" x14ac:dyDescent="0.25">
      <c r="B173" s="4"/>
      <c r="C173" s="4"/>
      <c r="D173" s="25"/>
      <c r="E173" s="25"/>
      <c r="F173" s="36"/>
      <c r="G173" s="4"/>
      <c r="H173" s="4"/>
      <c r="I173" s="4"/>
      <c r="J173" s="4"/>
      <c r="K173" s="4"/>
      <c r="L173" s="4"/>
      <c r="M173" s="12"/>
      <c r="N173" s="4"/>
      <c r="O173" s="4"/>
      <c r="P173" s="16"/>
      <c r="Q173" s="27"/>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Q173" s="4"/>
      <c r="CR173" s="4"/>
      <c r="CS173" s="4"/>
      <c r="CT173" s="4"/>
      <c r="CU173" s="4"/>
      <c r="CV173" s="4"/>
      <c r="CW173" s="12"/>
      <c r="CX173" s="4"/>
      <c r="CY173" s="4"/>
      <c r="CZ173" s="17"/>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row>
    <row r="174" spans="2:153" x14ac:dyDescent="0.25">
      <c r="B174" s="4"/>
      <c r="C174" s="4"/>
      <c r="D174" s="25"/>
      <c r="E174" s="25"/>
      <c r="F174" s="36"/>
      <c r="G174" s="4"/>
      <c r="H174" s="4"/>
      <c r="I174" s="4"/>
      <c r="J174" s="4"/>
      <c r="K174" s="4"/>
      <c r="L174" s="4"/>
      <c r="M174" s="12"/>
      <c r="N174" s="4"/>
      <c r="O174" s="4"/>
      <c r="P174" s="10"/>
      <c r="Q174" s="27"/>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Q174" s="4"/>
      <c r="CR174" s="4"/>
      <c r="CS174" s="4"/>
      <c r="CT174" s="4"/>
      <c r="CU174" s="4"/>
      <c r="CV174" s="4"/>
      <c r="CW174" s="12"/>
      <c r="CX174" s="4"/>
      <c r="CY174" s="4"/>
      <c r="CZ174" s="11"/>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row>
    <row r="175" spans="2:153" x14ac:dyDescent="0.25">
      <c r="B175" s="4"/>
      <c r="C175" s="4"/>
      <c r="D175" s="25"/>
      <c r="E175" s="25"/>
      <c r="F175" s="36"/>
      <c r="G175" s="4"/>
      <c r="H175" s="4"/>
      <c r="I175" s="4"/>
      <c r="J175" s="4"/>
      <c r="K175" s="4"/>
      <c r="L175" s="4"/>
      <c r="M175" s="12"/>
      <c r="N175" s="4"/>
      <c r="O175" s="4"/>
      <c r="P175" s="10"/>
      <c r="Q175" s="27"/>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Q175" s="4"/>
      <c r="CR175" s="4"/>
      <c r="CS175" s="4"/>
      <c r="CT175" s="4"/>
      <c r="CU175" s="4"/>
      <c r="CV175" s="4"/>
      <c r="CW175" s="12"/>
      <c r="CX175" s="4"/>
      <c r="CY175" s="4"/>
      <c r="CZ175" s="11"/>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row>
    <row r="176" spans="2:153" x14ac:dyDescent="0.25">
      <c r="B176" s="4"/>
      <c r="C176" s="4"/>
      <c r="D176" s="25"/>
      <c r="E176" s="25"/>
      <c r="F176" s="36"/>
      <c r="G176" s="4"/>
      <c r="H176" s="4"/>
      <c r="I176" s="4"/>
      <c r="J176" s="4"/>
      <c r="K176" s="4"/>
      <c r="L176" s="4"/>
      <c r="M176" s="18"/>
      <c r="N176" s="19"/>
      <c r="O176" s="4"/>
      <c r="P176" s="16"/>
      <c r="Q176" s="27"/>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Q176" s="4"/>
      <c r="CR176" s="4"/>
      <c r="CS176" s="4"/>
      <c r="CT176" s="4"/>
      <c r="CU176" s="4"/>
      <c r="CV176" s="4"/>
      <c r="CW176" s="18"/>
      <c r="CX176" s="19"/>
      <c r="CY176" s="4"/>
      <c r="CZ176" s="17"/>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row>
    <row r="177" spans="2:153" x14ac:dyDescent="0.25">
      <c r="B177" s="4"/>
      <c r="C177" s="4"/>
      <c r="D177" s="25"/>
      <c r="E177" s="25"/>
      <c r="F177" s="36"/>
      <c r="G177" s="4"/>
      <c r="H177" s="4"/>
      <c r="I177" s="4"/>
      <c r="J177" s="4"/>
      <c r="K177" s="4"/>
      <c r="L177" s="4"/>
      <c r="M177" s="12"/>
      <c r="N177" s="20"/>
      <c r="O177" s="4"/>
      <c r="P177" s="16"/>
      <c r="Q177" s="27"/>
      <c r="R177" s="4"/>
      <c r="S177" s="4"/>
      <c r="T177" s="4"/>
      <c r="U177" s="4"/>
      <c r="V177" s="4"/>
      <c r="W177" s="4"/>
      <c r="X177" s="4"/>
      <c r="Y177" s="4"/>
      <c r="Z177" s="4"/>
      <c r="AA177" s="4"/>
      <c r="AB177" s="4"/>
      <c r="AC177" s="4"/>
      <c r="AD177" s="4"/>
      <c r="AE177" s="4"/>
      <c r="AF177" s="4"/>
      <c r="AG177" s="4"/>
      <c r="AH177" s="3"/>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Q177" s="4"/>
      <c r="CR177" s="4"/>
      <c r="CS177" s="4"/>
      <c r="CT177" s="4"/>
      <c r="CU177" s="4"/>
      <c r="CV177" s="4"/>
      <c r="CW177" s="12"/>
      <c r="CX177" s="20"/>
      <c r="CY177" s="4"/>
      <c r="CZ177" s="17"/>
      <c r="DA177" s="4"/>
      <c r="DB177" s="4"/>
      <c r="DC177" s="4"/>
      <c r="DD177" s="4"/>
      <c r="DE177" s="4"/>
      <c r="DF177" s="4"/>
      <c r="DG177" s="4"/>
      <c r="DH177" s="4"/>
      <c r="DI177" s="4"/>
      <c r="DJ177" s="4"/>
      <c r="DK177" s="4"/>
      <c r="DL177" s="4"/>
      <c r="DM177" s="4"/>
      <c r="DN177" s="4"/>
      <c r="DO177" s="4"/>
      <c r="DP177" s="4"/>
      <c r="DQ177" s="4"/>
      <c r="DR177" s="3"/>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row>
    <row r="178" spans="2:153" x14ac:dyDescent="0.25">
      <c r="B178" s="4"/>
      <c r="C178" s="4"/>
      <c r="D178" s="25"/>
      <c r="E178" s="25"/>
      <c r="F178" s="36"/>
      <c r="G178" s="4"/>
      <c r="H178" s="4"/>
      <c r="I178" s="4"/>
      <c r="J178" s="4"/>
      <c r="K178" s="4"/>
      <c r="L178" s="4"/>
      <c r="M178" s="12"/>
      <c r="N178" s="20"/>
      <c r="O178" s="4"/>
      <c r="P178" s="10"/>
      <c r="Q178" s="27"/>
      <c r="R178" s="4"/>
      <c r="S178" s="4"/>
      <c r="T178" s="4"/>
      <c r="U178" s="4"/>
      <c r="V178" s="4"/>
      <c r="W178" s="4"/>
      <c r="X178" s="4"/>
      <c r="Y178" s="4"/>
      <c r="Z178" s="4"/>
      <c r="AA178" s="4"/>
      <c r="AB178" s="4"/>
      <c r="AC178" s="4"/>
      <c r="AD178" s="4"/>
      <c r="AE178" s="4"/>
      <c r="AF178" s="4"/>
      <c r="AG178" s="4"/>
      <c r="AH178" s="3"/>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Q178" s="4"/>
      <c r="CR178" s="4"/>
      <c r="CS178" s="4"/>
      <c r="CT178" s="4"/>
      <c r="CU178" s="4"/>
      <c r="CV178" s="4"/>
      <c r="CW178" s="12"/>
      <c r="CX178" s="20"/>
      <c r="CY178" s="4"/>
      <c r="CZ178" s="11"/>
      <c r="DA178" s="4"/>
      <c r="DB178" s="4"/>
      <c r="DC178" s="4"/>
      <c r="DD178" s="4"/>
      <c r="DE178" s="4"/>
      <c r="DF178" s="4"/>
      <c r="DG178" s="4"/>
      <c r="DH178" s="4"/>
      <c r="DI178" s="4"/>
      <c r="DJ178" s="4"/>
      <c r="DK178" s="4"/>
      <c r="DL178" s="4"/>
      <c r="DM178" s="4"/>
      <c r="DN178" s="4"/>
      <c r="DO178" s="4"/>
      <c r="DP178" s="4"/>
      <c r="DQ178" s="4"/>
      <c r="DR178" s="3"/>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row>
    <row r="179" spans="2:153" x14ac:dyDescent="0.25">
      <c r="B179" s="4"/>
      <c r="C179" s="4"/>
      <c r="D179" s="25"/>
      <c r="E179" s="25"/>
      <c r="F179" s="36"/>
      <c r="G179" s="4"/>
      <c r="H179" s="4"/>
      <c r="I179" s="4"/>
      <c r="J179" s="19"/>
      <c r="K179" s="4"/>
      <c r="L179" s="4"/>
      <c r="M179" s="12"/>
      <c r="N179" s="20"/>
      <c r="O179" s="4"/>
      <c r="P179" s="10"/>
      <c r="Q179" s="27"/>
      <c r="R179" s="4"/>
      <c r="S179" s="4"/>
      <c r="T179" s="4"/>
      <c r="U179" s="4"/>
      <c r="V179" s="4"/>
      <c r="W179" s="4"/>
      <c r="X179" s="4"/>
      <c r="Y179" s="4"/>
      <c r="Z179" s="4"/>
      <c r="AA179" s="4"/>
      <c r="AB179" s="4"/>
      <c r="AC179" s="4"/>
      <c r="AD179" s="4"/>
      <c r="AE179" s="4"/>
      <c r="AF179" s="4"/>
      <c r="AG179" s="4"/>
      <c r="AH179" s="3"/>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Q179" s="4"/>
      <c r="CR179" s="4"/>
      <c r="CS179" s="4"/>
      <c r="CT179" s="4"/>
      <c r="CU179" s="19"/>
      <c r="CV179" s="4"/>
      <c r="CW179" s="12"/>
      <c r="CX179" s="20"/>
      <c r="CY179" s="4"/>
      <c r="CZ179" s="11"/>
      <c r="DA179" s="4"/>
      <c r="DB179" s="4"/>
      <c r="DC179" s="4"/>
      <c r="DD179" s="4"/>
      <c r="DE179" s="4"/>
      <c r="DF179" s="4"/>
      <c r="DG179" s="4"/>
      <c r="DH179" s="4"/>
      <c r="DI179" s="4"/>
      <c r="DJ179" s="4"/>
      <c r="DK179" s="4"/>
      <c r="DL179" s="4"/>
      <c r="DM179" s="4"/>
      <c r="DN179" s="4"/>
      <c r="DO179" s="4"/>
      <c r="DP179" s="4"/>
      <c r="DQ179" s="4"/>
      <c r="DR179" s="3"/>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row>
    <row r="180" spans="2:153" x14ac:dyDescent="0.25">
      <c r="B180" s="4"/>
      <c r="C180" s="3"/>
      <c r="D180" s="24"/>
      <c r="E180" s="24"/>
      <c r="F180" s="35"/>
      <c r="G180" s="3"/>
      <c r="H180" s="4"/>
      <c r="I180" s="4"/>
      <c r="J180" s="20"/>
      <c r="K180" s="20"/>
      <c r="L180" s="20"/>
      <c r="M180" s="12"/>
      <c r="N180" s="3"/>
      <c r="O180" s="4"/>
      <c r="P180" s="10"/>
      <c r="Q180" s="27"/>
      <c r="R180" s="4"/>
      <c r="S180" s="4"/>
      <c r="T180" s="4"/>
      <c r="U180" s="4"/>
      <c r="V180" s="4"/>
      <c r="W180" s="4"/>
      <c r="X180" s="4"/>
      <c r="Y180" s="4"/>
      <c r="Z180" s="4"/>
      <c r="AA180" s="4"/>
      <c r="AB180" s="4"/>
      <c r="AC180" s="4"/>
      <c r="AD180" s="4"/>
      <c r="AE180" s="4"/>
      <c r="AF180" s="4"/>
      <c r="AG180" s="4"/>
      <c r="AH180" s="3"/>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Q180" s="4"/>
      <c r="CR180" s="3"/>
      <c r="CS180" s="4"/>
      <c r="CT180" s="4"/>
      <c r="CU180" s="20"/>
      <c r="CV180" s="20"/>
      <c r="CW180" s="12"/>
      <c r="CX180" s="3"/>
      <c r="CY180" s="4"/>
      <c r="CZ180" s="11"/>
      <c r="DA180" s="4"/>
      <c r="DB180" s="4"/>
      <c r="DC180" s="4"/>
      <c r="DD180" s="4"/>
      <c r="DE180" s="4"/>
      <c r="DF180" s="4"/>
      <c r="DG180" s="4"/>
      <c r="DH180" s="4"/>
      <c r="DI180" s="4"/>
      <c r="DJ180" s="4"/>
      <c r="DK180" s="4"/>
      <c r="DL180" s="4"/>
      <c r="DM180" s="4"/>
      <c r="DN180" s="4"/>
      <c r="DO180" s="4"/>
      <c r="DP180" s="4"/>
      <c r="DQ180" s="4"/>
      <c r="DR180" s="3"/>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row>
    <row r="181" spans="2:153" x14ac:dyDescent="0.25">
      <c r="C181" s="3"/>
      <c r="D181" s="24"/>
      <c r="E181" s="24"/>
      <c r="F181" s="35"/>
      <c r="G181" s="3"/>
      <c r="H181" s="3"/>
      <c r="I181" s="3"/>
      <c r="J181" s="3"/>
      <c r="K181" s="3"/>
      <c r="L181" s="3"/>
      <c r="M181" s="12"/>
      <c r="N181" s="3"/>
      <c r="O181" s="3"/>
      <c r="P181" s="10"/>
      <c r="Q181" s="26"/>
      <c r="R181" s="3"/>
      <c r="S181" s="3"/>
      <c r="T181" s="4"/>
      <c r="U181" s="4"/>
      <c r="V181" s="4"/>
      <c r="W181" s="4"/>
      <c r="X181" s="4"/>
      <c r="Y181" s="4"/>
      <c r="Z181" s="4"/>
      <c r="AA181" s="4"/>
      <c r="AB181" s="4"/>
      <c r="AC181" s="4"/>
      <c r="AD181" s="4"/>
      <c r="AE181" s="4"/>
      <c r="AF181" s="4"/>
      <c r="AG181" s="4"/>
      <c r="AH181" s="3"/>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R181" s="3"/>
      <c r="CS181" s="3"/>
      <c r="CT181" s="3"/>
      <c r="CU181" s="3"/>
      <c r="CV181" s="3"/>
      <c r="CW181" s="12"/>
      <c r="CX181" s="3"/>
      <c r="CY181" s="3"/>
      <c r="CZ181" s="11"/>
      <c r="DA181" s="3"/>
      <c r="DB181" s="3"/>
      <c r="DC181" s="3"/>
      <c r="DD181" s="4"/>
      <c r="DE181" s="4"/>
      <c r="DF181" s="4"/>
      <c r="DG181" s="4"/>
      <c r="DH181" s="4"/>
      <c r="DI181" s="4"/>
      <c r="DJ181" s="4"/>
      <c r="DK181" s="4"/>
      <c r="DL181" s="4"/>
      <c r="DM181" s="4"/>
      <c r="DN181" s="4"/>
      <c r="DO181" s="4"/>
      <c r="DP181" s="4"/>
      <c r="DQ181" s="4"/>
      <c r="DR181" s="3"/>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row>
    <row r="182" spans="2:153" x14ac:dyDescent="0.25">
      <c r="C182" s="3"/>
      <c r="D182" s="24"/>
      <c r="E182" s="24"/>
      <c r="F182" s="35"/>
      <c r="G182" s="3"/>
      <c r="H182" s="3"/>
      <c r="I182" s="3"/>
      <c r="J182" s="3"/>
      <c r="K182" s="3"/>
      <c r="L182" s="3"/>
      <c r="M182" s="12"/>
      <c r="N182" s="3"/>
      <c r="O182" s="3"/>
      <c r="P182" s="10"/>
      <c r="Q182" s="26"/>
      <c r="R182" s="3"/>
      <c r="S182" s="3"/>
      <c r="T182" s="4"/>
      <c r="U182" s="4"/>
      <c r="V182" s="4"/>
      <c r="W182" s="4"/>
      <c r="X182" s="4"/>
      <c r="Y182" s="4"/>
      <c r="Z182" s="4"/>
      <c r="AA182" s="4"/>
      <c r="AB182" s="4"/>
      <c r="AC182" s="4"/>
      <c r="AD182" s="4"/>
      <c r="AE182" s="4"/>
      <c r="AF182" s="4"/>
      <c r="AG182" s="4"/>
      <c r="AH182" s="3"/>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R182" s="3"/>
      <c r="CS182" s="3"/>
      <c r="CT182" s="3"/>
      <c r="CU182" s="3"/>
      <c r="CV182" s="3"/>
      <c r="CW182" s="12"/>
      <c r="CX182" s="3"/>
      <c r="CY182" s="3"/>
      <c r="CZ182" s="11"/>
      <c r="DA182" s="3"/>
      <c r="DB182" s="3"/>
      <c r="DC182" s="3"/>
      <c r="DD182" s="4"/>
      <c r="DE182" s="4"/>
      <c r="DF182" s="4"/>
      <c r="DG182" s="4"/>
      <c r="DH182" s="4"/>
      <c r="DI182" s="4"/>
      <c r="DJ182" s="4"/>
      <c r="DK182" s="4"/>
      <c r="DL182" s="4"/>
      <c r="DM182" s="4"/>
      <c r="DN182" s="4"/>
      <c r="DO182" s="4"/>
      <c r="DP182" s="4"/>
      <c r="DQ182" s="4"/>
      <c r="DR182" s="3"/>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row>
    <row r="183" spans="2:153" x14ac:dyDescent="0.25">
      <c r="C183" s="3"/>
      <c r="D183" s="24"/>
      <c r="E183" s="24"/>
      <c r="F183" s="35"/>
      <c r="G183" s="3"/>
      <c r="H183" s="3"/>
      <c r="I183" s="3"/>
      <c r="J183" s="3"/>
      <c r="K183" s="3"/>
      <c r="L183" s="3"/>
      <c r="M183" s="12"/>
      <c r="N183" s="3"/>
      <c r="O183" s="3"/>
      <c r="P183" s="13"/>
      <c r="Q183" s="26"/>
      <c r="R183" s="3"/>
      <c r="S183" s="3"/>
      <c r="T183" s="4"/>
      <c r="U183" s="4"/>
      <c r="V183" s="4"/>
      <c r="W183" s="4"/>
      <c r="X183" s="4"/>
      <c r="Y183" s="4"/>
      <c r="Z183" s="4"/>
      <c r="AA183" s="4"/>
      <c r="AB183" s="4"/>
      <c r="AC183" s="4"/>
      <c r="AD183" s="4"/>
      <c r="AE183" s="4"/>
      <c r="AF183" s="4"/>
      <c r="AG183" s="4"/>
      <c r="AH183" s="3"/>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R183" s="3"/>
      <c r="CS183" s="3"/>
      <c r="CT183" s="3"/>
      <c r="CU183" s="3"/>
      <c r="CV183" s="3"/>
      <c r="CW183" s="12"/>
      <c r="CX183" s="3"/>
      <c r="CY183" s="3"/>
      <c r="CZ183" s="14"/>
      <c r="DA183" s="3"/>
      <c r="DB183" s="3"/>
      <c r="DC183" s="3"/>
      <c r="DD183" s="4"/>
      <c r="DE183" s="4"/>
      <c r="DF183" s="4"/>
      <c r="DG183" s="4"/>
      <c r="DH183" s="4"/>
      <c r="DI183" s="4"/>
      <c r="DJ183" s="4"/>
      <c r="DK183" s="4"/>
      <c r="DL183" s="4"/>
      <c r="DM183" s="4"/>
      <c r="DN183" s="4"/>
      <c r="DO183" s="4"/>
      <c r="DP183" s="4"/>
      <c r="DQ183" s="4"/>
      <c r="DR183" s="3"/>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row>
    <row r="184" spans="2:153" x14ac:dyDescent="0.25">
      <c r="C184" s="3"/>
      <c r="D184" s="24"/>
      <c r="E184" s="24"/>
      <c r="F184" s="35"/>
      <c r="G184" s="3"/>
      <c r="H184" s="3"/>
      <c r="I184" s="3"/>
      <c r="J184" s="3"/>
      <c r="K184" s="3"/>
      <c r="L184" s="3"/>
      <c r="M184" s="12"/>
      <c r="N184" s="19"/>
      <c r="O184" s="3"/>
      <c r="P184" s="10"/>
      <c r="Q184" s="26"/>
      <c r="R184" s="3"/>
      <c r="S184" s="3"/>
      <c r="T184" s="4"/>
      <c r="U184" s="4"/>
      <c r="V184" s="4"/>
      <c r="W184" s="4"/>
      <c r="X184" s="4"/>
      <c r="Y184" s="4"/>
      <c r="Z184" s="4"/>
      <c r="AA184" s="4"/>
      <c r="AB184" s="4"/>
      <c r="AC184" s="4"/>
      <c r="AD184" s="4"/>
      <c r="AE184" s="4"/>
      <c r="AF184" s="4"/>
      <c r="AG184" s="4"/>
      <c r="AH184" s="3"/>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R184" s="3"/>
      <c r="CS184" s="3"/>
      <c r="CT184" s="3"/>
      <c r="CU184" s="3"/>
      <c r="CV184" s="3"/>
      <c r="CW184" s="12"/>
      <c r="CX184" s="19"/>
      <c r="CY184" s="3"/>
      <c r="CZ184" s="11"/>
      <c r="DA184" s="3"/>
      <c r="DB184" s="3"/>
      <c r="DC184" s="3"/>
      <c r="DD184" s="4"/>
      <c r="DE184" s="4"/>
      <c r="DF184" s="4"/>
      <c r="DG184" s="4"/>
      <c r="DH184" s="4"/>
      <c r="DI184" s="4"/>
      <c r="DJ184" s="4"/>
      <c r="DK184" s="4"/>
      <c r="DL184" s="4"/>
      <c r="DM184" s="4"/>
      <c r="DN184" s="4"/>
      <c r="DO184" s="4"/>
      <c r="DP184" s="4"/>
      <c r="DQ184" s="4"/>
      <c r="DR184" s="3"/>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row>
    <row r="185" spans="2:153" x14ac:dyDescent="0.25">
      <c r="C185" s="3"/>
      <c r="D185" s="24"/>
      <c r="E185" s="24"/>
      <c r="F185" s="35"/>
      <c r="G185" s="3"/>
      <c r="H185" s="3"/>
      <c r="I185" s="3"/>
      <c r="J185" s="3"/>
      <c r="K185" s="3"/>
      <c r="L185" s="3"/>
      <c r="M185" s="12"/>
      <c r="N185" s="15"/>
      <c r="O185" s="3"/>
      <c r="P185" s="13"/>
      <c r="Q185" s="26"/>
      <c r="R185" s="3"/>
      <c r="S185" s="3"/>
      <c r="T185" s="4"/>
      <c r="U185" s="4"/>
      <c r="V185" s="4"/>
      <c r="W185" s="4"/>
      <c r="X185" s="4"/>
      <c r="Y185" s="4"/>
      <c r="Z185" s="4"/>
      <c r="AA185" s="4"/>
      <c r="AB185" s="4"/>
      <c r="AC185" s="4"/>
      <c r="AD185" s="4"/>
      <c r="AE185" s="4"/>
      <c r="AF185" s="4"/>
      <c r="AG185" s="4"/>
      <c r="AH185" s="3"/>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R185" s="3"/>
      <c r="CS185" s="3"/>
      <c r="CT185" s="3"/>
      <c r="CU185" s="3"/>
      <c r="CV185" s="3"/>
      <c r="CW185" s="12"/>
      <c r="CX185" s="15"/>
      <c r="CY185" s="3"/>
      <c r="CZ185" s="14"/>
      <c r="DA185" s="3"/>
      <c r="DB185" s="3"/>
      <c r="DC185" s="3"/>
      <c r="DD185" s="4"/>
      <c r="DE185" s="4"/>
      <c r="DF185" s="4"/>
      <c r="DG185" s="4"/>
      <c r="DH185" s="4"/>
      <c r="DI185" s="4"/>
      <c r="DJ185" s="4"/>
      <c r="DK185" s="4"/>
      <c r="DL185" s="4"/>
      <c r="DM185" s="4"/>
      <c r="DN185" s="4"/>
      <c r="DO185" s="4"/>
      <c r="DP185" s="4"/>
      <c r="DQ185" s="4"/>
      <c r="DR185" s="3"/>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row>
    <row r="186" spans="2:153" x14ac:dyDescent="0.25">
      <c r="C186" s="3"/>
      <c r="D186" s="24"/>
      <c r="E186" s="24"/>
      <c r="F186" s="35"/>
      <c r="G186" s="3"/>
      <c r="H186" s="3"/>
      <c r="I186" s="3"/>
      <c r="J186" s="3"/>
      <c r="K186" s="3"/>
      <c r="L186" s="3"/>
      <c r="M186" s="12"/>
      <c r="N186" s="15"/>
      <c r="O186" s="3"/>
      <c r="P186" s="13"/>
      <c r="Q186" s="26"/>
      <c r="R186" s="3"/>
      <c r="S186" s="3"/>
      <c r="T186" s="4"/>
      <c r="U186" s="4"/>
      <c r="V186" s="4"/>
      <c r="W186" s="4"/>
      <c r="X186" s="4"/>
      <c r="Y186" s="4"/>
      <c r="Z186" s="4"/>
      <c r="AA186" s="4"/>
      <c r="AB186" s="4"/>
      <c r="AC186" s="4"/>
      <c r="AD186" s="4"/>
      <c r="AE186" s="4"/>
      <c r="AF186" s="4"/>
      <c r="AG186" s="4"/>
      <c r="AI186" s="3"/>
      <c r="AJ186" s="3"/>
      <c r="AK186" s="3"/>
      <c r="AL186" s="3"/>
      <c r="AM186" s="3"/>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R186" s="3"/>
      <c r="CS186" s="3"/>
      <c r="CT186" s="3"/>
      <c r="CU186" s="3"/>
      <c r="CV186" s="3"/>
      <c r="CW186" s="12"/>
      <c r="CX186" s="15"/>
      <c r="CY186" s="3"/>
      <c r="CZ186" s="14"/>
      <c r="DA186" s="3"/>
      <c r="DB186" s="3"/>
      <c r="DC186" s="3"/>
      <c r="DD186" s="4"/>
      <c r="DE186" s="4"/>
      <c r="DF186" s="4"/>
      <c r="DG186" s="4"/>
      <c r="DH186" s="4"/>
      <c r="DI186" s="4"/>
      <c r="DJ186" s="4"/>
      <c r="DK186" s="4"/>
      <c r="DL186" s="4"/>
      <c r="DM186" s="4"/>
      <c r="DN186" s="4"/>
      <c r="DO186" s="4"/>
      <c r="DP186" s="4"/>
      <c r="DQ186" s="4"/>
      <c r="DS186" s="3"/>
      <c r="DT186" s="3"/>
      <c r="DU186" s="3"/>
      <c r="DV186" s="3"/>
      <c r="DW186" s="3"/>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row>
    <row r="187" spans="2:153" x14ac:dyDescent="0.25">
      <c r="C187" s="3"/>
      <c r="D187" s="24"/>
      <c r="E187" s="24"/>
      <c r="F187" s="35"/>
      <c r="G187" s="3"/>
      <c r="H187" s="3"/>
      <c r="I187" s="3"/>
      <c r="J187" s="3"/>
      <c r="K187" s="3"/>
      <c r="L187" s="3"/>
      <c r="M187" s="12"/>
      <c r="N187" s="15"/>
      <c r="O187" s="3"/>
      <c r="P187" s="13"/>
      <c r="Q187" s="26"/>
      <c r="R187" s="3"/>
      <c r="S187" s="3"/>
      <c r="T187" s="4"/>
      <c r="U187" s="4"/>
      <c r="V187" s="4"/>
      <c r="W187" s="4"/>
      <c r="X187" s="4"/>
      <c r="Y187" s="4"/>
      <c r="Z187" s="4"/>
      <c r="AA187" s="4"/>
      <c r="AB187" s="4"/>
      <c r="AC187" s="4"/>
      <c r="AD187" s="4"/>
      <c r="AE187" s="4"/>
      <c r="AF187" s="4"/>
      <c r="AG187" s="4"/>
      <c r="AH187" s="3"/>
      <c r="AI187" s="3"/>
      <c r="AJ187" s="3"/>
      <c r="AK187" s="3"/>
      <c r="AL187" s="3"/>
      <c r="AM187" s="3"/>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R187" s="3"/>
      <c r="CS187" s="3"/>
      <c r="CT187" s="3"/>
      <c r="CU187" s="3"/>
      <c r="CV187" s="3"/>
      <c r="CW187" s="12"/>
      <c r="CX187" s="15"/>
      <c r="CY187" s="3"/>
      <c r="CZ187" s="14"/>
      <c r="DA187" s="3"/>
      <c r="DB187" s="3"/>
      <c r="DC187" s="3"/>
      <c r="DD187" s="4"/>
      <c r="DE187" s="4"/>
      <c r="DF187" s="4"/>
      <c r="DG187" s="4"/>
      <c r="DH187" s="4"/>
      <c r="DI187" s="4"/>
      <c r="DJ187" s="4"/>
      <c r="DK187" s="4"/>
      <c r="DL187" s="4"/>
      <c r="DM187" s="4"/>
      <c r="DN187" s="4"/>
      <c r="DO187" s="4"/>
      <c r="DP187" s="4"/>
      <c r="DQ187" s="4"/>
      <c r="DR187" s="3"/>
      <c r="DS187" s="3"/>
      <c r="DT187" s="3"/>
      <c r="DU187" s="3"/>
      <c r="DV187" s="3"/>
      <c r="DW187" s="3"/>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row>
    <row r="188" spans="2:153" x14ac:dyDescent="0.25">
      <c r="C188" s="3"/>
      <c r="D188" s="24"/>
      <c r="E188" s="24"/>
      <c r="F188" s="35"/>
      <c r="G188" s="3"/>
      <c r="H188" s="3"/>
      <c r="I188" s="3"/>
      <c r="J188" s="3"/>
      <c r="K188" s="3"/>
      <c r="L188" s="3"/>
      <c r="M188" s="12"/>
      <c r="N188" s="15"/>
      <c r="O188" s="3"/>
      <c r="P188" s="13"/>
      <c r="Q188" s="26"/>
      <c r="R188" s="3"/>
      <c r="S188" s="3"/>
      <c r="T188" s="4"/>
      <c r="U188" s="4"/>
      <c r="V188" s="4"/>
      <c r="W188" s="4"/>
      <c r="X188" s="4"/>
      <c r="Y188" s="4"/>
      <c r="Z188" s="4"/>
      <c r="AA188" s="4"/>
      <c r="AB188" s="4"/>
      <c r="AC188" s="4"/>
      <c r="AD188" s="4"/>
      <c r="AE188" s="4"/>
      <c r="AF188" s="4"/>
      <c r="AG188" s="4"/>
      <c r="AH188" s="3"/>
      <c r="AI188" s="3"/>
      <c r="AJ188" s="3"/>
      <c r="AK188" s="3"/>
      <c r="AL188" s="3"/>
      <c r="AM188" s="3"/>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R188" s="3"/>
      <c r="CS188" s="3"/>
      <c r="CT188" s="3"/>
      <c r="CU188" s="3"/>
      <c r="CV188" s="3"/>
      <c r="CW188" s="12"/>
      <c r="CX188" s="15"/>
      <c r="CY188" s="3"/>
      <c r="CZ188" s="14"/>
      <c r="DA188" s="3"/>
      <c r="DB188" s="3"/>
      <c r="DC188" s="3"/>
      <c r="DD188" s="4"/>
      <c r="DE188" s="4"/>
      <c r="DF188" s="4"/>
      <c r="DG188" s="4"/>
      <c r="DH188" s="4"/>
      <c r="DI188" s="4"/>
      <c r="DJ188" s="4"/>
      <c r="DK188" s="4"/>
      <c r="DL188" s="4"/>
      <c r="DM188" s="4"/>
      <c r="DN188" s="4"/>
      <c r="DO188" s="4"/>
      <c r="DP188" s="4"/>
      <c r="DQ188" s="4"/>
      <c r="DR188" s="3"/>
      <c r="DS188" s="3"/>
      <c r="DT188" s="3"/>
      <c r="DU188" s="3"/>
      <c r="DV188" s="3"/>
      <c r="DW188" s="3"/>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row>
    <row r="189" spans="2:153" x14ac:dyDescent="0.25">
      <c r="C189" s="3"/>
      <c r="D189" s="24"/>
      <c r="E189" s="24"/>
      <c r="F189" s="35"/>
      <c r="G189" s="3"/>
      <c r="H189" s="3"/>
      <c r="I189" s="3"/>
      <c r="J189" s="3"/>
      <c r="K189" s="3"/>
      <c r="L189" s="3"/>
      <c r="M189" s="12"/>
      <c r="N189" s="3"/>
      <c r="O189" s="3"/>
      <c r="P189" s="13"/>
      <c r="Q189" s="26"/>
      <c r="R189" s="3"/>
      <c r="S189" s="3"/>
      <c r="T189" s="4"/>
      <c r="U189" s="4"/>
      <c r="V189" s="4"/>
      <c r="W189" s="4"/>
      <c r="X189" s="4"/>
      <c r="Y189" s="4"/>
      <c r="Z189" s="4"/>
      <c r="AA189" s="4"/>
      <c r="AB189" s="4"/>
      <c r="AC189" s="4"/>
      <c r="AD189" s="4"/>
      <c r="AE189" s="4"/>
      <c r="AF189" s="4"/>
      <c r="AG189" s="4"/>
      <c r="AH189" s="3"/>
      <c r="AI189" s="3"/>
      <c r="AJ189" s="3"/>
      <c r="AK189" s="3"/>
      <c r="AL189" s="3"/>
      <c r="AM189" s="3"/>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R189" s="3"/>
      <c r="CS189" s="3"/>
      <c r="CT189" s="3"/>
      <c r="CU189" s="3"/>
      <c r="CV189" s="3"/>
      <c r="CW189" s="12"/>
      <c r="CX189" s="3"/>
      <c r="CY189" s="3"/>
      <c r="CZ189" s="14"/>
      <c r="DA189" s="3"/>
      <c r="DB189" s="3"/>
      <c r="DC189" s="3"/>
      <c r="DD189" s="4"/>
      <c r="DE189" s="4"/>
      <c r="DF189" s="4"/>
      <c r="DG189" s="4"/>
      <c r="DH189" s="4"/>
      <c r="DI189" s="4"/>
      <c r="DJ189" s="4"/>
      <c r="DK189" s="4"/>
      <c r="DL189" s="4"/>
      <c r="DM189" s="4"/>
      <c r="DN189" s="4"/>
      <c r="DO189" s="4"/>
      <c r="DP189" s="4"/>
      <c r="DQ189" s="4"/>
      <c r="DR189" s="3"/>
      <c r="DS189" s="3"/>
      <c r="DT189" s="3"/>
      <c r="DU189" s="3"/>
      <c r="DV189" s="3"/>
      <c r="DW189" s="3"/>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row>
    <row r="190" spans="2:153" x14ac:dyDescent="0.25">
      <c r="C190" s="3"/>
      <c r="D190" s="24"/>
      <c r="E190" s="24"/>
      <c r="F190" s="35"/>
      <c r="G190" s="3"/>
      <c r="H190" s="3"/>
      <c r="I190" s="3"/>
      <c r="J190" s="3"/>
      <c r="K190" s="3"/>
      <c r="L190" s="3"/>
      <c r="M190" s="12"/>
      <c r="N190" s="3"/>
      <c r="O190" s="3"/>
      <c r="P190" s="13"/>
      <c r="Q190" s="26"/>
      <c r="R190" s="3"/>
      <c r="S190" s="3"/>
      <c r="T190" s="4"/>
      <c r="U190" s="4"/>
      <c r="V190" s="4"/>
      <c r="W190" s="4"/>
      <c r="X190" s="4"/>
      <c r="Y190" s="4"/>
      <c r="Z190" s="4"/>
      <c r="AA190" s="4"/>
      <c r="AB190" s="4"/>
      <c r="AC190" s="4"/>
      <c r="AD190" s="4"/>
      <c r="AE190" s="4"/>
      <c r="AF190" s="4"/>
      <c r="AG190" s="4"/>
      <c r="AH190" s="3"/>
      <c r="AI190" s="3"/>
      <c r="AJ190" s="3"/>
      <c r="AK190" s="3"/>
      <c r="AL190" s="3"/>
      <c r="AM190" s="3"/>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R190" s="3"/>
      <c r="CS190" s="3"/>
      <c r="CT190" s="3"/>
      <c r="CU190" s="3"/>
      <c r="CV190" s="3"/>
      <c r="CW190" s="12"/>
      <c r="CX190" s="3"/>
      <c r="CY190" s="3"/>
      <c r="CZ190" s="14"/>
      <c r="DA190" s="3"/>
      <c r="DB190" s="3"/>
      <c r="DC190" s="3"/>
      <c r="DD190" s="4"/>
      <c r="DE190" s="4"/>
      <c r="DF190" s="4"/>
      <c r="DG190" s="4"/>
      <c r="DH190" s="4"/>
      <c r="DI190" s="4"/>
      <c r="DJ190" s="4"/>
      <c r="DK190" s="4"/>
      <c r="DL190" s="4"/>
      <c r="DM190" s="4"/>
      <c r="DN190" s="4"/>
      <c r="DO190" s="4"/>
      <c r="DP190" s="4"/>
      <c r="DQ190" s="4"/>
      <c r="DR190" s="3"/>
      <c r="DS190" s="3"/>
      <c r="DT190" s="3"/>
      <c r="DU190" s="3"/>
      <c r="DV190" s="3"/>
      <c r="DW190" s="3"/>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row>
    <row r="191" spans="2:153" x14ac:dyDescent="0.25">
      <c r="C191" s="3"/>
      <c r="D191" s="24"/>
      <c r="E191" s="24"/>
      <c r="F191" s="35"/>
      <c r="G191" s="3"/>
      <c r="H191" s="3"/>
      <c r="I191" s="3"/>
      <c r="J191" s="3"/>
      <c r="K191" s="3"/>
      <c r="L191" s="3"/>
      <c r="M191" s="12"/>
      <c r="N191" s="3"/>
      <c r="O191" s="3"/>
      <c r="P191" s="13"/>
      <c r="Q191" s="26"/>
      <c r="R191" s="3"/>
      <c r="S191" s="3"/>
      <c r="T191" s="4"/>
      <c r="U191" s="4"/>
      <c r="V191" s="4"/>
      <c r="W191" s="4"/>
      <c r="X191" s="4"/>
      <c r="Y191" s="4"/>
      <c r="Z191" s="4"/>
      <c r="AA191" s="4"/>
      <c r="AB191" s="4"/>
      <c r="AC191" s="4"/>
      <c r="AD191" s="4"/>
      <c r="AE191" s="4"/>
      <c r="AF191" s="4"/>
      <c r="AG191" s="4"/>
      <c r="AH191" s="3"/>
      <c r="AI191" s="3"/>
      <c r="AJ191" s="3"/>
      <c r="AK191" s="3"/>
      <c r="AL191" s="3"/>
      <c r="AM191" s="3"/>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R191" s="3"/>
      <c r="CS191" s="3"/>
      <c r="CT191" s="3"/>
      <c r="CU191" s="3"/>
      <c r="CV191" s="3"/>
      <c r="CW191" s="12"/>
      <c r="CX191" s="3"/>
      <c r="CY191" s="3"/>
      <c r="CZ191" s="14"/>
      <c r="DA191" s="3"/>
      <c r="DB191" s="3"/>
      <c r="DC191" s="3"/>
      <c r="DD191" s="4"/>
      <c r="DE191" s="4"/>
      <c r="DF191" s="4"/>
      <c r="DG191" s="4"/>
      <c r="DH191" s="4"/>
      <c r="DI191" s="4"/>
      <c r="DJ191" s="4"/>
      <c r="DK191" s="4"/>
      <c r="DL191" s="4"/>
      <c r="DM191" s="4"/>
      <c r="DN191" s="4"/>
      <c r="DO191" s="4"/>
      <c r="DP191" s="4"/>
      <c r="DQ191" s="4"/>
      <c r="DR191" s="3"/>
      <c r="DS191" s="3"/>
      <c r="DT191" s="3"/>
      <c r="DU191" s="3"/>
      <c r="DV191" s="3"/>
      <c r="DW191" s="3"/>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row>
    <row r="192" spans="2:153" x14ac:dyDescent="0.25">
      <c r="C192" s="3"/>
      <c r="D192" s="24"/>
      <c r="E192" s="24"/>
      <c r="F192" s="35"/>
      <c r="G192" s="3"/>
      <c r="H192" s="3"/>
      <c r="I192" s="3"/>
      <c r="J192" s="3"/>
      <c r="K192" s="3"/>
      <c r="L192" s="3"/>
      <c r="M192" s="12"/>
      <c r="N192" s="3"/>
      <c r="O192" s="3"/>
      <c r="P192" s="13"/>
      <c r="Q192" s="26"/>
      <c r="R192" s="3"/>
      <c r="S192" s="3"/>
      <c r="T192" s="4"/>
      <c r="U192" s="4"/>
      <c r="V192" s="4"/>
      <c r="W192" s="4"/>
      <c r="X192" s="4"/>
      <c r="Y192" s="4"/>
      <c r="Z192" s="4"/>
      <c r="AA192" s="4"/>
      <c r="AB192" s="4"/>
      <c r="AC192" s="4"/>
      <c r="AD192" s="4"/>
      <c r="AE192" s="4"/>
      <c r="AF192" s="4"/>
      <c r="AG192" s="4"/>
      <c r="AH192" s="3"/>
      <c r="AI192" s="3"/>
      <c r="AJ192" s="3"/>
      <c r="AK192" s="3"/>
      <c r="AL192" s="3"/>
      <c r="AM192" s="3"/>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R192" s="3"/>
      <c r="CS192" s="3"/>
      <c r="CT192" s="3"/>
      <c r="CU192" s="3"/>
      <c r="CV192" s="3"/>
      <c r="CW192" s="12"/>
      <c r="CX192" s="3"/>
      <c r="CY192" s="3"/>
      <c r="CZ192" s="14"/>
      <c r="DA192" s="3"/>
      <c r="DB192" s="3"/>
      <c r="DC192" s="3"/>
      <c r="DD192" s="4"/>
      <c r="DE192" s="4"/>
      <c r="DF192" s="4"/>
      <c r="DG192" s="4"/>
      <c r="DH192" s="4"/>
      <c r="DI192" s="4"/>
      <c r="DJ192" s="4"/>
      <c r="DK192" s="4"/>
      <c r="DL192" s="4"/>
      <c r="DM192" s="4"/>
      <c r="DN192" s="4"/>
      <c r="DO192" s="4"/>
      <c r="DP192" s="4"/>
      <c r="DQ192" s="4"/>
      <c r="DR192" s="3"/>
      <c r="DS192" s="3"/>
      <c r="DT192" s="3"/>
      <c r="DU192" s="3"/>
      <c r="DV192" s="3"/>
      <c r="DW192" s="3"/>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row>
    <row r="193" spans="3:153" x14ac:dyDescent="0.25">
      <c r="C193" s="3"/>
      <c r="D193" s="24"/>
      <c r="E193" s="24"/>
      <c r="F193" s="35"/>
      <c r="G193" s="3"/>
      <c r="H193" s="3"/>
      <c r="I193" s="3"/>
      <c r="J193" s="3"/>
      <c r="K193" s="3"/>
      <c r="L193" s="3"/>
      <c r="M193" s="12"/>
      <c r="N193" s="3"/>
      <c r="O193" s="3"/>
      <c r="P193" s="13"/>
      <c r="Q193" s="26"/>
      <c r="R193" s="3"/>
      <c r="S193" s="3"/>
      <c r="T193" s="4"/>
      <c r="U193" s="4"/>
      <c r="V193" s="4"/>
      <c r="W193" s="4"/>
      <c r="X193" s="4"/>
      <c r="Y193" s="4"/>
      <c r="Z193" s="4"/>
      <c r="AA193" s="4"/>
      <c r="AB193" s="4"/>
      <c r="AC193" s="4"/>
      <c r="AD193" s="4"/>
      <c r="AE193" s="4"/>
      <c r="AF193" s="4"/>
      <c r="AG193" s="4"/>
      <c r="AH193" s="3"/>
      <c r="AI193" s="3"/>
      <c r="AJ193" s="3"/>
      <c r="AK193" s="3"/>
      <c r="AL193" s="3"/>
      <c r="AM193" s="3"/>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R193" s="3"/>
      <c r="CS193" s="3"/>
      <c r="CT193" s="3"/>
      <c r="CU193" s="3"/>
      <c r="CV193" s="3"/>
      <c r="CW193" s="12"/>
      <c r="CX193" s="3"/>
      <c r="CY193" s="3"/>
      <c r="CZ193" s="14"/>
      <c r="DA193" s="3"/>
      <c r="DB193" s="3"/>
      <c r="DC193" s="3"/>
      <c r="DD193" s="4"/>
      <c r="DE193" s="4"/>
      <c r="DF193" s="4"/>
      <c r="DG193" s="4"/>
      <c r="DH193" s="4"/>
      <c r="DI193" s="4"/>
      <c r="DJ193" s="4"/>
      <c r="DK193" s="4"/>
      <c r="DL193" s="4"/>
      <c r="DM193" s="4"/>
      <c r="DN193" s="4"/>
      <c r="DO193" s="4"/>
      <c r="DP193" s="4"/>
      <c r="DQ193" s="4"/>
      <c r="DR193" s="3"/>
      <c r="DS193" s="3"/>
      <c r="DT193" s="3"/>
      <c r="DU193" s="3"/>
      <c r="DV193" s="3"/>
      <c r="DW193" s="3"/>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row>
    <row r="194" spans="3:153" x14ac:dyDescent="0.25">
      <c r="C194" s="3"/>
      <c r="D194" s="24"/>
      <c r="E194" s="24"/>
      <c r="F194" s="35"/>
      <c r="G194" s="3"/>
      <c r="H194" s="3"/>
      <c r="I194" s="3"/>
      <c r="J194" s="3"/>
      <c r="K194" s="3"/>
      <c r="L194" s="3"/>
      <c r="M194" s="12"/>
      <c r="N194" s="3"/>
      <c r="O194" s="3"/>
      <c r="P194" s="10"/>
      <c r="Q194" s="26"/>
      <c r="R194" s="3"/>
      <c r="S194" s="3"/>
      <c r="T194" s="4"/>
      <c r="U194" s="4"/>
      <c r="V194" s="4"/>
      <c r="W194" s="4"/>
      <c r="X194" s="4"/>
      <c r="Y194" s="4"/>
      <c r="Z194" s="4"/>
      <c r="AA194" s="4"/>
      <c r="AB194" s="4"/>
      <c r="AC194" s="4"/>
      <c r="AD194" s="4"/>
      <c r="AE194" s="4"/>
      <c r="AF194" s="4"/>
      <c r="AG194" s="4"/>
      <c r="AH194" s="3"/>
      <c r="AI194" s="3"/>
      <c r="AJ194" s="3"/>
      <c r="AK194" s="3"/>
      <c r="AL194" s="3"/>
      <c r="AM194" s="3"/>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R194" s="3"/>
      <c r="CS194" s="3"/>
      <c r="CT194" s="3"/>
      <c r="CU194" s="3"/>
      <c r="CV194" s="3"/>
      <c r="CW194" s="12"/>
      <c r="CX194" s="3"/>
      <c r="CY194" s="3"/>
      <c r="CZ194" s="11"/>
      <c r="DA194" s="3"/>
      <c r="DB194" s="3"/>
      <c r="DC194" s="3"/>
      <c r="DD194" s="4"/>
      <c r="DE194" s="4"/>
      <c r="DF194" s="4"/>
      <c r="DG194" s="4"/>
      <c r="DH194" s="4"/>
      <c r="DI194" s="4"/>
      <c r="DJ194" s="4"/>
      <c r="DK194" s="4"/>
      <c r="DL194" s="4"/>
      <c r="DM194" s="4"/>
      <c r="DN194" s="4"/>
      <c r="DO194" s="4"/>
      <c r="DP194" s="4"/>
      <c r="DQ194" s="4"/>
      <c r="DR194" s="3"/>
      <c r="DS194" s="3"/>
      <c r="DT194" s="3"/>
      <c r="DU194" s="3"/>
      <c r="DV194" s="3"/>
      <c r="DW194" s="3"/>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row>
    <row r="195" spans="3:153" x14ac:dyDescent="0.25">
      <c r="C195" s="3"/>
      <c r="D195" s="24"/>
      <c r="E195" s="24"/>
      <c r="F195" s="35"/>
      <c r="G195" s="3"/>
      <c r="H195" s="3"/>
      <c r="I195" s="3"/>
      <c r="J195" s="3"/>
      <c r="K195" s="3"/>
      <c r="L195" s="3"/>
      <c r="M195" s="12"/>
      <c r="N195" s="3"/>
      <c r="O195" s="3"/>
      <c r="P195" s="10"/>
      <c r="Q195" s="26"/>
      <c r="R195" s="3"/>
      <c r="S195" s="3"/>
      <c r="T195" s="4"/>
      <c r="U195" s="4"/>
      <c r="V195" s="4"/>
      <c r="W195" s="4"/>
      <c r="X195" s="4"/>
      <c r="Y195" s="4"/>
      <c r="Z195" s="4"/>
      <c r="AA195" s="4"/>
      <c r="AB195" s="4"/>
      <c r="AC195" s="4"/>
      <c r="AD195" s="4"/>
      <c r="AE195" s="4"/>
      <c r="AF195" s="4"/>
      <c r="AG195" s="4"/>
      <c r="AH195" s="3"/>
      <c r="AI195" s="3"/>
      <c r="AJ195" s="3"/>
      <c r="AK195" s="3"/>
      <c r="AL195" s="3"/>
      <c r="AM195" s="3"/>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R195" s="3"/>
      <c r="CS195" s="3"/>
      <c r="CT195" s="3"/>
      <c r="CU195" s="3"/>
      <c r="CV195" s="3"/>
      <c r="CW195" s="12"/>
      <c r="CX195" s="3"/>
      <c r="CY195" s="3"/>
      <c r="CZ195" s="11"/>
      <c r="DA195" s="3"/>
      <c r="DB195" s="3"/>
      <c r="DC195" s="3"/>
      <c r="DD195" s="4"/>
      <c r="DE195" s="4"/>
      <c r="DF195" s="4"/>
      <c r="DG195" s="4"/>
      <c r="DH195" s="4"/>
      <c r="DI195" s="4"/>
      <c r="DJ195" s="4"/>
      <c r="DK195" s="4"/>
      <c r="DL195" s="4"/>
      <c r="DM195" s="4"/>
      <c r="DN195" s="4"/>
      <c r="DO195" s="4"/>
      <c r="DP195" s="4"/>
      <c r="DQ195" s="4"/>
      <c r="DR195" s="3"/>
      <c r="DS195" s="3"/>
      <c r="DT195" s="3"/>
      <c r="DU195" s="3"/>
      <c r="DV195" s="3"/>
      <c r="DW195" s="3"/>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row>
    <row r="196" spans="3:153" x14ac:dyDescent="0.25">
      <c r="C196" s="3"/>
      <c r="D196" s="24"/>
      <c r="E196" s="24"/>
      <c r="F196" s="35"/>
      <c r="G196" s="3"/>
      <c r="H196" s="3"/>
      <c r="I196" s="3"/>
      <c r="J196" s="3"/>
      <c r="K196" s="3"/>
      <c r="L196" s="3"/>
      <c r="M196" s="12"/>
      <c r="N196" s="3"/>
      <c r="O196" s="3"/>
      <c r="P196" s="13"/>
      <c r="Q196" s="26"/>
      <c r="R196" s="3"/>
      <c r="S196" s="3"/>
      <c r="T196" s="4"/>
      <c r="U196" s="4"/>
      <c r="V196" s="4"/>
      <c r="W196" s="4"/>
      <c r="X196" s="4"/>
      <c r="Y196" s="4"/>
      <c r="Z196" s="4"/>
      <c r="AA196" s="4"/>
      <c r="AB196" s="4"/>
      <c r="AC196" s="4"/>
      <c r="AD196" s="4"/>
      <c r="AE196" s="4"/>
      <c r="AF196" s="4"/>
      <c r="AG196" s="4"/>
      <c r="AH196" s="3"/>
      <c r="AI196" s="3"/>
      <c r="AJ196" s="3"/>
      <c r="AK196" s="3"/>
      <c r="AL196" s="3"/>
      <c r="AM196" s="3"/>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R196" s="3"/>
      <c r="CS196" s="3"/>
      <c r="CT196" s="3"/>
      <c r="CU196" s="3"/>
      <c r="CV196" s="3"/>
      <c r="CW196" s="12"/>
      <c r="CX196" s="3"/>
      <c r="CY196" s="3"/>
      <c r="CZ196" s="14"/>
      <c r="DA196" s="3"/>
      <c r="DB196" s="3"/>
      <c r="DC196" s="3"/>
      <c r="DD196" s="4"/>
      <c r="DE196" s="4"/>
      <c r="DF196" s="4"/>
      <c r="DG196" s="4"/>
      <c r="DH196" s="4"/>
      <c r="DI196" s="4"/>
      <c r="DJ196" s="4"/>
      <c r="DK196" s="4"/>
      <c r="DL196" s="4"/>
      <c r="DM196" s="4"/>
      <c r="DN196" s="4"/>
      <c r="DO196" s="4"/>
      <c r="DP196" s="4"/>
      <c r="DQ196" s="4"/>
      <c r="DR196" s="3"/>
      <c r="DS196" s="3"/>
      <c r="DT196" s="3"/>
      <c r="DU196" s="3"/>
      <c r="DV196" s="3"/>
      <c r="DW196" s="3"/>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row>
    <row r="197" spans="3:153" x14ac:dyDescent="0.25">
      <c r="C197" s="3"/>
      <c r="D197" s="24"/>
      <c r="E197" s="24"/>
      <c r="F197" s="35"/>
      <c r="G197" s="3"/>
      <c r="H197" s="3"/>
      <c r="I197" s="3"/>
      <c r="J197" s="3"/>
      <c r="K197" s="3"/>
      <c r="L197" s="3"/>
      <c r="M197" s="12"/>
      <c r="N197" s="3"/>
      <c r="O197" s="3"/>
      <c r="P197" s="10"/>
      <c r="Q197" s="26"/>
      <c r="R197" s="3"/>
      <c r="S197" s="3"/>
      <c r="T197" s="4"/>
      <c r="U197" s="4"/>
      <c r="V197" s="4"/>
      <c r="W197" s="4"/>
      <c r="X197" s="4"/>
      <c r="Y197" s="4"/>
      <c r="Z197" s="4"/>
      <c r="AA197" s="4"/>
      <c r="AB197" s="4"/>
      <c r="AC197" s="4"/>
      <c r="AD197" s="4"/>
      <c r="AE197" s="4"/>
      <c r="AF197" s="4"/>
      <c r="AG197" s="4"/>
      <c r="AH197" s="3"/>
      <c r="AI197" s="3"/>
      <c r="AJ197" s="3"/>
      <c r="AK197" s="3"/>
      <c r="AL197" s="3"/>
      <c r="AM197" s="3"/>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R197" s="3"/>
      <c r="CS197" s="3"/>
      <c r="CT197" s="3"/>
      <c r="CU197" s="3"/>
      <c r="CV197" s="3"/>
      <c r="CW197" s="12"/>
      <c r="CX197" s="3"/>
      <c r="CY197" s="3"/>
      <c r="CZ197" s="11"/>
      <c r="DA197" s="3"/>
      <c r="DB197" s="3"/>
      <c r="DC197" s="3"/>
      <c r="DD197" s="4"/>
      <c r="DE197" s="4"/>
      <c r="DF197" s="4"/>
      <c r="DG197" s="4"/>
      <c r="DH197" s="4"/>
      <c r="DI197" s="4"/>
      <c r="DJ197" s="4"/>
      <c r="DK197" s="4"/>
      <c r="DL197" s="4"/>
      <c r="DM197" s="4"/>
      <c r="DN197" s="4"/>
      <c r="DO197" s="4"/>
      <c r="DP197" s="4"/>
      <c r="DQ197" s="4"/>
      <c r="DR197" s="3"/>
      <c r="DS197" s="3"/>
      <c r="DT197" s="3"/>
      <c r="DU197" s="3"/>
      <c r="DV197" s="3"/>
      <c r="DW197" s="3"/>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row>
    <row r="198" spans="3:153" x14ac:dyDescent="0.25">
      <c r="C198" s="3"/>
      <c r="D198" s="24"/>
      <c r="E198" s="24"/>
      <c r="F198" s="35"/>
      <c r="G198" s="3"/>
      <c r="H198" s="3"/>
      <c r="I198" s="3"/>
      <c r="J198" s="3"/>
      <c r="K198" s="3"/>
      <c r="L198" s="3"/>
      <c r="M198" s="12"/>
      <c r="N198" s="3"/>
      <c r="O198" s="3"/>
      <c r="P198" s="13"/>
      <c r="Q198" s="26"/>
      <c r="R198" s="3"/>
      <c r="S198" s="3"/>
      <c r="T198" s="4"/>
      <c r="U198" s="4"/>
      <c r="V198" s="4"/>
      <c r="W198" s="4"/>
      <c r="X198" s="4"/>
      <c r="Y198" s="4"/>
      <c r="Z198" s="4"/>
      <c r="AA198" s="4"/>
      <c r="AB198" s="4"/>
      <c r="AC198" s="4"/>
      <c r="AD198" s="4"/>
      <c r="AE198" s="4"/>
      <c r="AF198" s="4"/>
      <c r="AG198" s="4"/>
      <c r="AH198" s="3"/>
      <c r="AI198" s="3"/>
      <c r="AJ198" s="3"/>
      <c r="AK198" s="3"/>
      <c r="AL198" s="3"/>
      <c r="AM198" s="3"/>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R198" s="3"/>
      <c r="CS198" s="3"/>
      <c r="CT198" s="3"/>
      <c r="CU198" s="3"/>
      <c r="CV198" s="3"/>
      <c r="CW198" s="12"/>
      <c r="CX198" s="3"/>
      <c r="CY198" s="3"/>
      <c r="CZ198" s="14"/>
      <c r="DA198" s="3"/>
      <c r="DB198" s="3"/>
      <c r="DC198" s="3"/>
      <c r="DD198" s="4"/>
      <c r="DE198" s="4"/>
      <c r="DF198" s="4"/>
      <c r="DG198" s="4"/>
      <c r="DH198" s="4"/>
      <c r="DI198" s="4"/>
      <c r="DJ198" s="4"/>
      <c r="DK198" s="4"/>
      <c r="DL198" s="4"/>
      <c r="DM198" s="4"/>
      <c r="DN198" s="4"/>
      <c r="DO198" s="4"/>
      <c r="DP198" s="4"/>
      <c r="DQ198" s="4"/>
      <c r="DR198" s="3"/>
      <c r="DS198" s="3"/>
      <c r="DT198" s="3"/>
      <c r="DU198" s="3"/>
      <c r="DV198" s="3"/>
      <c r="DW198" s="3"/>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row>
    <row r="199" spans="3:153" x14ac:dyDescent="0.25">
      <c r="C199" s="3"/>
      <c r="D199" s="24"/>
      <c r="E199" s="24"/>
      <c r="F199" s="35"/>
      <c r="G199" s="3"/>
      <c r="H199" s="3"/>
      <c r="I199" s="3"/>
      <c r="J199" s="3"/>
      <c r="K199" s="3"/>
      <c r="L199" s="3"/>
      <c r="M199" s="12"/>
      <c r="N199" s="3"/>
      <c r="O199" s="3"/>
      <c r="P199" s="13"/>
      <c r="Q199" s="26"/>
      <c r="R199" s="3"/>
      <c r="S199" s="3"/>
      <c r="T199" s="4"/>
      <c r="U199" s="4"/>
      <c r="V199" s="4"/>
      <c r="W199" s="4"/>
      <c r="X199" s="4"/>
      <c r="Y199" s="4"/>
      <c r="Z199" s="4"/>
      <c r="AA199" s="4"/>
      <c r="AB199" s="4"/>
      <c r="AC199" s="4"/>
      <c r="AD199" s="4"/>
      <c r="AE199" s="4"/>
      <c r="AF199" s="4"/>
      <c r="AG199" s="4"/>
      <c r="AH199" s="3"/>
      <c r="AI199" s="3"/>
      <c r="AJ199" s="3"/>
      <c r="AK199" s="3"/>
      <c r="AL199" s="3"/>
      <c r="AM199" s="3"/>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R199" s="3"/>
      <c r="CS199" s="3"/>
      <c r="CT199" s="3"/>
      <c r="CU199" s="3"/>
      <c r="CV199" s="3"/>
      <c r="CW199" s="12"/>
      <c r="CX199" s="3"/>
      <c r="CY199" s="3"/>
      <c r="CZ199" s="14"/>
      <c r="DA199" s="3"/>
      <c r="DB199" s="3"/>
      <c r="DC199" s="3"/>
      <c r="DD199" s="4"/>
      <c r="DE199" s="4"/>
      <c r="DF199" s="4"/>
      <c r="DG199" s="4"/>
      <c r="DH199" s="4"/>
      <c r="DI199" s="4"/>
      <c r="DJ199" s="4"/>
      <c r="DK199" s="4"/>
      <c r="DL199" s="4"/>
      <c r="DM199" s="4"/>
      <c r="DN199" s="4"/>
      <c r="DO199" s="4"/>
      <c r="DP199" s="4"/>
      <c r="DQ199" s="4"/>
      <c r="DR199" s="3"/>
      <c r="DS199" s="3"/>
      <c r="DT199" s="3"/>
      <c r="DU199" s="3"/>
      <c r="DV199" s="3"/>
      <c r="DW199" s="3"/>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row>
    <row r="200" spans="3:153" x14ac:dyDescent="0.25">
      <c r="C200" s="3"/>
      <c r="D200" s="24"/>
      <c r="E200" s="24"/>
      <c r="F200" s="35"/>
      <c r="G200" s="3"/>
      <c r="H200" s="3"/>
      <c r="I200" s="3"/>
      <c r="J200" s="3"/>
      <c r="K200" s="3"/>
      <c r="L200" s="3"/>
      <c r="M200" s="12"/>
      <c r="N200" s="3"/>
      <c r="O200" s="3"/>
      <c r="P200" s="13"/>
      <c r="Q200" s="26"/>
      <c r="R200" s="3"/>
      <c r="S200" s="3"/>
      <c r="T200" s="4"/>
      <c r="U200" s="4"/>
      <c r="V200" s="4"/>
      <c r="W200" s="4"/>
      <c r="X200" s="4"/>
      <c r="Y200" s="4"/>
      <c r="Z200" s="4"/>
      <c r="AA200" s="4"/>
      <c r="AB200" s="4"/>
      <c r="AC200" s="4"/>
      <c r="AD200" s="4"/>
      <c r="AE200" s="4"/>
      <c r="AF200" s="4"/>
      <c r="AG200" s="4"/>
      <c r="AH200" s="3"/>
      <c r="AI200" s="3"/>
      <c r="AJ200" s="3"/>
      <c r="AK200" s="3"/>
      <c r="AL200" s="3"/>
      <c r="AM200" s="3"/>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R200" s="3"/>
      <c r="CS200" s="3"/>
      <c r="CT200" s="3"/>
      <c r="CU200" s="3"/>
      <c r="CV200" s="3"/>
      <c r="CW200" s="12"/>
      <c r="CX200" s="3"/>
      <c r="CY200" s="3"/>
      <c r="CZ200" s="14"/>
      <c r="DA200" s="3"/>
      <c r="DB200" s="3"/>
      <c r="DC200" s="3"/>
      <c r="DD200" s="4"/>
      <c r="DE200" s="4"/>
      <c r="DF200" s="4"/>
      <c r="DG200" s="4"/>
      <c r="DH200" s="4"/>
      <c r="DI200" s="4"/>
      <c r="DJ200" s="4"/>
      <c r="DK200" s="4"/>
      <c r="DL200" s="4"/>
      <c r="DM200" s="4"/>
      <c r="DN200" s="4"/>
      <c r="DO200" s="4"/>
      <c r="DP200" s="4"/>
      <c r="DQ200" s="4"/>
      <c r="DR200" s="3"/>
      <c r="DS200" s="3"/>
      <c r="DT200" s="3"/>
      <c r="DU200" s="3"/>
      <c r="DV200" s="3"/>
      <c r="DW200" s="3"/>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row>
    <row r="201" spans="3:153" x14ac:dyDescent="0.25">
      <c r="C201" s="3"/>
      <c r="D201" s="24"/>
      <c r="E201" s="24"/>
      <c r="F201" s="35"/>
      <c r="G201" s="3"/>
      <c r="H201" s="3"/>
      <c r="I201" s="3"/>
      <c r="J201" s="3"/>
      <c r="K201" s="3"/>
      <c r="L201" s="3"/>
      <c r="M201" s="12"/>
      <c r="N201" s="3"/>
      <c r="O201" s="3"/>
      <c r="P201" s="13"/>
      <c r="Q201" s="26"/>
      <c r="R201" s="3"/>
      <c r="S201" s="3"/>
      <c r="T201" s="4"/>
      <c r="U201" s="4"/>
      <c r="V201" s="4"/>
      <c r="W201" s="4"/>
      <c r="X201" s="4"/>
      <c r="Y201" s="4"/>
      <c r="Z201" s="4"/>
      <c r="AA201" s="4"/>
      <c r="AB201" s="4"/>
      <c r="AC201" s="4"/>
      <c r="AD201" s="4"/>
      <c r="AE201" s="4"/>
      <c r="AF201" s="4"/>
      <c r="AG201" s="4"/>
      <c r="AH201" s="3"/>
      <c r="AI201" s="3"/>
      <c r="AJ201" s="3"/>
      <c r="AK201" s="3"/>
      <c r="AL201" s="3"/>
      <c r="AM201" s="3"/>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R201" s="3"/>
      <c r="CS201" s="3"/>
      <c r="CT201" s="3"/>
      <c r="CU201" s="3"/>
      <c r="CV201" s="3"/>
      <c r="CW201" s="12"/>
      <c r="CX201" s="3"/>
      <c r="CY201" s="3"/>
      <c r="CZ201" s="14"/>
      <c r="DA201" s="3"/>
      <c r="DB201" s="3"/>
      <c r="DC201" s="3"/>
      <c r="DD201" s="4"/>
      <c r="DE201" s="4"/>
      <c r="DF201" s="4"/>
      <c r="DG201" s="4"/>
      <c r="DH201" s="4"/>
      <c r="DI201" s="4"/>
      <c r="DJ201" s="4"/>
      <c r="DK201" s="4"/>
      <c r="DL201" s="4"/>
      <c r="DM201" s="4"/>
      <c r="DN201" s="4"/>
      <c r="DO201" s="4"/>
      <c r="DP201" s="4"/>
      <c r="DQ201" s="4"/>
      <c r="DR201" s="3"/>
      <c r="DS201" s="3"/>
      <c r="DT201" s="3"/>
      <c r="DU201" s="3"/>
      <c r="DV201" s="3"/>
      <c r="DW201" s="3"/>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row>
    <row r="202" spans="3:153" x14ac:dyDescent="0.25">
      <c r="C202" s="3"/>
      <c r="D202" s="24"/>
      <c r="E202" s="24"/>
      <c r="F202" s="35"/>
      <c r="G202" s="3"/>
      <c r="H202" s="3"/>
      <c r="I202" s="3"/>
      <c r="J202" s="3"/>
      <c r="K202" s="3"/>
      <c r="L202" s="3"/>
      <c r="M202" s="12"/>
      <c r="N202" s="3"/>
      <c r="O202" s="3"/>
      <c r="P202" s="10"/>
      <c r="Q202" s="26"/>
      <c r="R202" s="3"/>
      <c r="S202" s="3"/>
      <c r="T202" s="4"/>
      <c r="U202" s="4"/>
      <c r="V202" s="4"/>
      <c r="W202" s="4"/>
      <c r="X202" s="4"/>
      <c r="Y202" s="4"/>
      <c r="Z202" s="4"/>
      <c r="AA202" s="4"/>
      <c r="AB202" s="4"/>
      <c r="AC202" s="4"/>
      <c r="AD202" s="4"/>
      <c r="AE202" s="4"/>
      <c r="AF202" s="4"/>
      <c r="AG202" s="4"/>
      <c r="AH202" s="3"/>
      <c r="AI202" s="3"/>
      <c r="AJ202" s="3"/>
      <c r="AK202" s="3"/>
      <c r="AL202" s="3"/>
      <c r="AM202" s="3"/>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R202" s="3"/>
      <c r="CS202" s="3"/>
      <c r="CT202" s="3"/>
      <c r="CU202" s="3"/>
      <c r="CV202" s="3"/>
      <c r="CW202" s="12"/>
      <c r="CX202" s="3"/>
      <c r="CY202" s="3"/>
      <c r="CZ202" s="11"/>
      <c r="DA202" s="3"/>
      <c r="DB202" s="3"/>
      <c r="DC202" s="3"/>
      <c r="DD202" s="4"/>
      <c r="DE202" s="4"/>
      <c r="DF202" s="4"/>
      <c r="DG202" s="4"/>
      <c r="DH202" s="4"/>
      <c r="DI202" s="4"/>
      <c r="DJ202" s="4"/>
      <c r="DK202" s="4"/>
      <c r="DL202" s="4"/>
      <c r="DM202" s="4"/>
      <c r="DN202" s="4"/>
      <c r="DO202" s="4"/>
      <c r="DP202" s="4"/>
      <c r="DQ202" s="4"/>
      <c r="DR202" s="3"/>
      <c r="DS202" s="3"/>
      <c r="DT202" s="3"/>
      <c r="DU202" s="3"/>
      <c r="DV202" s="3"/>
      <c r="DW202" s="3"/>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row>
    <row r="203" spans="3:153" x14ac:dyDescent="0.25">
      <c r="C203" s="3"/>
      <c r="D203" s="24"/>
      <c r="E203" s="24"/>
      <c r="F203" s="35"/>
      <c r="G203" s="3"/>
      <c r="H203" s="3"/>
      <c r="I203" s="3"/>
      <c r="J203" s="3"/>
      <c r="K203" s="3"/>
      <c r="L203" s="3"/>
      <c r="M203" s="12"/>
      <c r="N203" s="3"/>
      <c r="O203" s="3"/>
      <c r="P203" s="13"/>
      <c r="Q203" s="26"/>
      <c r="R203" s="3"/>
      <c r="S203" s="3"/>
      <c r="T203" s="4"/>
      <c r="U203" s="4"/>
      <c r="V203" s="4"/>
      <c r="W203" s="4"/>
      <c r="X203" s="4"/>
      <c r="Y203" s="4"/>
      <c r="Z203" s="4"/>
      <c r="AA203" s="4"/>
      <c r="AB203" s="4"/>
      <c r="AC203" s="4"/>
      <c r="AD203" s="4"/>
      <c r="AE203" s="4"/>
      <c r="AF203" s="4"/>
      <c r="AG203" s="4"/>
      <c r="AH203" s="3"/>
      <c r="AI203" s="3"/>
      <c r="AJ203" s="3"/>
      <c r="AK203" s="3"/>
      <c r="AL203" s="3"/>
      <c r="AM203" s="3"/>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R203" s="3"/>
      <c r="CS203" s="3"/>
      <c r="CT203" s="3"/>
      <c r="CU203" s="3"/>
      <c r="CV203" s="3"/>
      <c r="CW203" s="12"/>
      <c r="CX203" s="3"/>
      <c r="CY203" s="3"/>
      <c r="CZ203" s="14"/>
      <c r="DA203" s="3"/>
      <c r="DB203" s="3"/>
      <c r="DC203" s="3"/>
      <c r="DD203" s="4"/>
      <c r="DE203" s="4"/>
      <c r="DF203" s="4"/>
      <c r="DG203" s="4"/>
      <c r="DH203" s="4"/>
      <c r="DI203" s="4"/>
      <c r="DJ203" s="4"/>
      <c r="DK203" s="4"/>
      <c r="DL203" s="4"/>
      <c r="DM203" s="4"/>
      <c r="DN203" s="4"/>
      <c r="DO203" s="4"/>
      <c r="DP203" s="4"/>
      <c r="DQ203" s="4"/>
      <c r="DR203" s="3"/>
      <c r="DS203" s="3"/>
      <c r="DT203" s="3"/>
      <c r="DU203" s="3"/>
      <c r="DV203" s="3"/>
      <c r="DW203" s="3"/>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row>
    <row r="204" spans="3:153" x14ac:dyDescent="0.25">
      <c r="C204" s="3"/>
      <c r="D204" s="24"/>
      <c r="E204" s="24"/>
      <c r="F204" s="35"/>
      <c r="G204" s="3"/>
      <c r="H204" s="3"/>
      <c r="I204" s="3"/>
      <c r="J204" s="3"/>
      <c r="K204" s="3"/>
      <c r="L204" s="3"/>
      <c r="M204" s="12"/>
      <c r="N204" s="3"/>
      <c r="O204" s="3"/>
      <c r="P204" s="10"/>
      <c r="Q204" s="26"/>
      <c r="R204" s="3"/>
      <c r="S204" s="3"/>
      <c r="T204" s="4"/>
      <c r="U204" s="4"/>
      <c r="V204" s="4"/>
      <c r="W204" s="4"/>
      <c r="X204" s="4"/>
      <c r="Y204" s="4"/>
      <c r="Z204" s="4"/>
      <c r="AA204" s="4"/>
      <c r="AB204" s="4"/>
      <c r="AC204" s="4"/>
      <c r="AD204" s="4"/>
      <c r="AE204" s="4"/>
      <c r="AF204" s="4"/>
      <c r="AG204" s="4"/>
      <c r="AH204" s="3"/>
      <c r="AI204" s="3"/>
      <c r="AJ204" s="3"/>
      <c r="AK204" s="3"/>
      <c r="AL204" s="3"/>
      <c r="AM204" s="3"/>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R204" s="3"/>
      <c r="CS204" s="3"/>
      <c r="CT204" s="3"/>
      <c r="CU204" s="3"/>
      <c r="CV204" s="3"/>
      <c r="CW204" s="12"/>
      <c r="CX204" s="3"/>
      <c r="CY204" s="3"/>
      <c r="CZ204" s="11"/>
      <c r="DA204" s="3"/>
      <c r="DB204" s="3"/>
      <c r="DC204" s="3"/>
      <c r="DD204" s="4"/>
      <c r="DE204" s="4"/>
      <c r="DF204" s="4"/>
      <c r="DG204" s="4"/>
      <c r="DH204" s="4"/>
      <c r="DI204" s="4"/>
      <c r="DJ204" s="4"/>
      <c r="DK204" s="4"/>
      <c r="DL204" s="4"/>
      <c r="DM204" s="4"/>
      <c r="DN204" s="4"/>
      <c r="DO204" s="4"/>
      <c r="DP204" s="4"/>
      <c r="DQ204" s="4"/>
      <c r="DR204" s="3"/>
      <c r="DS204" s="3"/>
      <c r="DT204" s="3"/>
      <c r="DU204" s="3"/>
      <c r="DV204" s="3"/>
      <c r="DW204" s="3"/>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row>
    <row r="205" spans="3:153" x14ac:dyDescent="0.25">
      <c r="C205" s="3"/>
      <c r="D205" s="24"/>
      <c r="E205" s="24"/>
      <c r="F205" s="35"/>
      <c r="G205" s="3"/>
      <c r="H205" s="3"/>
      <c r="I205" s="3"/>
      <c r="J205" s="3"/>
      <c r="K205" s="3"/>
      <c r="L205" s="3"/>
      <c r="M205" s="12"/>
      <c r="N205" s="3"/>
      <c r="O205" s="3"/>
      <c r="P205" s="13"/>
      <c r="Q205" s="26"/>
      <c r="R205" s="3"/>
      <c r="S205" s="3"/>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R205" s="3"/>
      <c r="CS205" s="3"/>
      <c r="CT205" s="3"/>
      <c r="CU205" s="3"/>
      <c r="CV205" s="3"/>
      <c r="CW205" s="12"/>
      <c r="CX205" s="3"/>
      <c r="CY205" s="3"/>
      <c r="CZ205" s="14"/>
      <c r="DA205" s="3"/>
      <c r="DB205" s="3"/>
      <c r="DC205" s="3"/>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row>
    <row r="206" spans="3:153" x14ac:dyDescent="0.25">
      <c r="C206" s="3"/>
      <c r="D206" s="24"/>
      <c r="E206" s="24"/>
      <c r="F206" s="35"/>
      <c r="G206" s="3"/>
      <c r="H206" s="3"/>
      <c r="I206" s="3"/>
      <c r="J206" s="3"/>
      <c r="K206" s="3"/>
      <c r="L206" s="3"/>
      <c r="M206" s="12"/>
      <c r="N206" s="3"/>
      <c r="O206" s="3"/>
      <c r="P206" s="13"/>
      <c r="Q206" s="26"/>
      <c r="R206" s="3"/>
      <c r="S206" s="3"/>
      <c r="T206" s="4"/>
      <c r="U206" s="4"/>
      <c r="V206" s="4"/>
      <c r="W206" s="4"/>
      <c r="X206" s="4"/>
      <c r="Y206" s="4"/>
      <c r="Z206" s="4"/>
      <c r="AA206" s="4"/>
      <c r="AB206" s="4"/>
      <c r="AC206" s="4"/>
      <c r="AD206" s="4"/>
      <c r="AE206" s="4"/>
      <c r="AF206" s="4"/>
      <c r="AG206" s="4"/>
      <c r="AH206" s="3"/>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R206" s="3"/>
      <c r="CS206" s="3"/>
      <c r="CT206" s="3"/>
      <c r="CU206" s="3"/>
      <c r="CV206" s="3"/>
      <c r="CW206" s="12"/>
      <c r="CX206" s="3"/>
      <c r="CY206" s="3"/>
      <c r="CZ206" s="14"/>
      <c r="DA206" s="3"/>
      <c r="DB206" s="3"/>
      <c r="DC206" s="3"/>
      <c r="DD206" s="4"/>
      <c r="DE206" s="4"/>
      <c r="DF206" s="4"/>
      <c r="DG206" s="4"/>
      <c r="DH206" s="4"/>
      <c r="DI206" s="4"/>
      <c r="DJ206" s="4"/>
      <c r="DK206" s="4"/>
      <c r="DL206" s="4"/>
      <c r="DM206" s="4"/>
      <c r="DN206" s="4"/>
      <c r="DO206" s="4"/>
      <c r="DP206" s="4"/>
      <c r="DQ206" s="4"/>
      <c r="DR206" s="3"/>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row>
    <row r="207" spans="3:153" x14ac:dyDescent="0.25">
      <c r="C207" s="3"/>
      <c r="D207" s="24"/>
      <c r="E207" s="24"/>
      <c r="F207" s="35"/>
      <c r="G207" s="3"/>
      <c r="H207" s="3"/>
      <c r="I207" s="3"/>
      <c r="J207" s="3"/>
      <c r="K207" s="3"/>
      <c r="L207" s="3"/>
      <c r="M207" s="12"/>
      <c r="N207" s="3"/>
      <c r="O207" s="3"/>
      <c r="P207" s="10"/>
      <c r="Q207" s="26"/>
      <c r="R207" s="3"/>
      <c r="S207" s="3"/>
      <c r="T207" s="4"/>
      <c r="U207" s="4"/>
      <c r="V207" s="4"/>
      <c r="W207" s="4"/>
      <c r="X207" s="4"/>
      <c r="Y207" s="4"/>
      <c r="Z207" s="4"/>
      <c r="AA207" s="4"/>
      <c r="AB207" s="4"/>
      <c r="AC207" s="4"/>
      <c r="AD207" s="4"/>
      <c r="AE207" s="4"/>
      <c r="AF207" s="4"/>
      <c r="AG207" s="4"/>
      <c r="AH207" s="3"/>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R207" s="3"/>
      <c r="CS207" s="3"/>
      <c r="CT207" s="3"/>
      <c r="CU207" s="3"/>
      <c r="CV207" s="3"/>
      <c r="CW207" s="12"/>
      <c r="CX207" s="3"/>
      <c r="CY207" s="3"/>
      <c r="CZ207" s="11"/>
      <c r="DA207" s="3"/>
      <c r="DB207" s="3"/>
      <c r="DC207" s="3"/>
      <c r="DD207" s="4"/>
      <c r="DE207" s="4"/>
      <c r="DF207" s="4"/>
      <c r="DG207" s="4"/>
      <c r="DH207" s="4"/>
      <c r="DI207" s="4"/>
      <c r="DJ207" s="4"/>
      <c r="DK207" s="4"/>
      <c r="DL207" s="4"/>
      <c r="DM207" s="4"/>
      <c r="DN207" s="4"/>
      <c r="DO207" s="4"/>
      <c r="DP207" s="4"/>
      <c r="DQ207" s="4"/>
      <c r="DR207" s="3"/>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row>
    <row r="208" spans="3:153" x14ac:dyDescent="0.25">
      <c r="C208" s="3"/>
      <c r="D208" s="24"/>
      <c r="E208" s="24"/>
      <c r="F208" s="35"/>
      <c r="G208" s="3"/>
      <c r="H208" s="3"/>
      <c r="I208" s="3"/>
      <c r="J208" s="3"/>
      <c r="K208" s="3"/>
      <c r="L208" s="3"/>
      <c r="M208" s="12"/>
      <c r="N208" s="3"/>
      <c r="O208" s="3"/>
      <c r="P208" s="10"/>
      <c r="Q208" s="26"/>
      <c r="R208" s="3"/>
      <c r="S208" s="3"/>
      <c r="T208" s="4"/>
      <c r="U208" s="4"/>
      <c r="V208" s="4"/>
      <c r="W208" s="4"/>
      <c r="X208" s="4"/>
      <c r="Y208" s="4"/>
      <c r="Z208" s="4"/>
      <c r="AA208" s="4"/>
      <c r="AB208" s="4"/>
      <c r="AC208" s="4"/>
      <c r="AD208" s="4"/>
      <c r="AE208" s="4"/>
      <c r="AF208" s="4"/>
      <c r="AG208" s="4"/>
      <c r="AH208" s="3"/>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R208" s="3"/>
      <c r="CS208" s="3"/>
      <c r="CT208" s="3"/>
      <c r="CU208" s="3"/>
      <c r="CV208" s="3"/>
      <c r="CW208" s="12"/>
      <c r="CX208" s="3"/>
      <c r="CY208" s="3"/>
      <c r="CZ208" s="11"/>
      <c r="DA208" s="3"/>
      <c r="DB208" s="3"/>
      <c r="DC208" s="3"/>
      <c r="DD208" s="4"/>
      <c r="DE208" s="4"/>
      <c r="DF208" s="4"/>
      <c r="DG208" s="4"/>
      <c r="DH208" s="4"/>
      <c r="DI208" s="4"/>
      <c r="DJ208" s="4"/>
      <c r="DK208" s="4"/>
      <c r="DL208" s="4"/>
      <c r="DM208" s="4"/>
      <c r="DN208" s="4"/>
      <c r="DO208" s="4"/>
      <c r="DP208" s="4"/>
      <c r="DQ208" s="4"/>
      <c r="DR208" s="3"/>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row>
    <row r="209" spans="3:153" x14ac:dyDescent="0.25">
      <c r="C209" s="3"/>
      <c r="D209" s="24"/>
      <c r="E209" s="24"/>
      <c r="F209" s="35"/>
      <c r="G209" s="3"/>
      <c r="H209" s="3"/>
      <c r="I209" s="3"/>
      <c r="J209" s="3"/>
      <c r="K209" s="3"/>
      <c r="L209" s="3"/>
      <c r="M209" s="12"/>
      <c r="N209" s="3"/>
      <c r="O209" s="3"/>
      <c r="P209" s="10"/>
      <c r="Q209" s="26"/>
      <c r="R209" s="3"/>
      <c r="S209" s="3"/>
      <c r="T209" s="4"/>
      <c r="U209" s="4"/>
      <c r="V209" s="4"/>
      <c r="W209" s="4"/>
      <c r="X209" s="4"/>
      <c r="Y209" s="4"/>
      <c r="Z209" s="4"/>
      <c r="AA209" s="4"/>
      <c r="AB209" s="4"/>
      <c r="AC209" s="4"/>
      <c r="AD209" s="4"/>
      <c r="AE209" s="4"/>
      <c r="AF209" s="4"/>
      <c r="AG209" s="4"/>
      <c r="AH209" s="3"/>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R209" s="3"/>
      <c r="CS209" s="3"/>
      <c r="CT209" s="3"/>
      <c r="CU209" s="3"/>
      <c r="CV209" s="3"/>
      <c r="CW209" s="12"/>
      <c r="CX209" s="3"/>
      <c r="CY209" s="3"/>
      <c r="CZ209" s="11"/>
      <c r="DA209" s="3"/>
      <c r="DB209" s="3"/>
      <c r="DC209" s="3"/>
      <c r="DD209" s="4"/>
      <c r="DE209" s="4"/>
      <c r="DF209" s="4"/>
      <c r="DG209" s="4"/>
      <c r="DH209" s="4"/>
      <c r="DI209" s="4"/>
      <c r="DJ209" s="4"/>
      <c r="DK209" s="4"/>
      <c r="DL209" s="4"/>
      <c r="DM209" s="4"/>
      <c r="DN209" s="4"/>
      <c r="DO209" s="4"/>
      <c r="DP209" s="4"/>
      <c r="DQ209" s="4"/>
      <c r="DR209" s="3"/>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row>
    <row r="210" spans="3:153" x14ac:dyDescent="0.25">
      <c r="C210" s="3"/>
      <c r="D210" s="24"/>
      <c r="E210" s="24"/>
      <c r="F210" s="35"/>
      <c r="G210" s="3"/>
      <c r="H210" s="3"/>
      <c r="I210" s="3"/>
      <c r="J210" s="3"/>
      <c r="K210" s="3"/>
      <c r="L210" s="3"/>
      <c r="M210" s="12"/>
      <c r="N210" s="3"/>
      <c r="O210" s="3"/>
      <c r="P210" s="13"/>
      <c r="Q210" s="26"/>
      <c r="R210" s="3"/>
      <c r="S210" s="3"/>
      <c r="T210" s="4"/>
      <c r="U210" s="4"/>
      <c r="V210" s="4"/>
      <c r="W210" s="4"/>
      <c r="X210" s="4"/>
      <c r="Y210" s="4"/>
      <c r="Z210" s="4"/>
      <c r="AA210" s="4"/>
      <c r="AB210" s="4"/>
      <c r="AC210" s="4"/>
      <c r="AD210" s="4"/>
      <c r="AE210" s="4"/>
      <c r="AF210" s="4"/>
      <c r="AG210" s="4"/>
      <c r="AH210" s="3"/>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R210" s="3"/>
      <c r="CS210" s="3"/>
      <c r="CT210" s="3"/>
      <c r="CU210" s="3"/>
      <c r="CV210" s="3"/>
      <c r="CW210" s="12"/>
      <c r="CX210" s="3"/>
      <c r="CY210" s="3"/>
      <c r="CZ210" s="14"/>
      <c r="DA210" s="3"/>
      <c r="DB210" s="3"/>
      <c r="DC210" s="3"/>
      <c r="DD210" s="4"/>
      <c r="DE210" s="4"/>
      <c r="DF210" s="4"/>
      <c r="DG210" s="4"/>
      <c r="DH210" s="4"/>
      <c r="DI210" s="4"/>
      <c r="DJ210" s="4"/>
      <c r="DK210" s="4"/>
      <c r="DL210" s="4"/>
      <c r="DM210" s="4"/>
      <c r="DN210" s="4"/>
      <c r="DO210" s="4"/>
      <c r="DP210" s="4"/>
      <c r="DQ210" s="4"/>
      <c r="DR210" s="3"/>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row>
    <row r="211" spans="3:153" x14ac:dyDescent="0.25">
      <c r="C211" s="3"/>
      <c r="D211" s="24"/>
      <c r="E211" s="24"/>
      <c r="F211" s="35"/>
      <c r="G211" s="3"/>
      <c r="H211" s="3"/>
      <c r="I211" s="3"/>
      <c r="J211" s="3"/>
      <c r="K211" s="3"/>
      <c r="L211" s="3"/>
      <c r="M211" s="12"/>
      <c r="N211" s="3"/>
      <c r="O211" s="3"/>
      <c r="P211" s="10"/>
      <c r="Q211" s="26"/>
      <c r="R211" s="3"/>
      <c r="S211" s="3"/>
      <c r="T211" s="4"/>
      <c r="U211" s="4"/>
      <c r="V211" s="4"/>
      <c r="W211" s="4"/>
      <c r="X211" s="4"/>
      <c r="Y211" s="4"/>
      <c r="Z211" s="4"/>
      <c r="AA211" s="4"/>
      <c r="AB211" s="4"/>
      <c r="AC211" s="4"/>
      <c r="AD211" s="4"/>
      <c r="AE211" s="4"/>
      <c r="AF211" s="4"/>
      <c r="AG211" s="4"/>
      <c r="AH211" s="3"/>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R211" s="3"/>
      <c r="CS211" s="3"/>
      <c r="CT211" s="3"/>
      <c r="CU211" s="3"/>
      <c r="CV211" s="3"/>
      <c r="CW211" s="12"/>
      <c r="CX211" s="3"/>
      <c r="CY211" s="3"/>
      <c r="CZ211" s="11"/>
      <c r="DA211" s="3"/>
      <c r="DB211" s="3"/>
      <c r="DC211" s="3"/>
      <c r="DD211" s="4"/>
      <c r="DE211" s="4"/>
      <c r="DF211" s="4"/>
      <c r="DG211" s="4"/>
      <c r="DH211" s="4"/>
      <c r="DI211" s="4"/>
      <c r="DJ211" s="4"/>
      <c r="DK211" s="4"/>
      <c r="DL211" s="4"/>
      <c r="DM211" s="4"/>
      <c r="DN211" s="4"/>
      <c r="DO211" s="4"/>
      <c r="DP211" s="4"/>
      <c r="DQ211" s="4"/>
      <c r="DR211" s="3"/>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row>
    <row r="212" spans="3:153" x14ac:dyDescent="0.25">
      <c r="C212" s="3"/>
      <c r="D212" s="24"/>
      <c r="E212" s="24"/>
      <c r="F212" s="35"/>
      <c r="G212" s="3"/>
      <c r="H212" s="3"/>
      <c r="I212" s="3"/>
      <c r="J212" s="3"/>
      <c r="K212" s="3"/>
      <c r="L212" s="3"/>
      <c r="M212" s="12"/>
      <c r="N212" s="3"/>
      <c r="O212" s="3"/>
      <c r="P212" s="10"/>
      <c r="Q212" s="26"/>
      <c r="R212" s="3"/>
      <c r="S212" s="3"/>
      <c r="T212" s="4"/>
      <c r="U212" s="4"/>
      <c r="V212" s="4"/>
      <c r="W212" s="4"/>
      <c r="X212" s="4"/>
      <c r="Y212" s="4"/>
      <c r="Z212" s="4"/>
      <c r="AA212" s="4"/>
      <c r="AB212" s="4"/>
      <c r="AC212" s="4"/>
      <c r="AD212" s="4"/>
      <c r="AE212" s="4"/>
      <c r="AF212" s="4"/>
      <c r="AG212" s="4"/>
      <c r="AH212" s="3"/>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R212" s="3"/>
      <c r="CS212" s="3"/>
      <c r="CT212" s="3"/>
      <c r="CU212" s="3"/>
      <c r="CV212" s="3"/>
      <c r="CW212" s="12"/>
      <c r="CX212" s="3"/>
      <c r="CY212" s="3"/>
      <c r="CZ212" s="11"/>
      <c r="DA212" s="3"/>
      <c r="DB212" s="3"/>
      <c r="DC212" s="3"/>
      <c r="DD212" s="4"/>
      <c r="DE212" s="4"/>
      <c r="DF212" s="4"/>
      <c r="DG212" s="4"/>
      <c r="DH212" s="4"/>
      <c r="DI212" s="4"/>
      <c r="DJ212" s="4"/>
      <c r="DK212" s="4"/>
      <c r="DL212" s="4"/>
      <c r="DM212" s="4"/>
      <c r="DN212" s="4"/>
      <c r="DO212" s="4"/>
      <c r="DP212" s="4"/>
      <c r="DQ212" s="4"/>
      <c r="DR212" s="3"/>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row>
    <row r="213" spans="3:153" x14ac:dyDescent="0.25">
      <c r="C213" s="3"/>
      <c r="D213" s="24"/>
      <c r="E213" s="24"/>
      <c r="F213" s="35"/>
      <c r="G213" s="3"/>
      <c r="H213" s="3"/>
      <c r="I213" s="3"/>
      <c r="J213" s="3"/>
      <c r="K213" s="3"/>
      <c r="L213" s="3"/>
      <c r="M213" s="12"/>
      <c r="N213" s="3"/>
      <c r="O213" s="3"/>
      <c r="P213" s="10"/>
      <c r="Q213" s="26"/>
      <c r="R213" s="3"/>
      <c r="S213" s="3"/>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R213" s="3"/>
      <c r="CS213" s="3"/>
      <c r="CT213" s="3"/>
      <c r="CU213" s="3"/>
      <c r="CV213" s="3"/>
      <c r="CW213" s="12"/>
      <c r="CX213" s="3"/>
      <c r="CY213" s="3"/>
      <c r="CZ213" s="11"/>
      <c r="DA213" s="3"/>
      <c r="DB213" s="3"/>
      <c r="DC213" s="3"/>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row>
    <row r="214" spans="3:153" x14ac:dyDescent="0.25">
      <c r="C214" s="3"/>
      <c r="D214" s="24"/>
      <c r="E214" s="24"/>
      <c r="F214" s="35"/>
      <c r="G214" s="3"/>
      <c r="H214" s="3"/>
      <c r="I214" s="3"/>
      <c r="J214" s="3"/>
      <c r="K214" s="3"/>
      <c r="L214" s="3"/>
      <c r="M214" s="12"/>
      <c r="N214" s="3"/>
      <c r="O214" s="3"/>
      <c r="P214" s="13"/>
      <c r="Q214" s="26"/>
      <c r="R214" s="3"/>
      <c r="S214" s="3"/>
      <c r="T214" s="4"/>
      <c r="U214" s="4"/>
      <c r="V214" s="4"/>
      <c r="W214" s="4"/>
      <c r="X214" s="4"/>
      <c r="Y214" s="4"/>
      <c r="Z214" s="4"/>
      <c r="AA214" s="4"/>
      <c r="AB214" s="4"/>
      <c r="AC214" s="4"/>
      <c r="AD214" s="4"/>
      <c r="AE214" s="4"/>
      <c r="AF214" s="4"/>
      <c r="AG214" s="4"/>
      <c r="AH214" s="3"/>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R214" s="3"/>
      <c r="CS214" s="3"/>
      <c r="CT214" s="3"/>
      <c r="CU214" s="3"/>
      <c r="CV214" s="3"/>
      <c r="CW214" s="12"/>
      <c r="CX214" s="3"/>
      <c r="CY214" s="3"/>
      <c r="CZ214" s="14"/>
      <c r="DA214" s="3"/>
      <c r="DB214" s="3"/>
      <c r="DC214" s="3"/>
      <c r="DD214" s="4"/>
      <c r="DE214" s="4"/>
      <c r="DF214" s="4"/>
      <c r="DG214" s="4"/>
      <c r="DH214" s="4"/>
      <c r="DI214" s="4"/>
      <c r="DJ214" s="4"/>
      <c r="DK214" s="4"/>
      <c r="DL214" s="4"/>
      <c r="DM214" s="4"/>
      <c r="DN214" s="4"/>
      <c r="DO214" s="4"/>
      <c r="DP214" s="4"/>
      <c r="DQ214" s="4"/>
      <c r="DR214" s="3"/>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row>
    <row r="215" spans="3:153" x14ac:dyDescent="0.25">
      <c r="C215" s="3"/>
      <c r="D215" s="24"/>
      <c r="E215" s="24"/>
      <c r="F215" s="35"/>
      <c r="G215" s="3"/>
      <c r="H215" s="3"/>
      <c r="I215" s="3"/>
      <c r="J215" s="21"/>
      <c r="K215" s="3"/>
      <c r="L215" s="3"/>
      <c r="M215" s="12"/>
      <c r="N215" s="3"/>
      <c r="O215" s="3"/>
      <c r="P215" s="13"/>
      <c r="Q215" s="26"/>
      <c r="R215" s="3"/>
      <c r="S215" s="3"/>
      <c r="T215" s="4"/>
      <c r="U215" s="4"/>
      <c r="V215" s="4"/>
      <c r="W215" s="4"/>
      <c r="X215" s="4"/>
      <c r="Y215" s="4"/>
      <c r="Z215" s="4"/>
      <c r="AA215" s="4"/>
      <c r="AB215" s="4"/>
      <c r="AC215" s="4"/>
      <c r="AD215" s="4"/>
      <c r="AE215" s="4"/>
      <c r="AF215" s="4"/>
      <c r="AG215" s="4"/>
      <c r="AH215" s="3"/>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R215" s="3"/>
      <c r="CS215" s="3"/>
      <c r="CT215" s="3"/>
      <c r="CU215" s="21"/>
      <c r="CV215" s="3"/>
      <c r="CW215" s="12"/>
      <c r="CX215" s="3"/>
      <c r="CY215" s="3"/>
      <c r="CZ215" s="14"/>
      <c r="DA215" s="3"/>
      <c r="DB215" s="3"/>
      <c r="DC215" s="3"/>
      <c r="DD215" s="4"/>
      <c r="DE215" s="4"/>
      <c r="DF215" s="4"/>
      <c r="DG215" s="4"/>
      <c r="DH215" s="4"/>
      <c r="DI215" s="4"/>
      <c r="DJ215" s="4"/>
      <c r="DK215" s="4"/>
      <c r="DL215" s="4"/>
      <c r="DM215" s="4"/>
      <c r="DN215" s="4"/>
      <c r="DO215" s="4"/>
      <c r="DP215" s="4"/>
      <c r="DQ215" s="4"/>
      <c r="DR215" s="3"/>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row>
    <row r="216" spans="3:153" x14ac:dyDescent="0.25">
      <c r="C216" s="3"/>
      <c r="D216" s="24"/>
      <c r="E216" s="24"/>
      <c r="F216" s="35"/>
      <c r="G216" s="3"/>
      <c r="H216" s="3"/>
      <c r="I216" s="3"/>
      <c r="J216" s="3"/>
      <c r="K216" s="3"/>
      <c r="L216" s="3"/>
      <c r="M216" s="12"/>
      <c r="N216" s="3"/>
      <c r="O216" s="3"/>
      <c r="P216" s="10"/>
      <c r="Q216" s="26"/>
      <c r="R216" s="3"/>
      <c r="S216" s="3"/>
      <c r="T216" s="4"/>
      <c r="U216" s="4"/>
      <c r="V216" s="4"/>
      <c r="W216" s="4"/>
      <c r="X216" s="4"/>
      <c r="Y216" s="4"/>
      <c r="Z216" s="4"/>
      <c r="AA216" s="4"/>
      <c r="AB216" s="4"/>
      <c r="AC216" s="4"/>
      <c r="AD216" s="4"/>
      <c r="AE216" s="4"/>
      <c r="AF216" s="4"/>
      <c r="AG216" s="4"/>
      <c r="AH216" s="3"/>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R216" s="3"/>
      <c r="CS216" s="3"/>
      <c r="CT216" s="3"/>
      <c r="CU216" s="3"/>
      <c r="CV216" s="3"/>
      <c r="CW216" s="12"/>
      <c r="CX216" s="3"/>
      <c r="CY216" s="3"/>
      <c r="CZ216" s="11"/>
      <c r="DA216" s="3"/>
      <c r="DB216" s="3"/>
      <c r="DC216" s="3"/>
      <c r="DD216" s="4"/>
      <c r="DE216" s="4"/>
      <c r="DF216" s="4"/>
      <c r="DG216" s="4"/>
      <c r="DH216" s="4"/>
      <c r="DI216" s="4"/>
      <c r="DJ216" s="4"/>
      <c r="DK216" s="4"/>
      <c r="DL216" s="4"/>
      <c r="DM216" s="4"/>
      <c r="DN216" s="4"/>
      <c r="DO216" s="4"/>
      <c r="DP216" s="4"/>
      <c r="DQ216" s="4"/>
      <c r="DR216" s="3"/>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row>
    <row r="217" spans="3:153" x14ac:dyDescent="0.25">
      <c r="C217" s="3"/>
      <c r="D217" s="24"/>
      <c r="E217" s="24"/>
      <c r="F217" s="35"/>
      <c r="G217" s="3"/>
      <c r="H217" s="3"/>
      <c r="I217" s="3"/>
      <c r="J217" s="3"/>
      <c r="K217" s="3"/>
      <c r="L217" s="3"/>
      <c r="M217" s="12"/>
      <c r="N217" s="3"/>
      <c r="O217" s="3"/>
      <c r="P217" s="13"/>
      <c r="Q217" s="26"/>
      <c r="R217" s="3"/>
      <c r="S217" s="3"/>
      <c r="T217" s="4"/>
      <c r="U217" s="4"/>
      <c r="V217" s="4"/>
      <c r="W217" s="4"/>
      <c r="X217" s="4"/>
      <c r="Y217" s="4"/>
      <c r="Z217" s="4"/>
      <c r="AA217" s="4"/>
      <c r="AB217" s="4"/>
      <c r="AC217" s="4"/>
      <c r="AD217" s="4"/>
      <c r="AE217" s="4"/>
      <c r="AF217" s="4"/>
      <c r="AG217" s="4"/>
      <c r="AH217" s="3"/>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R217" s="3"/>
      <c r="CS217" s="3"/>
      <c r="CT217" s="3"/>
      <c r="CU217" s="3"/>
      <c r="CV217" s="3"/>
      <c r="CW217" s="12"/>
      <c r="CX217" s="3"/>
      <c r="CY217" s="3"/>
      <c r="CZ217" s="14"/>
      <c r="DA217" s="3"/>
      <c r="DB217" s="3"/>
      <c r="DC217" s="3"/>
      <c r="DD217" s="4"/>
      <c r="DE217" s="4"/>
      <c r="DF217" s="4"/>
      <c r="DG217" s="4"/>
      <c r="DH217" s="4"/>
      <c r="DI217" s="4"/>
      <c r="DJ217" s="4"/>
      <c r="DK217" s="4"/>
      <c r="DL217" s="4"/>
      <c r="DM217" s="4"/>
      <c r="DN217" s="4"/>
      <c r="DO217" s="4"/>
      <c r="DP217" s="4"/>
      <c r="DQ217" s="4"/>
      <c r="DR217" s="3"/>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row>
    <row r="218" spans="3:153" x14ac:dyDescent="0.25">
      <c r="C218" s="3"/>
      <c r="D218" s="24"/>
      <c r="E218" s="24"/>
      <c r="F218" s="35"/>
      <c r="G218" s="3"/>
      <c r="H218" s="3"/>
      <c r="I218" s="3"/>
      <c r="J218" s="3"/>
      <c r="K218" s="3"/>
      <c r="L218" s="3"/>
      <c r="M218" s="12"/>
      <c r="N218" s="3"/>
      <c r="O218" s="3"/>
      <c r="P218" s="10"/>
      <c r="Q218" s="26"/>
      <c r="R218" s="3"/>
      <c r="S218" s="3"/>
      <c r="T218" s="4"/>
      <c r="U218" s="4"/>
      <c r="V218" s="4"/>
      <c r="W218" s="4"/>
      <c r="X218" s="4"/>
      <c r="Y218" s="4"/>
      <c r="Z218" s="4"/>
      <c r="AA218" s="4"/>
      <c r="AB218" s="4"/>
      <c r="AC218" s="4"/>
      <c r="AD218" s="4"/>
      <c r="AE218" s="4"/>
      <c r="AF218" s="4"/>
      <c r="AG218" s="4"/>
      <c r="AH218" s="3"/>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R218" s="3"/>
      <c r="CS218" s="3"/>
      <c r="CT218" s="3"/>
      <c r="CU218" s="3"/>
      <c r="CV218" s="3"/>
      <c r="CW218" s="12"/>
      <c r="CX218" s="3"/>
      <c r="CY218" s="3"/>
      <c r="CZ218" s="11"/>
      <c r="DA218" s="3"/>
      <c r="DB218" s="3"/>
      <c r="DC218" s="3"/>
      <c r="DD218" s="4"/>
      <c r="DE218" s="4"/>
      <c r="DF218" s="4"/>
      <c r="DG218" s="4"/>
      <c r="DH218" s="4"/>
      <c r="DI218" s="4"/>
      <c r="DJ218" s="4"/>
      <c r="DK218" s="4"/>
      <c r="DL218" s="4"/>
      <c r="DM218" s="4"/>
      <c r="DN218" s="4"/>
      <c r="DO218" s="4"/>
      <c r="DP218" s="4"/>
      <c r="DQ218" s="4"/>
      <c r="DR218" s="3"/>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row>
    <row r="219" spans="3:153" x14ac:dyDescent="0.25">
      <c r="C219" s="3"/>
      <c r="D219" s="24"/>
      <c r="E219" s="24"/>
      <c r="F219" s="35"/>
      <c r="G219" s="3"/>
      <c r="H219" s="3"/>
      <c r="I219" s="3"/>
      <c r="J219" s="3"/>
      <c r="K219" s="3"/>
      <c r="L219" s="3"/>
      <c r="M219" s="12"/>
      <c r="N219" s="3"/>
      <c r="O219" s="3"/>
      <c r="P219" s="13"/>
      <c r="Q219" s="26"/>
      <c r="R219" s="3"/>
      <c r="S219" s="3"/>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R219" s="3"/>
      <c r="CS219" s="3"/>
      <c r="CT219" s="3"/>
      <c r="CU219" s="3"/>
      <c r="CV219" s="3"/>
      <c r="CW219" s="12"/>
      <c r="CX219" s="3"/>
      <c r="CY219" s="3"/>
      <c r="CZ219" s="14"/>
      <c r="DA219" s="3"/>
      <c r="DB219" s="3"/>
      <c r="DC219" s="3"/>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row>
    <row r="220" spans="3:153" x14ac:dyDescent="0.25">
      <c r="C220" s="3"/>
      <c r="D220" s="24"/>
      <c r="E220" s="24"/>
      <c r="F220" s="35"/>
      <c r="G220" s="3"/>
      <c r="H220" s="3"/>
      <c r="I220" s="3"/>
      <c r="J220" s="3"/>
      <c r="K220" s="3"/>
      <c r="L220" s="3"/>
      <c r="M220" s="9"/>
      <c r="O220" s="3"/>
      <c r="P220" s="10"/>
      <c r="Q220" s="26"/>
      <c r="R220" s="3"/>
      <c r="S220" s="3"/>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R220" s="3"/>
      <c r="CS220" s="3"/>
      <c r="CT220" s="3"/>
      <c r="CU220" s="3"/>
      <c r="CV220" s="3"/>
      <c r="CW220" s="9"/>
      <c r="CY220" s="3"/>
      <c r="CZ220" s="11"/>
      <c r="DA220" s="3"/>
      <c r="DB220" s="3"/>
      <c r="DC220" s="3"/>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row>
    <row r="221" spans="3:153" x14ac:dyDescent="0.25">
      <c r="C221" s="3"/>
      <c r="D221" s="24"/>
      <c r="E221" s="24"/>
      <c r="F221" s="35"/>
      <c r="G221" s="3"/>
      <c r="H221" s="3"/>
      <c r="I221" s="3"/>
      <c r="J221" s="3"/>
      <c r="K221" s="3"/>
      <c r="L221" s="3"/>
      <c r="M221" s="9"/>
      <c r="N221" s="3"/>
      <c r="O221" s="3"/>
      <c r="P221" s="10"/>
      <c r="Q221" s="26"/>
      <c r="R221" s="3"/>
      <c r="S221" s="3"/>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R221" s="3"/>
      <c r="CS221" s="3"/>
      <c r="CT221" s="3"/>
      <c r="CU221" s="3"/>
      <c r="CV221" s="3"/>
      <c r="CW221" s="9"/>
      <c r="CX221" s="3"/>
      <c r="CY221" s="3"/>
      <c r="CZ221" s="11"/>
      <c r="DA221" s="3"/>
      <c r="DB221" s="3"/>
      <c r="DC221" s="3"/>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row>
    <row r="222" spans="3:153" x14ac:dyDescent="0.25">
      <c r="C222" s="3"/>
      <c r="D222" s="24"/>
      <c r="E222" s="24"/>
      <c r="F222" s="35"/>
      <c r="G222" s="3"/>
      <c r="H222" s="3"/>
      <c r="I222" s="3"/>
      <c r="J222" s="3"/>
      <c r="K222" s="3"/>
      <c r="L222" s="3"/>
      <c r="M222" s="9"/>
      <c r="O222" s="3"/>
      <c r="P222" s="10"/>
      <c r="Q222" s="26"/>
      <c r="R222" s="3"/>
      <c r="S222" s="3"/>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R222" s="3"/>
      <c r="CS222" s="3"/>
      <c r="CT222" s="3"/>
      <c r="CU222" s="3"/>
      <c r="CV222" s="3"/>
      <c r="CW222" s="9"/>
      <c r="CY222" s="3"/>
      <c r="CZ222" s="11"/>
      <c r="DA222" s="3"/>
      <c r="DB222" s="3"/>
      <c r="DC222" s="3"/>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row>
    <row r="223" spans="3:153" x14ac:dyDescent="0.25">
      <c r="C223" s="3"/>
      <c r="D223" s="24"/>
      <c r="E223" s="24"/>
      <c r="F223" s="35"/>
      <c r="G223" s="3"/>
      <c r="H223" s="3"/>
      <c r="I223" s="3"/>
      <c r="J223" s="3"/>
      <c r="K223" s="3"/>
      <c r="L223" s="3"/>
      <c r="M223" s="9"/>
      <c r="O223" s="3"/>
      <c r="P223" s="10"/>
      <c r="Q223" s="26"/>
      <c r="R223" s="3"/>
      <c r="S223" s="3"/>
      <c r="T223" s="4"/>
      <c r="U223" s="4"/>
      <c r="V223" s="4"/>
      <c r="W223" s="4"/>
      <c r="X223" s="4"/>
      <c r="Y223" s="4"/>
      <c r="Z223" s="4"/>
      <c r="AA223" s="4"/>
      <c r="AB223" s="4"/>
      <c r="AC223" s="4"/>
      <c r="AD223" s="4"/>
      <c r="AE223" s="4"/>
      <c r="AF223" s="4"/>
      <c r="AG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R223" s="3"/>
      <c r="CS223" s="3"/>
      <c r="CT223" s="3"/>
      <c r="CU223" s="3"/>
      <c r="CV223" s="3"/>
      <c r="CW223" s="9"/>
      <c r="CY223" s="3"/>
      <c r="CZ223" s="11"/>
      <c r="DA223" s="3"/>
      <c r="DB223" s="3"/>
      <c r="DC223" s="3"/>
      <c r="DD223" s="4"/>
      <c r="DE223" s="4"/>
      <c r="DF223" s="4"/>
      <c r="DG223" s="4"/>
      <c r="DH223" s="4"/>
      <c r="DI223" s="4"/>
      <c r="DJ223" s="4"/>
      <c r="DK223" s="4"/>
      <c r="DL223" s="4"/>
      <c r="DM223" s="4"/>
      <c r="DN223" s="4"/>
      <c r="DO223" s="4"/>
      <c r="DP223" s="4"/>
      <c r="DQ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row>
    <row r="224" spans="3:153" x14ac:dyDescent="0.25">
      <c r="H224" s="3"/>
      <c r="I224" s="3"/>
      <c r="J224" s="3"/>
      <c r="K224" s="3"/>
      <c r="L224" s="3"/>
      <c r="M224" s="9"/>
      <c r="O224" s="3"/>
      <c r="P224" s="10"/>
      <c r="Q224" s="26"/>
      <c r="R224" s="3"/>
      <c r="S224" s="3"/>
      <c r="T224" s="4"/>
      <c r="U224" s="4"/>
      <c r="V224" s="4"/>
      <c r="W224" s="4"/>
      <c r="X224" s="4"/>
      <c r="Y224" s="4"/>
      <c r="Z224" s="4"/>
      <c r="AA224" s="4"/>
      <c r="AB224" s="4"/>
      <c r="AC224" s="4"/>
      <c r="AD224" s="4"/>
      <c r="AE224" s="4"/>
      <c r="AF224" s="4"/>
      <c r="AG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S224" s="3"/>
      <c r="CT224" s="3"/>
      <c r="CU224" s="3"/>
      <c r="CV224" s="3"/>
      <c r="CW224" s="9"/>
      <c r="CY224" s="3"/>
      <c r="CZ224" s="11"/>
      <c r="DA224" s="3"/>
      <c r="DB224" s="3"/>
      <c r="DC224" s="3"/>
      <c r="DD224" s="4"/>
      <c r="DE224" s="4"/>
      <c r="DF224" s="4"/>
      <c r="DG224" s="4"/>
      <c r="DH224" s="4"/>
      <c r="DI224" s="4"/>
      <c r="DJ224" s="4"/>
      <c r="DK224" s="4"/>
      <c r="DL224" s="4"/>
      <c r="DM224" s="4"/>
      <c r="DN224" s="4"/>
      <c r="DO224" s="4"/>
      <c r="DP224" s="4"/>
      <c r="DQ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row>
    <row r="225" spans="8:153" x14ac:dyDescent="0.25">
      <c r="H225" s="3"/>
      <c r="I225" s="3"/>
      <c r="J225" s="3"/>
      <c r="K225" s="3"/>
      <c r="L225" s="3"/>
      <c r="M225" s="9"/>
      <c r="O225" s="3"/>
      <c r="P225" s="10"/>
      <c r="Q225" s="26"/>
      <c r="R225" s="3"/>
      <c r="S225" s="3"/>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S225" s="3"/>
      <c r="CT225" s="3"/>
      <c r="CU225" s="3"/>
      <c r="CV225" s="3"/>
      <c r="CW225" s="9"/>
      <c r="CY225" s="3"/>
      <c r="CZ225" s="11"/>
      <c r="DA225" s="3"/>
      <c r="DB225" s="3"/>
      <c r="DC225" s="3"/>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row>
    <row r="226" spans="8:153" x14ac:dyDescent="0.25">
      <c r="H226" s="3"/>
      <c r="I226" s="3"/>
      <c r="J226" s="3"/>
      <c r="K226" s="3"/>
      <c r="L226" s="3"/>
      <c r="M226" s="9"/>
      <c r="O226" s="3"/>
      <c r="P226" s="10"/>
      <c r="Q226" s="26"/>
      <c r="R226" s="3"/>
      <c r="S226" s="3"/>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S226" s="3"/>
      <c r="CT226" s="3"/>
      <c r="CU226" s="3"/>
      <c r="CV226" s="3"/>
      <c r="CW226" s="9"/>
      <c r="CY226" s="3"/>
      <c r="CZ226" s="11"/>
      <c r="DA226" s="3"/>
      <c r="DB226" s="3"/>
      <c r="DC226" s="3"/>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row>
    <row r="227" spans="8:153" x14ac:dyDescent="0.25">
      <c r="H227" s="3"/>
      <c r="I227" s="3"/>
      <c r="J227" s="3"/>
      <c r="K227" s="3"/>
      <c r="L227" s="3"/>
      <c r="M227" s="9"/>
      <c r="O227" s="3"/>
      <c r="P227" s="10"/>
      <c r="Q227" s="26"/>
      <c r="R227" s="3"/>
      <c r="S227" s="3"/>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S227" s="3"/>
      <c r="CT227" s="3"/>
      <c r="CU227" s="3"/>
      <c r="CV227" s="3"/>
      <c r="CW227" s="9"/>
      <c r="CY227" s="3"/>
      <c r="CZ227" s="11"/>
      <c r="DA227" s="3"/>
      <c r="DB227" s="3"/>
      <c r="DC227" s="3"/>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row>
    <row r="228" spans="8:153" x14ac:dyDescent="0.25">
      <c r="H228" s="3"/>
      <c r="I228" s="3"/>
      <c r="J228" s="3"/>
      <c r="K228" s="3"/>
      <c r="L228" s="3"/>
      <c r="M228" s="9"/>
      <c r="N228" s="3"/>
      <c r="O228" s="3"/>
      <c r="P228" s="10"/>
      <c r="Q228" s="26"/>
      <c r="R228" s="3"/>
      <c r="S228" s="3"/>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S228" s="3"/>
      <c r="CT228" s="3"/>
      <c r="CU228" s="3"/>
      <c r="CV228" s="3"/>
      <c r="CW228" s="9"/>
      <c r="CX228" s="3"/>
      <c r="CY228" s="3"/>
      <c r="CZ228" s="11"/>
      <c r="DA228" s="3"/>
      <c r="DB228" s="3"/>
      <c r="DC228" s="3"/>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row>
    <row r="229" spans="8:153" x14ac:dyDescent="0.25">
      <c r="H229" s="3"/>
      <c r="I229" s="3"/>
      <c r="J229" s="3"/>
      <c r="K229" s="3"/>
      <c r="L229" s="3"/>
      <c r="M229" s="9"/>
      <c r="N229" s="3"/>
      <c r="O229" s="3"/>
      <c r="P229" s="10"/>
      <c r="Q229" s="26"/>
      <c r="R229" s="3"/>
      <c r="S229" s="3"/>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S229" s="3"/>
      <c r="CT229" s="3"/>
      <c r="CU229" s="3"/>
      <c r="CV229" s="3"/>
      <c r="CW229" s="9"/>
      <c r="CX229" s="3"/>
      <c r="CY229" s="3"/>
      <c r="CZ229" s="11"/>
      <c r="DA229" s="3"/>
      <c r="DB229" s="3"/>
      <c r="DC229" s="3"/>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row>
    <row r="230" spans="8:153" x14ac:dyDescent="0.25">
      <c r="H230" s="3"/>
      <c r="I230" s="3"/>
      <c r="J230" s="3"/>
      <c r="K230" s="3"/>
      <c r="L230" s="3"/>
      <c r="M230" s="9"/>
      <c r="N230" s="3"/>
      <c r="O230" s="3"/>
      <c r="P230" s="13"/>
      <c r="Q230" s="26"/>
      <c r="R230" s="3"/>
      <c r="S230" s="3"/>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S230" s="3"/>
      <c r="CT230" s="3"/>
      <c r="CU230" s="3"/>
      <c r="CV230" s="3"/>
      <c r="CW230" s="9"/>
      <c r="CX230" s="3"/>
      <c r="CY230" s="3"/>
      <c r="CZ230" s="14"/>
      <c r="DA230" s="3"/>
      <c r="DB230" s="3"/>
      <c r="DC230" s="3"/>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row>
    <row r="231" spans="8:153" x14ac:dyDescent="0.25">
      <c r="H231" s="3"/>
      <c r="I231" s="3"/>
      <c r="J231" s="3"/>
      <c r="K231" s="3"/>
      <c r="L231" s="3"/>
      <c r="M231" s="9"/>
      <c r="N231" s="3"/>
      <c r="O231" s="3"/>
      <c r="P231" s="10"/>
      <c r="Q231" s="26"/>
      <c r="R231" s="3"/>
      <c r="S231" s="3"/>
      <c r="T231" s="4"/>
      <c r="U231" s="4"/>
      <c r="V231" s="4"/>
      <c r="W231" s="4"/>
      <c r="X231" s="4"/>
      <c r="Y231" s="4"/>
      <c r="Z231" s="4"/>
      <c r="AA231" s="4"/>
      <c r="AB231" s="4"/>
      <c r="AC231" s="4"/>
      <c r="AD231" s="4"/>
      <c r="AE231" s="4"/>
      <c r="AF231" s="4"/>
      <c r="AG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S231" s="3"/>
      <c r="CT231" s="3"/>
      <c r="CU231" s="3"/>
      <c r="CV231" s="3"/>
      <c r="CW231" s="9"/>
      <c r="CX231" s="3"/>
      <c r="CY231" s="3"/>
      <c r="CZ231" s="11"/>
      <c r="DA231" s="3"/>
      <c r="DB231" s="3"/>
      <c r="DC231" s="3"/>
      <c r="DD231" s="4"/>
      <c r="DE231" s="4"/>
      <c r="DF231" s="4"/>
      <c r="DG231" s="4"/>
      <c r="DH231" s="4"/>
      <c r="DI231" s="4"/>
      <c r="DJ231" s="4"/>
      <c r="DK231" s="4"/>
      <c r="DL231" s="4"/>
      <c r="DM231" s="4"/>
      <c r="DN231" s="4"/>
      <c r="DO231" s="4"/>
      <c r="DP231" s="4"/>
      <c r="DQ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row>
    <row r="232" spans="8:153" x14ac:dyDescent="0.25">
      <c r="H232" s="3"/>
      <c r="I232" s="3"/>
      <c r="J232" s="3"/>
      <c r="K232" s="3"/>
      <c r="L232" s="3"/>
      <c r="M232" s="9"/>
      <c r="N232" s="19"/>
      <c r="O232" s="3"/>
      <c r="P232" s="10"/>
      <c r="Q232" s="26"/>
      <c r="R232" s="3"/>
      <c r="S232" s="3"/>
      <c r="T232" s="4"/>
      <c r="U232" s="4"/>
      <c r="V232" s="4"/>
      <c r="W232" s="4"/>
      <c r="X232" s="4"/>
      <c r="Y232" s="4"/>
      <c r="Z232" s="4"/>
      <c r="AA232" s="4"/>
      <c r="AB232" s="4"/>
      <c r="AC232" s="4"/>
      <c r="AD232" s="4"/>
      <c r="AE232" s="4"/>
      <c r="AF232" s="4"/>
      <c r="AG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S232" s="3"/>
      <c r="CT232" s="3"/>
      <c r="CU232" s="3"/>
      <c r="CV232" s="3"/>
      <c r="CW232" s="9"/>
      <c r="CX232" s="19"/>
      <c r="CY232" s="3"/>
      <c r="CZ232" s="11"/>
      <c r="DA232" s="3"/>
      <c r="DB232" s="3"/>
      <c r="DC232" s="3"/>
      <c r="DD232" s="4"/>
      <c r="DE232" s="4"/>
      <c r="DF232" s="4"/>
      <c r="DG232" s="4"/>
      <c r="DH232" s="4"/>
      <c r="DI232" s="4"/>
      <c r="DJ232" s="4"/>
      <c r="DK232" s="4"/>
      <c r="DL232" s="4"/>
      <c r="DM232" s="4"/>
      <c r="DN232" s="4"/>
      <c r="DO232" s="4"/>
      <c r="DP232" s="4"/>
      <c r="DQ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row>
    <row r="233" spans="8:153" x14ac:dyDescent="0.25">
      <c r="H233" s="3"/>
      <c r="I233" s="3"/>
      <c r="J233" s="3"/>
      <c r="K233" s="3"/>
      <c r="L233" s="3"/>
      <c r="M233" s="9"/>
      <c r="N233" s="19"/>
      <c r="O233" s="3"/>
      <c r="P233" s="10"/>
      <c r="Q233" s="26"/>
      <c r="R233" s="3"/>
      <c r="S233" s="3"/>
      <c r="T233" s="4"/>
      <c r="U233" s="4"/>
      <c r="V233" s="4"/>
      <c r="W233" s="4"/>
      <c r="X233" s="4"/>
      <c r="Y233" s="4"/>
      <c r="Z233" s="4"/>
      <c r="AA233" s="4"/>
      <c r="AB233" s="4"/>
      <c r="AC233" s="4"/>
      <c r="AD233" s="4"/>
      <c r="AE233" s="4"/>
      <c r="AF233" s="4"/>
      <c r="AG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S233" s="3"/>
      <c r="CT233" s="3"/>
      <c r="CU233" s="3"/>
      <c r="CV233" s="3"/>
      <c r="CW233" s="9"/>
      <c r="CX233" s="19"/>
      <c r="CY233" s="3"/>
      <c r="CZ233" s="11"/>
      <c r="DA233" s="3"/>
      <c r="DB233" s="3"/>
      <c r="DC233" s="3"/>
      <c r="DD233" s="4"/>
      <c r="DE233" s="4"/>
      <c r="DF233" s="4"/>
      <c r="DG233" s="4"/>
      <c r="DH233" s="4"/>
      <c r="DI233" s="4"/>
      <c r="DJ233" s="4"/>
      <c r="DK233" s="4"/>
      <c r="DL233" s="4"/>
      <c r="DM233" s="4"/>
      <c r="DN233" s="4"/>
      <c r="DO233" s="4"/>
      <c r="DP233" s="4"/>
      <c r="DQ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row>
    <row r="234" spans="8:153" x14ac:dyDescent="0.25">
      <c r="H234" s="3"/>
      <c r="I234" s="3"/>
      <c r="J234" s="3"/>
      <c r="K234" s="3"/>
      <c r="L234" s="3"/>
      <c r="M234" s="9"/>
      <c r="O234" s="3"/>
      <c r="P234" s="10"/>
      <c r="Q234" s="26"/>
      <c r="R234" s="3"/>
      <c r="S234" s="3"/>
      <c r="T234" s="4"/>
      <c r="U234" s="4"/>
      <c r="V234" s="4"/>
      <c r="W234" s="4"/>
      <c r="X234" s="4"/>
      <c r="Y234" s="4"/>
      <c r="Z234" s="4"/>
      <c r="AA234" s="4"/>
      <c r="AB234" s="4"/>
      <c r="AC234" s="4"/>
      <c r="AD234" s="4"/>
      <c r="AE234" s="4"/>
      <c r="AF234" s="4"/>
      <c r="AG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S234" s="3"/>
      <c r="CT234" s="3"/>
      <c r="CU234" s="3"/>
      <c r="CV234" s="3"/>
      <c r="CW234" s="9"/>
      <c r="CY234" s="3"/>
      <c r="CZ234" s="11"/>
      <c r="DA234" s="3"/>
      <c r="DB234" s="3"/>
      <c r="DC234" s="3"/>
      <c r="DD234" s="4"/>
      <c r="DE234" s="4"/>
      <c r="DF234" s="4"/>
      <c r="DG234" s="4"/>
      <c r="DH234" s="4"/>
      <c r="DI234" s="4"/>
      <c r="DJ234" s="4"/>
      <c r="DK234" s="4"/>
      <c r="DL234" s="4"/>
      <c r="DM234" s="4"/>
      <c r="DN234" s="4"/>
      <c r="DO234" s="4"/>
      <c r="DP234" s="4"/>
      <c r="DQ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row>
    <row r="235" spans="8:153" x14ac:dyDescent="0.25">
      <c r="H235" s="3"/>
      <c r="I235" s="3"/>
      <c r="J235" s="19"/>
      <c r="K235" s="15"/>
      <c r="L235" s="15"/>
      <c r="M235" s="9"/>
      <c r="O235" s="3"/>
      <c r="P235" s="10"/>
      <c r="Q235" s="26"/>
      <c r="R235" s="3"/>
      <c r="S235" s="3"/>
      <c r="T235" s="4"/>
      <c r="U235" s="4"/>
      <c r="V235" s="4"/>
      <c r="W235" s="4"/>
      <c r="X235" s="4"/>
      <c r="Y235" s="4"/>
      <c r="Z235" s="4"/>
      <c r="AA235" s="4"/>
      <c r="AB235" s="4"/>
      <c r="AC235" s="4"/>
      <c r="AD235" s="4"/>
      <c r="AE235" s="4"/>
      <c r="AF235" s="4"/>
      <c r="AG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S235" s="3"/>
      <c r="CT235" s="3"/>
      <c r="CU235" s="19"/>
      <c r="CV235" s="15"/>
      <c r="CW235" s="9"/>
      <c r="CY235" s="3"/>
      <c r="CZ235" s="11"/>
      <c r="DA235" s="3"/>
      <c r="DB235" s="3"/>
      <c r="DC235" s="3"/>
      <c r="DD235" s="4"/>
      <c r="DE235" s="4"/>
      <c r="DF235" s="4"/>
      <c r="DG235" s="4"/>
      <c r="DH235" s="4"/>
      <c r="DI235" s="4"/>
      <c r="DJ235" s="4"/>
      <c r="DK235" s="4"/>
      <c r="DL235" s="4"/>
      <c r="DM235" s="4"/>
      <c r="DN235" s="4"/>
      <c r="DO235" s="4"/>
      <c r="DP235" s="4"/>
      <c r="DQ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row>
    <row r="236" spans="8:153" x14ac:dyDescent="0.25">
      <c r="H236" s="3"/>
      <c r="I236" s="3"/>
      <c r="J236" s="15"/>
      <c r="K236" s="15"/>
      <c r="L236" s="15"/>
      <c r="M236" s="9"/>
      <c r="O236" s="3"/>
      <c r="P236" s="10"/>
      <c r="Q236" s="26"/>
      <c r="R236" s="3"/>
      <c r="S236" s="3"/>
      <c r="T236" s="4"/>
      <c r="U236" s="4"/>
      <c r="V236" s="4"/>
      <c r="W236" s="4"/>
      <c r="X236" s="4"/>
      <c r="Y236" s="4"/>
      <c r="Z236" s="4"/>
      <c r="AA236" s="4"/>
      <c r="AB236" s="4"/>
      <c r="AC236" s="4"/>
      <c r="AD236" s="4"/>
      <c r="AE236" s="4"/>
      <c r="AF236" s="4"/>
      <c r="AG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S236" s="3"/>
      <c r="CT236" s="3"/>
      <c r="CU236" s="15"/>
      <c r="CV236" s="15"/>
      <c r="CW236" s="9"/>
      <c r="CY236" s="3"/>
      <c r="CZ236" s="11"/>
      <c r="DA236" s="3"/>
      <c r="DB236" s="3"/>
      <c r="DC236" s="3"/>
      <c r="DD236" s="4"/>
      <c r="DE236" s="4"/>
      <c r="DF236" s="4"/>
      <c r="DG236" s="4"/>
      <c r="DH236" s="4"/>
      <c r="DI236" s="4"/>
      <c r="DJ236" s="4"/>
      <c r="DK236" s="4"/>
      <c r="DL236" s="4"/>
      <c r="DM236" s="4"/>
      <c r="DN236" s="4"/>
      <c r="DO236" s="4"/>
      <c r="DP236" s="4"/>
      <c r="DQ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row>
    <row r="237" spans="8:153" x14ac:dyDescent="0.25">
      <c r="H237" s="3"/>
      <c r="I237" s="3"/>
      <c r="J237" s="15"/>
      <c r="K237" s="15"/>
      <c r="L237" s="15"/>
      <c r="M237" s="9"/>
      <c r="O237" s="3"/>
      <c r="P237" s="10"/>
      <c r="Q237" s="26"/>
      <c r="R237" s="3"/>
      <c r="S237" s="3"/>
      <c r="T237" s="4"/>
      <c r="U237" s="4"/>
      <c r="V237" s="4"/>
      <c r="W237" s="4"/>
      <c r="X237" s="4"/>
      <c r="Y237" s="4"/>
      <c r="Z237" s="4"/>
      <c r="AA237" s="4"/>
      <c r="AB237" s="4"/>
      <c r="AC237" s="4"/>
      <c r="AD237" s="4"/>
      <c r="AE237" s="4"/>
      <c r="AF237" s="4"/>
      <c r="AG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S237" s="3"/>
      <c r="CT237" s="3"/>
      <c r="CU237" s="15"/>
      <c r="CV237" s="15"/>
      <c r="CW237" s="9"/>
      <c r="CY237" s="3"/>
      <c r="CZ237" s="11"/>
      <c r="DA237" s="3"/>
      <c r="DB237" s="3"/>
      <c r="DC237" s="3"/>
      <c r="DD237" s="4"/>
      <c r="DE237" s="4"/>
      <c r="DF237" s="4"/>
      <c r="DG237" s="4"/>
      <c r="DH237" s="4"/>
      <c r="DI237" s="4"/>
      <c r="DJ237" s="4"/>
      <c r="DK237" s="4"/>
      <c r="DL237" s="4"/>
      <c r="DM237" s="4"/>
      <c r="DN237" s="4"/>
      <c r="DO237" s="4"/>
      <c r="DP237" s="4"/>
      <c r="DQ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row>
    <row r="238" spans="8:153" x14ac:dyDescent="0.25">
      <c r="H238" s="3"/>
      <c r="I238" s="3"/>
      <c r="J238" s="15"/>
      <c r="K238" s="15"/>
      <c r="L238" s="15"/>
      <c r="M238" s="9"/>
      <c r="N238" s="15"/>
      <c r="O238" s="3"/>
      <c r="P238" s="10"/>
      <c r="Q238" s="26"/>
      <c r="R238" s="3"/>
      <c r="S238" s="3"/>
      <c r="T238" s="4"/>
      <c r="U238" s="4"/>
      <c r="V238" s="4"/>
      <c r="W238" s="4"/>
      <c r="X238" s="4"/>
      <c r="Y238" s="4"/>
      <c r="Z238" s="4"/>
      <c r="AA238" s="4"/>
      <c r="AB238" s="4"/>
      <c r="AC238" s="4"/>
      <c r="AD238" s="4"/>
      <c r="AE238" s="4"/>
      <c r="AF238" s="4"/>
      <c r="AG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S238" s="3"/>
      <c r="CT238" s="3"/>
      <c r="CU238" s="15"/>
      <c r="CV238" s="15"/>
      <c r="CW238" s="9"/>
      <c r="CX238" s="15"/>
      <c r="CY238" s="3"/>
      <c r="CZ238" s="11"/>
      <c r="DA238" s="3"/>
      <c r="DB238" s="3"/>
      <c r="DC238" s="3"/>
      <c r="DD238" s="4"/>
      <c r="DE238" s="4"/>
      <c r="DF238" s="4"/>
      <c r="DG238" s="4"/>
      <c r="DH238" s="4"/>
      <c r="DI238" s="4"/>
      <c r="DJ238" s="4"/>
      <c r="DK238" s="4"/>
      <c r="DL238" s="4"/>
      <c r="DM238" s="4"/>
      <c r="DN238" s="4"/>
      <c r="DO238" s="4"/>
      <c r="DP238" s="4"/>
      <c r="DQ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row>
  </sheetData>
  <autoFilter ref="A3:BO168" xr:uid="{00000000-0009-0000-0000-000000000000}"/>
  <mergeCells count="8">
    <mergeCell ref="BP2:CB2"/>
    <mergeCell ref="CC2:DH2"/>
    <mergeCell ref="DI2:EV2"/>
    <mergeCell ref="A2:S2"/>
    <mergeCell ref="T2:AH2"/>
    <mergeCell ref="AI2:AN2"/>
    <mergeCell ref="AO2:AV2"/>
    <mergeCell ref="AW2:BO2"/>
  </mergeCells>
  <phoneticPr fontId="7" type="noConversion"/>
  <hyperlinks>
    <hyperlink ref="P32" r:id="rId1" xr:uid="{30B9A69B-B74C-834A-B27E-B7F5A4354675}"/>
    <hyperlink ref="P36" r:id="rId2" xr:uid="{43D82C45-BB2A-C34E-98DA-860B800BB6C4}"/>
    <hyperlink ref="P40" r:id="rId3" xr:uid="{609702D2-F079-5F48-83B5-6A5B7FE6DC04}"/>
    <hyperlink ref="P18" r:id="rId4" xr:uid="{D88CE030-D0AD-4C45-87A6-1F485E0A28B9}"/>
    <hyperlink ref="P62" r:id="rId5" xr:uid="{CA0010C6-8DC5-B543-886D-FC1C78140339}"/>
    <hyperlink ref="P73" r:id="rId6" xr:uid="{D14C7BFF-6D13-0942-B3E1-B884C330D631}"/>
    <hyperlink ref="P102" r:id="rId7" xr:uid="{67421CCB-E798-7248-92D2-F87F6E3C9C91}"/>
  </hyperlinks>
  <pageMargins left="0.7" right="0.7" top="0.75" bottom="0.75" header="0.3" footer="0.3"/>
  <pageSetup paperSize="9" orientation="portrait" r:id="rId8"/>
  <drawing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8427C-3B4A-8849-9F76-2E69653DF4D7}">
  <dimension ref="A3:F33"/>
  <sheetViews>
    <sheetView workbookViewId="0"/>
  </sheetViews>
  <sheetFormatPr defaultColWidth="11.42578125" defaultRowHeight="15" x14ac:dyDescent="0.25"/>
  <cols>
    <col min="1" max="1" width="31.42578125" bestFit="1" customWidth="1"/>
    <col min="2" max="2" width="12.85546875" bestFit="1" customWidth="1"/>
    <col min="3" max="3" width="11.7109375" bestFit="1" customWidth="1"/>
    <col min="4" max="4" width="8.85546875" bestFit="1" customWidth="1"/>
    <col min="5" max="5" width="10.140625" bestFit="1" customWidth="1"/>
    <col min="6" max="6" width="19.42578125" bestFit="1" customWidth="1"/>
    <col min="7" max="7" width="13" bestFit="1" customWidth="1"/>
    <col min="8" max="8" width="22.42578125" bestFit="1" customWidth="1"/>
    <col min="9" max="9" width="7.140625" bestFit="1" customWidth="1"/>
    <col min="10" max="10" width="14.28515625" bestFit="1" customWidth="1"/>
    <col min="11" max="11" width="17" bestFit="1" customWidth="1"/>
    <col min="12" max="12" width="26.7109375" bestFit="1" customWidth="1"/>
    <col min="13" max="13" width="19.85546875" bestFit="1" customWidth="1"/>
    <col min="14" max="14" width="18.7109375" bestFit="1" customWidth="1"/>
    <col min="15" max="15" width="32" bestFit="1" customWidth="1"/>
    <col min="16" max="16" width="8.85546875" bestFit="1" customWidth="1"/>
    <col min="17" max="17" width="6.42578125" bestFit="1" customWidth="1"/>
    <col min="18" max="18" width="15.85546875" bestFit="1" customWidth="1"/>
    <col min="19" max="19" width="19.140625" bestFit="1" customWidth="1"/>
    <col min="20" max="20" width="5.28515625" bestFit="1" customWidth="1"/>
    <col min="21" max="21" width="6.140625" bestFit="1" customWidth="1"/>
    <col min="22" max="22" width="13.28515625" bestFit="1" customWidth="1"/>
    <col min="23" max="23" width="9.140625" bestFit="1" customWidth="1"/>
    <col min="24" max="24" width="9" bestFit="1" customWidth="1"/>
    <col min="25" max="25" width="21.140625" bestFit="1" customWidth="1"/>
    <col min="26" max="26" width="19.7109375" bestFit="1" customWidth="1"/>
    <col min="27" max="27" width="19" bestFit="1" customWidth="1"/>
    <col min="28" max="28" width="11.28515625" bestFit="1" customWidth="1"/>
    <col min="29" max="29" width="18.7109375" bestFit="1" customWidth="1"/>
    <col min="30" max="30" width="13.85546875" bestFit="1" customWidth="1"/>
    <col min="31" max="31" width="15.85546875" bestFit="1" customWidth="1"/>
    <col min="32" max="33" width="8.85546875" bestFit="1" customWidth="1"/>
    <col min="34" max="34" width="12.28515625" bestFit="1" customWidth="1"/>
    <col min="35" max="43" width="16" bestFit="1" customWidth="1"/>
    <col min="44" max="44" width="19.7109375" bestFit="1" customWidth="1"/>
    <col min="45" max="69" width="18.7109375" bestFit="1" customWidth="1"/>
    <col min="70" max="70" width="22.28515625" bestFit="1" customWidth="1"/>
    <col min="71" max="77" width="28.28515625" bestFit="1" customWidth="1"/>
    <col min="78" max="78" width="32" bestFit="1" customWidth="1"/>
    <col min="79" max="81" width="21.42578125" bestFit="1" customWidth="1"/>
    <col min="82" max="82" width="25.140625" bestFit="1" customWidth="1"/>
    <col min="83" max="83" width="20.28515625" bestFit="1" customWidth="1"/>
    <col min="84" max="84" width="24" bestFit="1" customWidth="1"/>
    <col min="85" max="85" width="33.7109375" bestFit="1" customWidth="1"/>
    <col min="86" max="86" width="37.28515625" bestFit="1" customWidth="1"/>
    <col min="87" max="89" width="10.42578125" bestFit="1" customWidth="1"/>
    <col min="90" max="90" width="14" bestFit="1" customWidth="1"/>
    <col min="91" max="95" width="8.140625" bestFit="1" customWidth="1"/>
    <col min="96" max="96" width="11.7109375" bestFit="1" customWidth="1"/>
    <col min="97" max="99" width="17.42578125" bestFit="1" customWidth="1"/>
    <col min="100" max="100" width="21.140625" bestFit="1" customWidth="1"/>
    <col min="101" max="101" width="20.85546875" bestFit="1" customWidth="1"/>
    <col min="102" max="102" width="24.42578125" bestFit="1" customWidth="1"/>
    <col min="103" max="104" width="7" bestFit="1" customWidth="1"/>
    <col min="105" max="105" width="10.42578125" bestFit="1" customWidth="1"/>
    <col min="106" max="133" width="7.85546875" bestFit="1" customWidth="1"/>
    <col min="134" max="134" width="11.28515625" bestFit="1" customWidth="1"/>
    <col min="135" max="135" width="15" bestFit="1" customWidth="1"/>
    <col min="136" max="136" width="18.7109375" bestFit="1" customWidth="1"/>
    <col min="138" max="138" width="14.28515625" bestFit="1" customWidth="1"/>
    <col min="139" max="140" width="10.7109375" bestFit="1" customWidth="1"/>
    <col min="141" max="141" width="14.140625" bestFit="1" customWidth="1"/>
    <col min="142" max="142" width="22.85546875" bestFit="1" customWidth="1"/>
    <col min="143" max="143" width="26.7109375" bestFit="1" customWidth="1"/>
    <col min="144" max="147" width="21.28515625" bestFit="1" customWidth="1"/>
    <col min="148" max="148" width="25" bestFit="1" customWidth="1"/>
    <col min="149" max="153" width="20.7109375" bestFit="1" customWidth="1"/>
    <col min="154" max="154" width="24.28515625" bestFit="1" customWidth="1"/>
    <col min="155" max="156" width="13" bestFit="1" customWidth="1"/>
    <col min="157" max="157" width="16.7109375" bestFit="1" customWidth="1"/>
    <col min="158" max="159" width="20.28515625" bestFit="1" customWidth="1"/>
    <col min="160" max="160" width="24" bestFit="1" customWidth="1"/>
    <col min="161" max="162" width="15.42578125" bestFit="1" customWidth="1"/>
    <col min="163" max="163" width="19.140625" bestFit="1" customWidth="1"/>
    <col min="164" max="164" width="15.85546875" bestFit="1" customWidth="1"/>
  </cols>
  <sheetData>
    <row r="3" spans="1:6" x14ac:dyDescent="0.25">
      <c r="A3" s="60" t="s">
        <v>763</v>
      </c>
      <c r="B3" t="s">
        <v>764</v>
      </c>
    </row>
    <row r="4" spans="1:6" x14ac:dyDescent="0.25">
      <c r="A4" s="1" t="s">
        <v>307</v>
      </c>
      <c r="B4" s="58">
        <v>3</v>
      </c>
    </row>
    <row r="5" spans="1:6" x14ac:dyDescent="0.25">
      <c r="A5" s="1" t="s">
        <v>386</v>
      </c>
      <c r="B5" s="58">
        <v>4</v>
      </c>
    </row>
    <row r="6" spans="1:6" x14ac:dyDescent="0.25">
      <c r="A6" s="1" t="s">
        <v>178</v>
      </c>
      <c r="B6" s="58">
        <v>2</v>
      </c>
    </row>
    <row r="7" spans="1:6" x14ac:dyDescent="0.25">
      <c r="A7" s="1" t="s">
        <v>521</v>
      </c>
      <c r="B7" s="58">
        <v>4</v>
      </c>
    </row>
    <row r="8" spans="1:6" x14ac:dyDescent="0.25">
      <c r="A8" s="1" t="s">
        <v>599</v>
      </c>
      <c r="B8" s="58">
        <v>2</v>
      </c>
      <c r="F8" s="67" t="s">
        <v>770</v>
      </c>
    </row>
    <row r="9" spans="1:6" x14ac:dyDescent="0.25">
      <c r="A9" s="1" t="s">
        <v>628</v>
      </c>
      <c r="B9" s="58">
        <v>2</v>
      </c>
    </row>
    <row r="10" spans="1:6" x14ac:dyDescent="0.25">
      <c r="A10" s="1" t="s">
        <v>282</v>
      </c>
      <c r="B10" s="58">
        <v>2</v>
      </c>
    </row>
    <row r="11" spans="1:6" x14ac:dyDescent="0.25">
      <c r="A11" s="1" t="s">
        <v>342</v>
      </c>
      <c r="B11" s="58">
        <v>7</v>
      </c>
    </row>
    <row r="12" spans="1:6" x14ac:dyDescent="0.25">
      <c r="A12" s="1" t="s">
        <v>161</v>
      </c>
      <c r="B12" s="58">
        <v>9</v>
      </c>
    </row>
    <row r="13" spans="1:6" x14ac:dyDescent="0.25">
      <c r="A13" s="1" t="s">
        <v>213</v>
      </c>
      <c r="B13" s="58">
        <v>25</v>
      </c>
    </row>
    <row r="14" spans="1:6" x14ac:dyDescent="0.25">
      <c r="A14" s="1" t="s">
        <v>448</v>
      </c>
      <c r="B14" s="58">
        <v>7</v>
      </c>
    </row>
    <row r="15" spans="1:6" x14ac:dyDescent="0.25">
      <c r="A15" s="1" t="s">
        <v>296</v>
      </c>
      <c r="B15" s="58">
        <v>3</v>
      </c>
    </row>
    <row r="16" spans="1:6" x14ac:dyDescent="0.25">
      <c r="A16" s="1" t="s">
        <v>677</v>
      </c>
      <c r="B16" s="58">
        <v>1</v>
      </c>
    </row>
    <row r="17" spans="1:2" x14ac:dyDescent="0.25">
      <c r="A17" s="1" t="s">
        <v>546</v>
      </c>
      <c r="B17" s="58">
        <v>1</v>
      </c>
    </row>
    <row r="18" spans="1:2" x14ac:dyDescent="0.25">
      <c r="A18" s="1" t="s">
        <v>203</v>
      </c>
      <c r="B18" s="58">
        <v>3</v>
      </c>
    </row>
    <row r="19" spans="1:2" x14ac:dyDescent="0.25">
      <c r="A19" s="1" t="s">
        <v>422</v>
      </c>
      <c r="B19" s="58">
        <v>5</v>
      </c>
    </row>
    <row r="20" spans="1:2" x14ac:dyDescent="0.25">
      <c r="A20" s="1" t="s">
        <v>353</v>
      </c>
      <c r="B20" s="58">
        <v>3</v>
      </c>
    </row>
    <row r="21" spans="1:2" x14ac:dyDescent="0.25">
      <c r="A21" s="1" t="s">
        <v>316</v>
      </c>
      <c r="B21" s="58">
        <v>1</v>
      </c>
    </row>
    <row r="22" spans="1:2" x14ac:dyDescent="0.25">
      <c r="A22" s="1" t="s">
        <v>394</v>
      </c>
      <c r="B22" s="58">
        <v>2</v>
      </c>
    </row>
    <row r="23" spans="1:2" x14ac:dyDescent="0.25">
      <c r="A23" s="1" t="s">
        <v>207</v>
      </c>
      <c r="B23" s="58">
        <v>28</v>
      </c>
    </row>
    <row r="24" spans="1:2" x14ac:dyDescent="0.25">
      <c r="A24" s="1" t="s">
        <v>615</v>
      </c>
      <c r="B24" s="58">
        <v>1</v>
      </c>
    </row>
    <row r="25" spans="1:2" x14ac:dyDescent="0.25">
      <c r="A25" s="1" t="s">
        <v>471</v>
      </c>
      <c r="B25" s="58">
        <v>1</v>
      </c>
    </row>
    <row r="26" spans="1:2" x14ac:dyDescent="0.25">
      <c r="A26" s="1" t="s">
        <v>198</v>
      </c>
      <c r="B26" s="58">
        <v>2</v>
      </c>
    </row>
    <row r="27" spans="1:2" x14ac:dyDescent="0.25">
      <c r="A27" s="1" t="s">
        <v>502</v>
      </c>
      <c r="B27" s="58">
        <v>1</v>
      </c>
    </row>
    <row r="28" spans="1:2" x14ac:dyDescent="0.25">
      <c r="A28" s="1" t="s">
        <v>345</v>
      </c>
      <c r="B28" s="58">
        <v>4</v>
      </c>
    </row>
    <row r="29" spans="1:2" x14ac:dyDescent="0.25">
      <c r="A29" s="1" t="s">
        <v>378</v>
      </c>
      <c r="B29" s="58">
        <v>5</v>
      </c>
    </row>
    <row r="30" spans="1:2" x14ac:dyDescent="0.25">
      <c r="A30" s="1" t="s">
        <v>743</v>
      </c>
      <c r="B30" s="58">
        <v>2</v>
      </c>
    </row>
    <row r="31" spans="1:2" x14ac:dyDescent="0.25">
      <c r="A31" s="1" t="s">
        <v>193</v>
      </c>
      <c r="B31" s="58">
        <v>2</v>
      </c>
    </row>
    <row r="32" spans="1:2" x14ac:dyDescent="0.25">
      <c r="A32" s="1" t="s">
        <v>172</v>
      </c>
      <c r="B32" s="58">
        <v>2</v>
      </c>
    </row>
    <row r="33" spans="1:2" x14ac:dyDescent="0.25">
      <c r="A33" s="1" t="s">
        <v>762</v>
      </c>
      <c r="B33" s="58">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8CE1-EF96-E944-B39C-3C3778E0232D}">
  <dimension ref="A1:U33"/>
  <sheetViews>
    <sheetView topLeftCell="B2" workbookViewId="0">
      <selection activeCell="C33" sqref="C33"/>
    </sheetView>
  </sheetViews>
  <sheetFormatPr defaultColWidth="11.42578125" defaultRowHeight="15" x14ac:dyDescent="0.25"/>
  <cols>
    <col min="1" max="1" width="31.42578125" bestFit="1" customWidth="1"/>
    <col min="2" max="2" width="12.85546875" bestFit="1" customWidth="1"/>
    <col min="4" max="4" width="31.42578125" style="64" bestFit="1" customWidth="1"/>
    <col min="5" max="5" width="6" hidden="1" customWidth="1"/>
    <col min="6" max="6" width="23.7109375" bestFit="1" customWidth="1"/>
    <col min="7" max="7" width="31.42578125" hidden="1" customWidth="1"/>
    <col min="8" max="8" width="6" hidden="1" customWidth="1"/>
    <col min="9" max="9" width="18.85546875" bestFit="1" customWidth="1"/>
    <col min="10" max="10" width="31.42578125" hidden="1" customWidth="1"/>
    <col min="11" max="11" width="12.85546875" hidden="1" customWidth="1"/>
    <col min="12" max="12" width="26.28515625" bestFit="1" customWidth="1"/>
    <col min="13" max="13" width="31.42578125" hidden="1" customWidth="1"/>
    <col min="14" max="14" width="1.7109375" hidden="1" customWidth="1"/>
    <col min="15" max="15" width="23.42578125" bestFit="1" customWidth="1"/>
    <col min="16" max="16" width="31.42578125" hidden="1" customWidth="1"/>
    <col min="17" max="17" width="0.140625" customWidth="1"/>
    <col min="18" max="18" width="17.7109375" bestFit="1" customWidth="1"/>
    <col min="19" max="19" width="31.42578125" hidden="1" customWidth="1"/>
    <col min="20" max="20" width="12.85546875" hidden="1" customWidth="1"/>
    <col min="21" max="21" width="26.140625" bestFit="1" customWidth="1"/>
    <col min="22" max="22" width="8.85546875" bestFit="1" customWidth="1"/>
    <col min="23" max="23" width="6.42578125" bestFit="1" customWidth="1"/>
    <col min="24" max="24" width="15.85546875" bestFit="1" customWidth="1"/>
    <col min="25" max="25" width="19.140625" bestFit="1" customWidth="1"/>
    <col min="26" max="26" width="5.28515625" bestFit="1" customWidth="1"/>
    <col min="27" max="27" width="6.140625" bestFit="1" customWidth="1"/>
    <col min="28" max="28" width="13.28515625" bestFit="1" customWidth="1"/>
    <col min="29" max="29" width="9.140625" bestFit="1" customWidth="1"/>
    <col min="30" max="30" width="9" bestFit="1" customWidth="1"/>
    <col min="31" max="31" width="21.140625" bestFit="1" customWidth="1"/>
    <col min="32" max="32" width="19.7109375" bestFit="1" customWidth="1"/>
    <col min="33" max="33" width="19" bestFit="1" customWidth="1"/>
    <col min="34" max="34" width="11.28515625" bestFit="1" customWidth="1"/>
    <col min="35" max="35" width="18.7109375" bestFit="1" customWidth="1"/>
    <col min="36" max="36" width="13.85546875" bestFit="1" customWidth="1"/>
    <col min="37" max="37" width="15.85546875" bestFit="1" customWidth="1"/>
    <col min="38" max="177" width="36.7109375" bestFit="1" customWidth="1"/>
    <col min="178" max="178" width="41.7109375" bestFit="1" customWidth="1"/>
    <col min="179" max="179" width="39" bestFit="1" customWidth="1"/>
    <col min="180" max="180" width="33.140625" bestFit="1" customWidth="1"/>
    <col min="181" max="181" width="41.85546875" bestFit="1" customWidth="1"/>
    <col min="182" max="182" width="39.140625" bestFit="1" customWidth="1"/>
    <col min="183" max="183" width="34.28515625" bestFit="1" customWidth="1"/>
  </cols>
  <sheetData>
    <row r="1" spans="1:21" hidden="1" x14ac:dyDescent="0.25">
      <c r="D1" s="63" t="s">
        <v>23</v>
      </c>
      <c r="E1" t="s">
        <v>154</v>
      </c>
      <c r="G1" s="60" t="s">
        <v>24</v>
      </c>
      <c r="H1" t="s">
        <v>154</v>
      </c>
      <c r="J1" s="60" t="s">
        <v>25</v>
      </c>
      <c r="K1" t="s">
        <v>154</v>
      </c>
      <c r="M1" s="60" t="s">
        <v>26</v>
      </c>
      <c r="N1" t="s">
        <v>154</v>
      </c>
      <c r="P1" s="60" t="s">
        <v>27</v>
      </c>
      <c r="Q1" t="s">
        <v>154</v>
      </c>
      <c r="S1" s="60" t="s">
        <v>28</v>
      </c>
      <c r="T1" t="s">
        <v>154</v>
      </c>
    </row>
    <row r="3" spans="1:21" x14ac:dyDescent="0.25">
      <c r="A3" s="60" t="s">
        <v>763</v>
      </c>
      <c r="B3" t="s">
        <v>768</v>
      </c>
      <c r="D3" s="63" t="s">
        <v>763</v>
      </c>
      <c r="E3" t="s">
        <v>767</v>
      </c>
      <c r="F3" s="62" t="s">
        <v>23</v>
      </c>
      <c r="G3" s="60" t="s">
        <v>763</v>
      </c>
      <c r="H3" t="s">
        <v>767</v>
      </c>
      <c r="I3" s="62" t="s">
        <v>24</v>
      </c>
      <c r="J3" s="60" t="s">
        <v>763</v>
      </c>
      <c r="K3" t="s">
        <v>764</v>
      </c>
      <c r="L3" s="62" t="s">
        <v>25</v>
      </c>
      <c r="M3" s="60" t="s">
        <v>763</v>
      </c>
      <c r="N3" t="s">
        <v>764</v>
      </c>
      <c r="O3" s="65" t="s">
        <v>26</v>
      </c>
      <c r="P3" s="60" t="s">
        <v>763</v>
      </c>
      <c r="Q3" t="s">
        <v>764</v>
      </c>
      <c r="R3" s="65" t="s">
        <v>27</v>
      </c>
      <c r="S3" s="60" t="s">
        <v>763</v>
      </c>
      <c r="T3" t="s">
        <v>764</v>
      </c>
      <c r="U3" s="65" t="s">
        <v>28</v>
      </c>
    </row>
    <row r="4" spans="1:21" x14ac:dyDescent="0.25">
      <c r="A4" s="1" t="s">
        <v>307</v>
      </c>
      <c r="B4" s="58">
        <v>3</v>
      </c>
      <c r="D4" s="42" t="s">
        <v>307</v>
      </c>
      <c r="E4" s="58">
        <v>3</v>
      </c>
      <c r="F4" s="61">
        <f>E4/B4</f>
        <v>1</v>
      </c>
      <c r="G4" s="1" t="s">
        <v>307</v>
      </c>
      <c r="H4" s="58">
        <v>1</v>
      </c>
      <c r="I4" s="61">
        <f t="shared" ref="I4:I33" si="0">H4/B4</f>
        <v>0.33333333333333331</v>
      </c>
      <c r="J4" s="1" t="s">
        <v>307</v>
      </c>
      <c r="K4" s="58">
        <v>1</v>
      </c>
      <c r="L4" s="61">
        <f>K4/B4</f>
        <v>0.33333333333333331</v>
      </c>
      <c r="M4" s="1" t="s">
        <v>307</v>
      </c>
      <c r="N4" s="58">
        <v>3</v>
      </c>
      <c r="O4" s="61">
        <f>N4/B4</f>
        <v>1</v>
      </c>
      <c r="P4" s="1" t="s">
        <v>307</v>
      </c>
      <c r="Q4" s="58">
        <v>3</v>
      </c>
      <c r="R4" s="61">
        <f>Q4/B4</f>
        <v>1</v>
      </c>
      <c r="S4" s="1" t="s">
        <v>307</v>
      </c>
      <c r="T4" s="58">
        <v>3</v>
      </c>
      <c r="U4" s="61">
        <f>T4/B4</f>
        <v>1</v>
      </c>
    </row>
    <row r="5" spans="1:21" x14ac:dyDescent="0.25">
      <c r="A5" s="1" t="s">
        <v>386</v>
      </c>
      <c r="B5" s="58">
        <v>4</v>
      </c>
      <c r="D5" s="42" t="s">
        <v>386</v>
      </c>
      <c r="E5" s="58">
        <v>2</v>
      </c>
      <c r="F5" s="61">
        <f t="shared" ref="F5:F33" si="1">E5/B5</f>
        <v>0.5</v>
      </c>
      <c r="G5" s="1" t="s">
        <v>386</v>
      </c>
      <c r="H5" s="58">
        <v>1</v>
      </c>
      <c r="I5" s="61">
        <f t="shared" si="0"/>
        <v>0.25</v>
      </c>
      <c r="J5" s="1" t="s">
        <v>386</v>
      </c>
      <c r="K5" s="58">
        <v>0</v>
      </c>
      <c r="L5" s="61">
        <f t="shared" ref="L5:L33" si="2">K5/B5</f>
        <v>0</v>
      </c>
      <c r="M5" s="1" t="s">
        <v>386</v>
      </c>
      <c r="N5" s="58">
        <v>1</v>
      </c>
      <c r="O5" s="61">
        <f t="shared" ref="O5:O33" si="3">N5/B5</f>
        <v>0.25</v>
      </c>
      <c r="P5" s="1" t="s">
        <v>386</v>
      </c>
      <c r="Q5" s="58">
        <v>3</v>
      </c>
      <c r="R5" s="61">
        <f t="shared" ref="R5:R33" si="4">Q5/B5</f>
        <v>0.75</v>
      </c>
      <c r="S5" s="1" t="s">
        <v>386</v>
      </c>
      <c r="T5" s="58">
        <v>3</v>
      </c>
      <c r="U5" s="61">
        <f t="shared" ref="U5:U33" si="5">T5/B5</f>
        <v>0.75</v>
      </c>
    </row>
    <row r="6" spans="1:21" x14ac:dyDescent="0.25">
      <c r="A6" s="1" t="s">
        <v>178</v>
      </c>
      <c r="B6" s="58">
        <v>2</v>
      </c>
      <c r="D6" s="42" t="s">
        <v>178</v>
      </c>
      <c r="E6" s="58">
        <v>2</v>
      </c>
      <c r="F6" s="61">
        <f t="shared" si="1"/>
        <v>1</v>
      </c>
      <c r="G6" s="1" t="s">
        <v>178</v>
      </c>
      <c r="H6" s="58">
        <v>1</v>
      </c>
      <c r="I6" s="61">
        <f t="shared" si="0"/>
        <v>0.5</v>
      </c>
      <c r="J6" s="1" t="s">
        <v>178</v>
      </c>
      <c r="K6" s="58">
        <v>2</v>
      </c>
      <c r="L6" s="61">
        <f t="shared" si="2"/>
        <v>1</v>
      </c>
      <c r="M6" s="1" t="s">
        <v>178</v>
      </c>
      <c r="N6" s="58">
        <v>1</v>
      </c>
      <c r="O6" s="61">
        <f t="shared" si="3"/>
        <v>0.5</v>
      </c>
      <c r="P6" s="1" t="s">
        <v>178</v>
      </c>
      <c r="Q6" s="58">
        <v>2</v>
      </c>
      <c r="R6" s="61">
        <f t="shared" si="4"/>
        <v>1</v>
      </c>
      <c r="S6" s="1" t="s">
        <v>178</v>
      </c>
      <c r="T6" s="58">
        <v>1</v>
      </c>
      <c r="U6" s="61">
        <f t="shared" si="5"/>
        <v>0.5</v>
      </c>
    </row>
    <row r="7" spans="1:21" x14ac:dyDescent="0.25">
      <c r="A7" s="1" t="s">
        <v>521</v>
      </c>
      <c r="B7" s="58">
        <v>4</v>
      </c>
      <c r="D7" s="42" t="s">
        <v>521</v>
      </c>
      <c r="E7" s="58">
        <v>3</v>
      </c>
      <c r="F7" s="61">
        <f t="shared" si="1"/>
        <v>0.75</v>
      </c>
      <c r="G7" s="1" t="s">
        <v>521</v>
      </c>
      <c r="H7" s="58">
        <v>0</v>
      </c>
      <c r="I7" s="61">
        <f t="shared" si="0"/>
        <v>0</v>
      </c>
      <c r="J7" s="1" t="s">
        <v>521</v>
      </c>
      <c r="K7" s="58">
        <v>0</v>
      </c>
      <c r="L7" s="61">
        <f t="shared" si="2"/>
        <v>0</v>
      </c>
      <c r="M7" s="1" t="s">
        <v>521</v>
      </c>
      <c r="N7" s="58">
        <v>0</v>
      </c>
      <c r="O7" s="61">
        <f t="shared" si="3"/>
        <v>0</v>
      </c>
      <c r="P7" s="1" t="s">
        <v>521</v>
      </c>
      <c r="Q7" s="58">
        <v>3</v>
      </c>
      <c r="R7" s="61">
        <f t="shared" si="4"/>
        <v>0.75</v>
      </c>
      <c r="S7" s="1" t="s">
        <v>521</v>
      </c>
      <c r="T7" s="58">
        <v>2</v>
      </c>
      <c r="U7" s="61">
        <f t="shared" si="5"/>
        <v>0.5</v>
      </c>
    </row>
    <row r="8" spans="1:21" x14ac:dyDescent="0.25">
      <c r="A8" s="1" t="s">
        <v>599</v>
      </c>
      <c r="B8" s="58">
        <v>2</v>
      </c>
      <c r="D8" s="42" t="s">
        <v>599</v>
      </c>
      <c r="E8" s="58">
        <v>2</v>
      </c>
      <c r="F8" s="61">
        <f t="shared" si="1"/>
        <v>1</v>
      </c>
      <c r="G8" s="1" t="s">
        <v>599</v>
      </c>
      <c r="H8" s="58">
        <v>1</v>
      </c>
      <c r="I8" s="61">
        <f t="shared" si="0"/>
        <v>0.5</v>
      </c>
      <c r="J8" s="1" t="s">
        <v>599</v>
      </c>
      <c r="K8" s="58">
        <v>1</v>
      </c>
      <c r="L8" s="61">
        <f t="shared" si="2"/>
        <v>0.5</v>
      </c>
      <c r="M8" s="1" t="s">
        <v>599</v>
      </c>
      <c r="N8" s="58">
        <v>1</v>
      </c>
      <c r="O8" s="61">
        <f t="shared" si="3"/>
        <v>0.5</v>
      </c>
      <c r="P8" s="1" t="s">
        <v>599</v>
      </c>
      <c r="Q8" s="58">
        <v>1</v>
      </c>
      <c r="R8" s="61">
        <f t="shared" si="4"/>
        <v>0.5</v>
      </c>
      <c r="S8" s="1" t="s">
        <v>599</v>
      </c>
      <c r="T8" s="58">
        <v>1</v>
      </c>
      <c r="U8" s="61">
        <f t="shared" si="5"/>
        <v>0.5</v>
      </c>
    </row>
    <row r="9" spans="1:21" x14ac:dyDescent="0.25">
      <c r="A9" s="1" t="s">
        <v>628</v>
      </c>
      <c r="B9" s="58">
        <v>2</v>
      </c>
      <c r="D9" s="42" t="s">
        <v>628</v>
      </c>
      <c r="E9" s="58">
        <v>2</v>
      </c>
      <c r="F9" s="61">
        <f t="shared" si="1"/>
        <v>1</v>
      </c>
      <c r="G9" s="1" t="s">
        <v>628</v>
      </c>
      <c r="H9" s="58">
        <v>2</v>
      </c>
      <c r="I9" s="61">
        <f t="shared" si="0"/>
        <v>1</v>
      </c>
      <c r="J9" s="1" t="s">
        <v>628</v>
      </c>
      <c r="K9" s="58">
        <v>1</v>
      </c>
      <c r="L9" s="61">
        <f t="shared" si="2"/>
        <v>0.5</v>
      </c>
      <c r="M9" s="1" t="s">
        <v>628</v>
      </c>
      <c r="N9" s="58">
        <v>2</v>
      </c>
      <c r="O9" s="61">
        <f t="shared" si="3"/>
        <v>1</v>
      </c>
      <c r="P9" s="1" t="s">
        <v>628</v>
      </c>
      <c r="Q9" s="58">
        <v>2</v>
      </c>
      <c r="R9" s="61">
        <f t="shared" si="4"/>
        <v>1</v>
      </c>
      <c r="S9" s="1" t="s">
        <v>628</v>
      </c>
      <c r="T9" s="58">
        <v>1</v>
      </c>
      <c r="U9" s="61">
        <f t="shared" si="5"/>
        <v>0.5</v>
      </c>
    </row>
    <row r="10" spans="1:21" x14ac:dyDescent="0.25">
      <c r="A10" s="1" t="s">
        <v>282</v>
      </c>
      <c r="B10" s="58">
        <v>2</v>
      </c>
      <c r="D10" s="42" t="s">
        <v>282</v>
      </c>
      <c r="E10" s="58">
        <v>2</v>
      </c>
      <c r="F10" s="61">
        <f t="shared" si="1"/>
        <v>1</v>
      </c>
      <c r="G10" s="1" t="s">
        <v>282</v>
      </c>
      <c r="H10" s="58">
        <v>0</v>
      </c>
      <c r="I10" s="61">
        <f t="shared" si="0"/>
        <v>0</v>
      </c>
      <c r="J10" s="1" t="s">
        <v>282</v>
      </c>
      <c r="K10" s="58">
        <v>0</v>
      </c>
      <c r="L10" s="61">
        <f t="shared" si="2"/>
        <v>0</v>
      </c>
      <c r="M10" s="1" t="s">
        <v>282</v>
      </c>
      <c r="N10" s="58">
        <v>1</v>
      </c>
      <c r="O10" s="61">
        <f t="shared" si="3"/>
        <v>0.5</v>
      </c>
      <c r="P10" s="1" t="s">
        <v>282</v>
      </c>
      <c r="Q10" s="58">
        <v>2</v>
      </c>
      <c r="R10" s="61">
        <f t="shared" si="4"/>
        <v>1</v>
      </c>
      <c r="S10" s="1" t="s">
        <v>282</v>
      </c>
      <c r="T10" s="58">
        <v>1</v>
      </c>
      <c r="U10" s="61">
        <f t="shared" si="5"/>
        <v>0.5</v>
      </c>
    </row>
    <row r="11" spans="1:21" x14ac:dyDescent="0.25">
      <c r="A11" s="1" t="s">
        <v>342</v>
      </c>
      <c r="B11" s="58">
        <v>7</v>
      </c>
      <c r="D11" s="42" t="s">
        <v>342</v>
      </c>
      <c r="E11" s="58">
        <v>4</v>
      </c>
      <c r="F11" s="61">
        <f t="shared" si="1"/>
        <v>0.5714285714285714</v>
      </c>
      <c r="G11" s="1" t="s">
        <v>342</v>
      </c>
      <c r="H11" s="58">
        <v>3</v>
      </c>
      <c r="I11" s="61">
        <f t="shared" si="0"/>
        <v>0.42857142857142855</v>
      </c>
      <c r="J11" s="1" t="s">
        <v>342</v>
      </c>
      <c r="K11" s="58">
        <v>3</v>
      </c>
      <c r="L11" s="61">
        <f t="shared" si="2"/>
        <v>0.42857142857142855</v>
      </c>
      <c r="M11" s="1" t="s">
        <v>342</v>
      </c>
      <c r="N11" s="58">
        <v>3</v>
      </c>
      <c r="O11" s="61">
        <f t="shared" si="3"/>
        <v>0.42857142857142855</v>
      </c>
      <c r="P11" s="1" t="s">
        <v>342</v>
      </c>
      <c r="Q11" s="58">
        <v>7</v>
      </c>
      <c r="R11" s="61">
        <f t="shared" si="4"/>
        <v>1</v>
      </c>
      <c r="S11" s="1" t="s">
        <v>342</v>
      </c>
      <c r="T11" s="58">
        <v>4</v>
      </c>
      <c r="U11" s="61">
        <f t="shared" si="5"/>
        <v>0.5714285714285714</v>
      </c>
    </row>
    <row r="12" spans="1:21" x14ac:dyDescent="0.25">
      <c r="A12" s="1" t="s">
        <v>161</v>
      </c>
      <c r="B12" s="58">
        <v>9</v>
      </c>
      <c r="D12" s="42" t="s">
        <v>161</v>
      </c>
      <c r="E12" s="58">
        <v>8</v>
      </c>
      <c r="F12" s="61">
        <f t="shared" si="1"/>
        <v>0.88888888888888884</v>
      </c>
      <c r="G12" s="1" t="s">
        <v>161</v>
      </c>
      <c r="H12" s="58">
        <v>1</v>
      </c>
      <c r="I12" s="61">
        <f t="shared" si="0"/>
        <v>0.1111111111111111</v>
      </c>
      <c r="J12" s="1" t="s">
        <v>161</v>
      </c>
      <c r="K12" s="58">
        <v>7</v>
      </c>
      <c r="L12" s="61">
        <f t="shared" si="2"/>
        <v>0.77777777777777779</v>
      </c>
      <c r="M12" s="1" t="s">
        <v>161</v>
      </c>
      <c r="N12" s="58">
        <v>7</v>
      </c>
      <c r="O12" s="61">
        <f t="shared" si="3"/>
        <v>0.77777777777777779</v>
      </c>
      <c r="P12" s="1" t="s">
        <v>161</v>
      </c>
      <c r="Q12" s="58">
        <v>8</v>
      </c>
      <c r="R12" s="61">
        <f t="shared" si="4"/>
        <v>0.88888888888888884</v>
      </c>
      <c r="S12" s="1" t="s">
        <v>161</v>
      </c>
      <c r="T12" s="58">
        <v>5</v>
      </c>
      <c r="U12" s="61">
        <f t="shared" si="5"/>
        <v>0.55555555555555558</v>
      </c>
    </row>
    <row r="13" spans="1:21" x14ac:dyDescent="0.25">
      <c r="A13" s="1" t="s">
        <v>213</v>
      </c>
      <c r="B13" s="58">
        <v>25</v>
      </c>
      <c r="D13" s="42" t="s">
        <v>213</v>
      </c>
      <c r="E13" s="58">
        <v>19</v>
      </c>
      <c r="F13" s="61">
        <f t="shared" si="1"/>
        <v>0.76</v>
      </c>
      <c r="G13" s="1" t="s">
        <v>213</v>
      </c>
      <c r="H13" s="58">
        <v>10</v>
      </c>
      <c r="I13" s="61">
        <f t="shared" si="0"/>
        <v>0.4</v>
      </c>
      <c r="J13" s="1" t="s">
        <v>213</v>
      </c>
      <c r="K13" s="58">
        <v>12</v>
      </c>
      <c r="L13" s="61">
        <f t="shared" si="2"/>
        <v>0.48</v>
      </c>
      <c r="M13" s="1" t="s">
        <v>213</v>
      </c>
      <c r="N13" s="58">
        <v>14</v>
      </c>
      <c r="O13" s="61">
        <f t="shared" si="3"/>
        <v>0.56000000000000005</v>
      </c>
      <c r="P13" s="1" t="s">
        <v>213</v>
      </c>
      <c r="Q13" s="58">
        <v>24</v>
      </c>
      <c r="R13" s="61">
        <f t="shared" si="4"/>
        <v>0.96</v>
      </c>
      <c r="S13" s="1" t="s">
        <v>213</v>
      </c>
      <c r="T13" s="58">
        <v>14</v>
      </c>
      <c r="U13" s="61">
        <f t="shared" si="5"/>
        <v>0.56000000000000005</v>
      </c>
    </row>
    <row r="14" spans="1:21" x14ac:dyDescent="0.25">
      <c r="A14" s="1" t="s">
        <v>448</v>
      </c>
      <c r="B14" s="58">
        <v>7</v>
      </c>
      <c r="D14" s="42" t="s">
        <v>448</v>
      </c>
      <c r="E14" s="58">
        <v>6</v>
      </c>
      <c r="F14" s="61">
        <f t="shared" si="1"/>
        <v>0.8571428571428571</v>
      </c>
      <c r="G14" s="1" t="s">
        <v>448</v>
      </c>
      <c r="H14" s="58">
        <v>3</v>
      </c>
      <c r="I14" s="61">
        <f t="shared" si="0"/>
        <v>0.42857142857142855</v>
      </c>
      <c r="J14" s="1" t="s">
        <v>448</v>
      </c>
      <c r="K14" s="58">
        <v>5</v>
      </c>
      <c r="L14" s="61">
        <f t="shared" si="2"/>
        <v>0.7142857142857143</v>
      </c>
      <c r="M14" s="1" t="s">
        <v>448</v>
      </c>
      <c r="N14" s="58">
        <v>2</v>
      </c>
      <c r="O14" s="61">
        <f t="shared" si="3"/>
        <v>0.2857142857142857</v>
      </c>
      <c r="P14" s="1" t="s">
        <v>448</v>
      </c>
      <c r="Q14" s="58">
        <v>4</v>
      </c>
      <c r="R14" s="61">
        <f t="shared" si="4"/>
        <v>0.5714285714285714</v>
      </c>
      <c r="S14" s="1" t="s">
        <v>448</v>
      </c>
      <c r="T14" s="58">
        <v>2</v>
      </c>
      <c r="U14" s="61">
        <f t="shared" si="5"/>
        <v>0.2857142857142857</v>
      </c>
    </row>
    <row r="15" spans="1:21" x14ac:dyDescent="0.25">
      <c r="A15" s="1" t="s">
        <v>296</v>
      </c>
      <c r="B15" s="58">
        <v>3</v>
      </c>
      <c r="D15" s="42" t="s">
        <v>296</v>
      </c>
      <c r="E15" s="58">
        <v>3</v>
      </c>
      <c r="F15" s="61">
        <f t="shared" si="1"/>
        <v>1</v>
      </c>
      <c r="G15" s="1" t="s">
        <v>296</v>
      </c>
      <c r="H15" s="58">
        <v>1</v>
      </c>
      <c r="I15" s="61">
        <f t="shared" si="0"/>
        <v>0.33333333333333331</v>
      </c>
      <c r="J15" s="1" t="s">
        <v>296</v>
      </c>
      <c r="K15" s="58">
        <v>0</v>
      </c>
      <c r="L15" s="61">
        <f t="shared" si="2"/>
        <v>0</v>
      </c>
      <c r="M15" s="1" t="s">
        <v>296</v>
      </c>
      <c r="N15" s="58">
        <v>2</v>
      </c>
      <c r="O15" s="61">
        <f t="shared" si="3"/>
        <v>0.66666666666666663</v>
      </c>
      <c r="P15" s="1" t="s">
        <v>296</v>
      </c>
      <c r="Q15" s="58">
        <v>2</v>
      </c>
      <c r="R15" s="61">
        <f t="shared" si="4"/>
        <v>0.66666666666666663</v>
      </c>
      <c r="S15" s="1" t="s">
        <v>296</v>
      </c>
      <c r="T15" s="58">
        <v>1</v>
      </c>
      <c r="U15" s="61">
        <f t="shared" si="5"/>
        <v>0.33333333333333331</v>
      </c>
    </row>
    <row r="16" spans="1:21" x14ac:dyDescent="0.25">
      <c r="A16" s="1" t="s">
        <v>677</v>
      </c>
      <c r="B16" s="58">
        <v>1</v>
      </c>
      <c r="D16" s="42" t="s">
        <v>677</v>
      </c>
      <c r="E16" s="58">
        <v>0</v>
      </c>
      <c r="F16" s="61">
        <f t="shared" si="1"/>
        <v>0</v>
      </c>
      <c r="G16" s="1" t="s">
        <v>677</v>
      </c>
      <c r="H16" s="58">
        <v>0</v>
      </c>
      <c r="I16" s="61">
        <f t="shared" si="0"/>
        <v>0</v>
      </c>
      <c r="J16" s="1" t="s">
        <v>677</v>
      </c>
      <c r="K16" s="58">
        <v>0</v>
      </c>
      <c r="L16" s="61">
        <f t="shared" si="2"/>
        <v>0</v>
      </c>
      <c r="M16" s="1" t="s">
        <v>677</v>
      </c>
      <c r="N16" s="58">
        <v>1</v>
      </c>
      <c r="O16" s="61">
        <f t="shared" si="3"/>
        <v>1</v>
      </c>
      <c r="P16" s="1" t="s">
        <v>677</v>
      </c>
      <c r="Q16" s="58">
        <v>1</v>
      </c>
      <c r="R16" s="61">
        <f t="shared" si="4"/>
        <v>1</v>
      </c>
      <c r="S16" s="1" t="s">
        <v>677</v>
      </c>
      <c r="T16" s="58">
        <v>0</v>
      </c>
      <c r="U16" s="61">
        <f t="shared" si="5"/>
        <v>0</v>
      </c>
    </row>
    <row r="17" spans="1:21" x14ac:dyDescent="0.25">
      <c r="A17" s="1" t="s">
        <v>546</v>
      </c>
      <c r="B17" s="58">
        <v>1</v>
      </c>
      <c r="D17" s="42" t="s">
        <v>546</v>
      </c>
      <c r="E17" s="58">
        <v>1</v>
      </c>
      <c r="F17" s="61">
        <f t="shared" si="1"/>
        <v>1</v>
      </c>
      <c r="G17" s="1" t="s">
        <v>546</v>
      </c>
      <c r="H17" s="58">
        <v>0</v>
      </c>
      <c r="I17" s="61">
        <f t="shared" si="0"/>
        <v>0</v>
      </c>
      <c r="J17" s="1" t="s">
        <v>546</v>
      </c>
      <c r="K17" s="58">
        <v>0</v>
      </c>
      <c r="L17" s="61">
        <f t="shared" si="2"/>
        <v>0</v>
      </c>
      <c r="M17" s="1" t="s">
        <v>546</v>
      </c>
      <c r="N17" s="58">
        <v>0</v>
      </c>
      <c r="O17" s="61">
        <f t="shared" si="3"/>
        <v>0</v>
      </c>
      <c r="P17" s="1" t="s">
        <v>546</v>
      </c>
      <c r="Q17" s="58">
        <v>0</v>
      </c>
      <c r="R17" s="61">
        <f t="shared" si="4"/>
        <v>0</v>
      </c>
      <c r="S17" s="1" t="s">
        <v>546</v>
      </c>
      <c r="T17" s="58">
        <v>0</v>
      </c>
      <c r="U17" s="61">
        <f t="shared" si="5"/>
        <v>0</v>
      </c>
    </row>
    <row r="18" spans="1:21" x14ac:dyDescent="0.25">
      <c r="A18" s="1" t="s">
        <v>203</v>
      </c>
      <c r="B18" s="58">
        <v>3</v>
      </c>
      <c r="D18" s="42" t="s">
        <v>203</v>
      </c>
      <c r="E18" s="58">
        <v>2</v>
      </c>
      <c r="F18" s="61">
        <f t="shared" si="1"/>
        <v>0.66666666666666663</v>
      </c>
      <c r="G18" s="1" t="s">
        <v>203</v>
      </c>
      <c r="H18" s="58">
        <v>0</v>
      </c>
      <c r="I18" s="61">
        <f t="shared" si="0"/>
        <v>0</v>
      </c>
      <c r="J18" s="1" t="s">
        <v>203</v>
      </c>
      <c r="K18" s="58">
        <v>2</v>
      </c>
      <c r="L18" s="61">
        <f t="shared" si="2"/>
        <v>0.66666666666666663</v>
      </c>
      <c r="M18" s="1" t="s">
        <v>203</v>
      </c>
      <c r="N18" s="58">
        <v>2</v>
      </c>
      <c r="O18" s="61">
        <f t="shared" si="3"/>
        <v>0.66666666666666663</v>
      </c>
      <c r="P18" s="1" t="s">
        <v>203</v>
      </c>
      <c r="Q18" s="58">
        <v>3</v>
      </c>
      <c r="R18" s="61">
        <f t="shared" si="4"/>
        <v>1</v>
      </c>
      <c r="S18" s="1" t="s">
        <v>203</v>
      </c>
      <c r="T18" s="58">
        <v>0</v>
      </c>
      <c r="U18" s="61">
        <f t="shared" si="5"/>
        <v>0</v>
      </c>
    </row>
    <row r="19" spans="1:21" x14ac:dyDescent="0.25">
      <c r="A19" s="1" t="s">
        <v>422</v>
      </c>
      <c r="B19" s="58">
        <v>5</v>
      </c>
      <c r="D19" s="42" t="s">
        <v>422</v>
      </c>
      <c r="E19" s="58">
        <v>4</v>
      </c>
      <c r="F19" s="61">
        <f t="shared" si="1"/>
        <v>0.8</v>
      </c>
      <c r="G19" s="1" t="s">
        <v>422</v>
      </c>
      <c r="H19" s="58">
        <v>0</v>
      </c>
      <c r="I19" s="61">
        <f t="shared" si="0"/>
        <v>0</v>
      </c>
      <c r="J19" s="1" t="s">
        <v>422</v>
      </c>
      <c r="K19" s="58">
        <v>1</v>
      </c>
      <c r="L19" s="61">
        <f t="shared" si="2"/>
        <v>0.2</v>
      </c>
      <c r="M19" s="1" t="s">
        <v>422</v>
      </c>
      <c r="N19" s="58">
        <v>3</v>
      </c>
      <c r="O19" s="61">
        <f t="shared" si="3"/>
        <v>0.6</v>
      </c>
      <c r="P19" s="1" t="s">
        <v>422</v>
      </c>
      <c r="Q19" s="58">
        <v>5</v>
      </c>
      <c r="R19" s="61">
        <f t="shared" si="4"/>
        <v>1</v>
      </c>
      <c r="S19" s="1" t="s">
        <v>422</v>
      </c>
      <c r="T19" s="58">
        <v>1</v>
      </c>
      <c r="U19" s="61">
        <f t="shared" si="5"/>
        <v>0.2</v>
      </c>
    </row>
    <row r="20" spans="1:21" x14ac:dyDescent="0.25">
      <c r="A20" s="1" t="s">
        <v>353</v>
      </c>
      <c r="B20" s="58">
        <v>3</v>
      </c>
      <c r="D20" s="42" t="s">
        <v>353</v>
      </c>
      <c r="E20" s="58">
        <v>2</v>
      </c>
      <c r="F20" s="61">
        <f t="shared" si="1"/>
        <v>0.66666666666666663</v>
      </c>
      <c r="G20" s="1" t="s">
        <v>353</v>
      </c>
      <c r="H20" s="58">
        <v>1</v>
      </c>
      <c r="I20" s="61">
        <f t="shared" si="0"/>
        <v>0.33333333333333331</v>
      </c>
      <c r="J20" s="1" t="s">
        <v>353</v>
      </c>
      <c r="K20" s="58">
        <v>0</v>
      </c>
      <c r="L20" s="61">
        <f t="shared" si="2"/>
        <v>0</v>
      </c>
      <c r="M20" s="1" t="s">
        <v>353</v>
      </c>
      <c r="N20" s="58">
        <v>1</v>
      </c>
      <c r="O20" s="61">
        <f t="shared" si="3"/>
        <v>0.33333333333333331</v>
      </c>
      <c r="P20" s="1" t="s">
        <v>353</v>
      </c>
      <c r="Q20" s="58">
        <v>2</v>
      </c>
      <c r="R20" s="61">
        <f t="shared" si="4"/>
        <v>0.66666666666666663</v>
      </c>
      <c r="S20" s="1" t="s">
        <v>353</v>
      </c>
      <c r="T20" s="58">
        <v>0</v>
      </c>
      <c r="U20" s="61">
        <f t="shared" si="5"/>
        <v>0</v>
      </c>
    </row>
    <row r="21" spans="1:21" x14ac:dyDescent="0.25">
      <c r="A21" s="1" t="s">
        <v>316</v>
      </c>
      <c r="B21" s="58">
        <v>1</v>
      </c>
      <c r="D21" s="42" t="s">
        <v>316</v>
      </c>
      <c r="E21" s="58">
        <v>1</v>
      </c>
      <c r="F21" s="61">
        <f t="shared" si="1"/>
        <v>1</v>
      </c>
      <c r="G21" s="1" t="s">
        <v>316</v>
      </c>
      <c r="H21" s="58">
        <v>0</v>
      </c>
      <c r="I21" s="61">
        <f t="shared" si="0"/>
        <v>0</v>
      </c>
      <c r="J21" s="1" t="s">
        <v>316</v>
      </c>
      <c r="K21" s="58">
        <v>0</v>
      </c>
      <c r="L21" s="61">
        <f t="shared" si="2"/>
        <v>0</v>
      </c>
      <c r="M21" s="1" t="s">
        <v>316</v>
      </c>
      <c r="N21" s="58">
        <v>0</v>
      </c>
      <c r="O21" s="61">
        <f t="shared" si="3"/>
        <v>0</v>
      </c>
      <c r="P21" s="1" t="s">
        <v>316</v>
      </c>
      <c r="Q21" s="58">
        <v>0</v>
      </c>
      <c r="R21" s="61">
        <f t="shared" si="4"/>
        <v>0</v>
      </c>
      <c r="S21" s="1" t="s">
        <v>316</v>
      </c>
      <c r="T21" s="58">
        <v>0</v>
      </c>
      <c r="U21" s="61">
        <f t="shared" si="5"/>
        <v>0</v>
      </c>
    </row>
    <row r="22" spans="1:21" x14ac:dyDescent="0.25">
      <c r="A22" s="1" t="s">
        <v>394</v>
      </c>
      <c r="B22" s="58">
        <v>2</v>
      </c>
      <c r="D22" s="42" t="s">
        <v>394</v>
      </c>
      <c r="E22" s="58">
        <v>2</v>
      </c>
      <c r="F22" s="61">
        <f t="shared" si="1"/>
        <v>1</v>
      </c>
      <c r="G22" s="1" t="s">
        <v>394</v>
      </c>
      <c r="H22" s="58">
        <v>1</v>
      </c>
      <c r="I22" s="61">
        <f t="shared" si="0"/>
        <v>0.5</v>
      </c>
      <c r="J22" s="1" t="s">
        <v>394</v>
      </c>
      <c r="K22" s="58">
        <v>0</v>
      </c>
      <c r="L22" s="61">
        <f t="shared" si="2"/>
        <v>0</v>
      </c>
      <c r="M22" s="1" t="s">
        <v>394</v>
      </c>
      <c r="N22" s="58">
        <v>1</v>
      </c>
      <c r="O22" s="61">
        <f t="shared" si="3"/>
        <v>0.5</v>
      </c>
      <c r="P22" s="1" t="s">
        <v>394</v>
      </c>
      <c r="Q22" s="58">
        <v>2</v>
      </c>
      <c r="R22" s="61">
        <f t="shared" si="4"/>
        <v>1</v>
      </c>
      <c r="S22" s="1" t="s">
        <v>394</v>
      </c>
      <c r="T22" s="58">
        <v>1</v>
      </c>
      <c r="U22" s="61">
        <f t="shared" si="5"/>
        <v>0.5</v>
      </c>
    </row>
    <row r="23" spans="1:21" x14ac:dyDescent="0.25">
      <c r="A23" s="1" t="s">
        <v>207</v>
      </c>
      <c r="B23" s="58">
        <v>28</v>
      </c>
      <c r="D23" s="42" t="s">
        <v>207</v>
      </c>
      <c r="E23" s="58">
        <v>17</v>
      </c>
      <c r="F23" s="61">
        <f t="shared" si="1"/>
        <v>0.6071428571428571</v>
      </c>
      <c r="G23" s="1" t="s">
        <v>207</v>
      </c>
      <c r="H23" s="58">
        <v>8</v>
      </c>
      <c r="I23" s="61">
        <f t="shared" si="0"/>
        <v>0.2857142857142857</v>
      </c>
      <c r="J23" s="1" t="s">
        <v>207</v>
      </c>
      <c r="K23" s="58">
        <v>10</v>
      </c>
      <c r="L23" s="61">
        <f t="shared" si="2"/>
        <v>0.35714285714285715</v>
      </c>
      <c r="M23" s="1" t="s">
        <v>207</v>
      </c>
      <c r="N23" s="58">
        <v>13</v>
      </c>
      <c r="O23" s="61">
        <f t="shared" si="3"/>
        <v>0.4642857142857143</v>
      </c>
      <c r="P23" s="1" t="s">
        <v>207</v>
      </c>
      <c r="Q23" s="58">
        <v>24</v>
      </c>
      <c r="R23" s="61">
        <f t="shared" si="4"/>
        <v>0.8571428571428571</v>
      </c>
      <c r="S23" s="1" t="s">
        <v>207</v>
      </c>
      <c r="T23" s="58">
        <v>13</v>
      </c>
      <c r="U23" s="61">
        <f t="shared" si="5"/>
        <v>0.4642857142857143</v>
      </c>
    </row>
    <row r="24" spans="1:21" x14ac:dyDescent="0.25">
      <c r="A24" s="1" t="s">
        <v>615</v>
      </c>
      <c r="B24" s="58">
        <v>1</v>
      </c>
      <c r="D24" s="42" t="s">
        <v>615</v>
      </c>
      <c r="E24" s="58">
        <v>1</v>
      </c>
      <c r="F24" s="61">
        <f t="shared" si="1"/>
        <v>1</v>
      </c>
      <c r="G24" s="1" t="s">
        <v>615</v>
      </c>
      <c r="H24" s="58">
        <v>0</v>
      </c>
      <c r="I24" s="61">
        <f t="shared" si="0"/>
        <v>0</v>
      </c>
      <c r="J24" s="1" t="s">
        <v>615</v>
      </c>
      <c r="K24" s="58">
        <v>1</v>
      </c>
      <c r="L24" s="61">
        <f t="shared" si="2"/>
        <v>1</v>
      </c>
      <c r="M24" s="1" t="s">
        <v>615</v>
      </c>
      <c r="N24" s="58">
        <v>0</v>
      </c>
      <c r="O24" s="61">
        <f t="shared" si="3"/>
        <v>0</v>
      </c>
      <c r="P24" s="1" t="s">
        <v>615</v>
      </c>
      <c r="Q24" s="58">
        <v>1</v>
      </c>
      <c r="R24" s="61">
        <f t="shared" si="4"/>
        <v>1</v>
      </c>
      <c r="S24" s="1" t="s">
        <v>615</v>
      </c>
      <c r="T24" s="58">
        <v>0</v>
      </c>
      <c r="U24" s="61">
        <f t="shared" si="5"/>
        <v>0</v>
      </c>
    </row>
    <row r="25" spans="1:21" x14ac:dyDescent="0.25">
      <c r="A25" s="1" t="s">
        <v>471</v>
      </c>
      <c r="B25" s="58">
        <v>1</v>
      </c>
      <c r="D25" s="42" t="s">
        <v>471</v>
      </c>
      <c r="E25" s="58">
        <v>1</v>
      </c>
      <c r="F25" s="61">
        <f t="shared" si="1"/>
        <v>1</v>
      </c>
      <c r="G25" s="1" t="s">
        <v>471</v>
      </c>
      <c r="H25" s="58">
        <v>0</v>
      </c>
      <c r="I25" s="61">
        <f t="shared" si="0"/>
        <v>0</v>
      </c>
      <c r="J25" s="1" t="s">
        <v>471</v>
      </c>
      <c r="K25" s="58">
        <v>1</v>
      </c>
      <c r="L25" s="61">
        <f t="shared" si="2"/>
        <v>1</v>
      </c>
      <c r="M25" s="1" t="s">
        <v>471</v>
      </c>
      <c r="N25" s="58">
        <v>1</v>
      </c>
      <c r="O25" s="61">
        <f t="shared" si="3"/>
        <v>1</v>
      </c>
      <c r="P25" s="1" t="s">
        <v>471</v>
      </c>
      <c r="Q25" s="58">
        <v>1</v>
      </c>
      <c r="R25" s="61">
        <f t="shared" si="4"/>
        <v>1</v>
      </c>
      <c r="S25" s="1" t="s">
        <v>471</v>
      </c>
      <c r="T25" s="58">
        <v>0</v>
      </c>
      <c r="U25" s="61">
        <f t="shared" si="5"/>
        <v>0</v>
      </c>
    </row>
    <row r="26" spans="1:21" x14ac:dyDescent="0.25">
      <c r="A26" s="1" t="s">
        <v>198</v>
      </c>
      <c r="B26" s="58">
        <v>2</v>
      </c>
      <c r="D26" s="42" t="s">
        <v>198</v>
      </c>
      <c r="E26" s="58">
        <v>1</v>
      </c>
      <c r="F26" s="61">
        <f t="shared" si="1"/>
        <v>0.5</v>
      </c>
      <c r="G26" s="1" t="s">
        <v>198</v>
      </c>
      <c r="H26" s="58">
        <v>0</v>
      </c>
      <c r="I26" s="61">
        <f t="shared" si="0"/>
        <v>0</v>
      </c>
      <c r="J26" s="1" t="s">
        <v>198</v>
      </c>
      <c r="K26" s="58">
        <v>2</v>
      </c>
      <c r="L26" s="61">
        <f t="shared" si="2"/>
        <v>1</v>
      </c>
      <c r="M26" s="1" t="s">
        <v>198</v>
      </c>
      <c r="N26" s="58">
        <v>1</v>
      </c>
      <c r="O26" s="61">
        <f t="shared" si="3"/>
        <v>0.5</v>
      </c>
      <c r="P26" s="1" t="s">
        <v>198</v>
      </c>
      <c r="Q26" s="58">
        <v>1</v>
      </c>
      <c r="R26" s="61">
        <f t="shared" si="4"/>
        <v>0.5</v>
      </c>
      <c r="S26" s="1" t="s">
        <v>198</v>
      </c>
      <c r="T26" s="58">
        <v>1</v>
      </c>
      <c r="U26" s="61">
        <f t="shared" si="5"/>
        <v>0.5</v>
      </c>
    </row>
    <row r="27" spans="1:21" x14ac:dyDescent="0.25">
      <c r="A27" s="1" t="s">
        <v>502</v>
      </c>
      <c r="B27" s="58">
        <v>1</v>
      </c>
      <c r="D27" s="42" t="s">
        <v>502</v>
      </c>
      <c r="E27" s="58">
        <v>1</v>
      </c>
      <c r="F27" s="61">
        <f t="shared" si="1"/>
        <v>1</v>
      </c>
      <c r="G27" s="1" t="s">
        <v>502</v>
      </c>
      <c r="H27" s="58">
        <v>0</v>
      </c>
      <c r="I27" s="61">
        <f t="shared" si="0"/>
        <v>0</v>
      </c>
      <c r="J27" s="1" t="s">
        <v>502</v>
      </c>
      <c r="K27" s="58">
        <v>0</v>
      </c>
      <c r="L27" s="61">
        <f t="shared" si="2"/>
        <v>0</v>
      </c>
      <c r="M27" s="1" t="s">
        <v>502</v>
      </c>
      <c r="N27" s="58">
        <v>0</v>
      </c>
      <c r="O27" s="61">
        <f t="shared" si="3"/>
        <v>0</v>
      </c>
      <c r="P27" s="1" t="s">
        <v>502</v>
      </c>
      <c r="Q27" s="58">
        <v>1</v>
      </c>
      <c r="R27" s="61">
        <f t="shared" si="4"/>
        <v>1</v>
      </c>
      <c r="S27" s="1" t="s">
        <v>502</v>
      </c>
      <c r="T27" s="58">
        <v>1</v>
      </c>
      <c r="U27" s="61">
        <f t="shared" si="5"/>
        <v>1</v>
      </c>
    </row>
    <row r="28" spans="1:21" x14ac:dyDescent="0.25">
      <c r="A28" s="1" t="s">
        <v>345</v>
      </c>
      <c r="B28" s="58">
        <v>4</v>
      </c>
      <c r="D28" s="42" t="s">
        <v>345</v>
      </c>
      <c r="E28" s="58">
        <v>3</v>
      </c>
      <c r="F28" s="61">
        <f t="shared" si="1"/>
        <v>0.75</v>
      </c>
      <c r="G28" s="1" t="s">
        <v>345</v>
      </c>
      <c r="H28" s="58">
        <v>1</v>
      </c>
      <c r="I28" s="61">
        <f t="shared" si="0"/>
        <v>0.25</v>
      </c>
      <c r="J28" s="1" t="s">
        <v>345</v>
      </c>
      <c r="K28" s="58">
        <v>3</v>
      </c>
      <c r="L28" s="61">
        <f t="shared" si="2"/>
        <v>0.75</v>
      </c>
      <c r="M28" s="1" t="s">
        <v>345</v>
      </c>
      <c r="N28" s="58">
        <v>2</v>
      </c>
      <c r="O28" s="61">
        <f t="shared" si="3"/>
        <v>0.5</v>
      </c>
      <c r="P28" s="1" t="s">
        <v>345</v>
      </c>
      <c r="Q28" s="58">
        <v>4</v>
      </c>
      <c r="R28" s="61">
        <f t="shared" si="4"/>
        <v>1</v>
      </c>
      <c r="S28" s="1" t="s">
        <v>345</v>
      </c>
      <c r="T28" s="58">
        <v>4</v>
      </c>
      <c r="U28" s="61">
        <f t="shared" si="5"/>
        <v>1</v>
      </c>
    </row>
    <row r="29" spans="1:21" x14ac:dyDescent="0.25">
      <c r="A29" s="1" t="s">
        <v>378</v>
      </c>
      <c r="B29" s="58">
        <v>5</v>
      </c>
      <c r="D29" s="42" t="s">
        <v>378</v>
      </c>
      <c r="E29" s="58">
        <v>4</v>
      </c>
      <c r="F29" s="61">
        <f t="shared" si="1"/>
        <v>0.8</v>
      </c>
      <c r="G29" s="1" t="s">
        <v>378</v>
      </c>
      <c r="H29" s="58">
        <v>1</v>
      </c>
      <c r="I29" s="61">
        <f t="shared" si="0"/>
        <v>0.2</v>
      </c>
      <c r="J29" s="1" t="s">
        <v>378</v>
      </c>
      <c r="K29" s="58">
        <v>1</v>
      </c>
      <c r="L29" s="61">
        <f t="shared" si="2"/>
        <v>0.2</v>
      </c>
      <c r="M29" s="1" t="s">
        <v>378</v>
      </c>
      <c r="N29" s="58">
        <v>3</v>
      </c>
      <c r="O29" s="61">
        <f t="shared" si="3"/>
        <v>0.6</v>
      </c>
      <c r="P29" s="1" t="s">
        <v>378</v>
      </c>
      <c r="Q29" s="58">
        <v>4</v>
      </c>
      <c r="R29" s="61">
        <f t="shared" si="4"/>
        <v>0.8</v>
      </c>
      <c r="S29" s="1" t="s">
        <v>378</v>
      </c>
      <c r="T29" s="58">
        <v>1</v>
      </c>
      <c r="U29" s="61">
        <f t="shared" si="5"/>
        <v>0.2</v>
      </c>
    </row>
    <row r="30" spans="1:21" x14ac:dyDescent="0.25">
      <c r="A30" s="1" t="s">
        <v>743</v>
      </c>
      <c r="B30" s="58">
        <v>2</v>
      </c>
      <c r="D30" s="42" t="s">
        <v>743</v>
      </c>
      <c r="E30" s="58">
        <v>2</v>
      </c>
      <c r="F30" s="61">
        <f t="shared" si="1"/>
        <v>1</v>
      </c>
      <c r="G30" s="1" t="s">
        <v>743</v>
      </c>
      <c r="H30" s="58">
        <v>0</v>
      </c>
      <c r="I30" s="61">
        <f t="shared" si="0"/>
        <v>0</v>
      </c>
      <c r="J30" s="1" t="s">
        <v>743</v>
      </c>
      <c r="K30" s="58">
        <v>2</v>
      </c>
      <c r="L30" s="61">
        <f t="shared" si="2"/>
        <v>1</v>
      </c>
      <c r="M30" s="1" t="s">
        <v>743</v>
      </c>
      <c r="N30" s="58">
        <v>2</v>
      </c>
      <c r="O30" s="61">
        <f t="shared" si="3"/>
        <v>1</v>
      </c>
      <c r="P30" s="1" t="s">
        <v>743</v>
      </c>
      <c r="Q30" s="58">
        <v>2</v>
      </c>
      <c r="R30" s="61">
        <f t="shared" si="4"/>
        <v>1</v>
      </c>
      <c r="S30" s="1" t="s">
        <v>743</v>
      </c>
      <c r="T30" s="58">
        <v>0</v>
      </c>
      <c r="U30" s="61">
        <f t="shared" si="5"/>
        <v>0</v>
      </c>
    </row>
    <row r="31" spans="1:21" x14ac:dyDescent="0.25">
      <c r="A31" s="1" t="s">
        <v>193</v>
      </c>
      <c r="B31" s="58">
        <v>2</v>
      </c>
      <c r="D31" s="42" t="s">
        <v>193</v>
      </c>
      <c r="E31" s="58">
        <v>2</v>
      </c>
      <c r="F31" s="61">
        <f t="shared" si="1"/>
        <v>1</v>
      </c>
      <c r="G31" s="1" t="s">
        <v>193</v>
      </c>
      <c r="H31" s="58">
        <v>0</v>
      </c>
      <c r="I31" s="61">
        <f t="shared" si="0"/>
        <v>0</v>
      </c>
      <c r="J31" s="1" t="s">
        <v>193</v>
      </c>
      <c r="K31" s="58">
        <v>2</v>
      </c>
      <c r="L31" s="61">
        <f t="shared" si="2"/>
        <v>1</v>
      </c>
      <c r="M31" s="1" t="s">
        <v>193</v>
      </c>
      <c r="N31" s="58">
        <v>2</v>
      </c>
      <c r="O31" s="61">
        <f t="shared" si="3"/>
        <v>1</v>
      </c>
      <c r="P31" s="1" t="s">
        <v>193</v>
      </c>
      <c r="Q31" s="58">
        <v>1</v>
      </c>
      <c r="R31" s="61">
        <f t="shared" si="4"/>
        <v>0.5</v>
      </c>
      <c r="S31" s="1" t="s">
        <v>193</v>
      </c>
      <c r="T31" s="58">
        <v>0</v>
      </c>
      <c r="U31" s="61">
        <f t="shared" si="5"/>
        <v>0</v>
      </c>
    </row>
    <row r="32" spans="1:21" x14ac:dyDescent="0.25">
      <c r="A32" s="1" t="s">
        <v>172</v>
      </c>
      <c r="B32" s="58">
        <v>2</v>
      </c>
      <c r="D32" s="42" t="s">
        <v>172</v>
      </c>
      <c r="E32" s="58">
        <v>2</v>
      </c>
      <c r="F32" s="61">
        <f t="shared" si="1"/>
        <v>1</v>
      </c>
      <c r="G32" s="1" t="s">
        <v>172</v>
      </c>
      <c r="H32" s="58">
        <v>1</v>
      </c>
      <c r="I32" s="61">
        <f t="shared" si="0"/>
        <v>0.5</v>
      </c>
      <c r="J32" s="1" t="s">
        <v>172</v>
      </c>
      <c r="K32" s="58">
        <v>2</v>
      </c>
      <c r="L32" s="61">
        <f t="shared" si="2"/>
        <v>1</v>
      </c>
      <c r="M32" s="1" t="s">
        <v>172</v>
      </c>
      <c r="N32" s="58">
        <v>2</v>
      </c>
      <c r="O32" s="61">
        <f t="shared" si="3"/>
        <v>1</v>
      </c>
      <c r="P32" s="1" t="s">
        <v>172</v>
      </c>
      <c r="Q32" s="58">
        <v>2</v>
      </c>
      <c r="R32" s="61">
        <f t="shared" si="4"/>
        <v>1</v>
      </c>
      <c r="S32" s="1" t="s">
        <v>172</v>
      </c>
      <c r="T32" s="58">
        <v>2</v>
      </c>
      <c r="U32" s="61">
        <f t="shared" si="5"/>
        <v>1</v>
      </c>
    </row>
    <row r="33" spans="1:21" s="69" customFormat="1" ht="15" customHeight="1" x14ac:dyDescent="0.25">
      <c r="A33" s="5" t="s">
        <v>762</v>
      </c>
      <c r="B33" s="68">
        <v>134</v>
      </c>
      <c r="D33" s="73" t="s">
        <v>762</v>
      </c>
      <c r="E33" s="72">
        <v>102</v>
      </c>
      <c r="F33" s="70">
        <f t="shared" si="1"/>
        <v>0.76119402985074625</v>
      </c>
      <c r="G33" s="71" t="s">
        <v>762</v>
      </c>
      <c r="H33" s="72">
        <v>37</v>
      </c>
      <c r="I33" s="70">
        <f t="shared" si="0"/>
        <v>0.27611940298507465</v>
      </c>
      <c r="J33" s="71" t="s">
        <v>762</v>
      </c>
      <c r="K33" s="72">
        <v>59</v>
      </c>
      <c r="L33" s="70">
        <f t="shared" si="2"/>
        <v>0.44029850746268656</v>
      </c>
      <c r="M33" s="71" t="s">
        <v>762</v>
      </c>
      <c r="N33" s="72">
        <v>71</v>
      </c>
      <c r="O33" s="70">
        <f t="shared" si="3"/>
        <v>0.52985074626865669</v>
      </c>
      <c r="P33" s="71" t="s">
        <v>762</v>
      </c>
      <c r="Q33" s="72">
        <v>115</v>
      </c>
      <c r="R33" s="70">
        <f t="shared" si="4"/>
        <v>0.85820895522388063</v>
      </c>
      <c r="S33" s="71" t="s">
        <v>762</v>
      </c>
      <c r="T33" s="72">
        <v>62</v>
      </c>
      <c r="U33" s="70">
        <f t="shared" si="5"/>
        <v>0.46268656716417911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72048-8DAB-7D47-B2D8-B719EC42B4B0}">
  <dimension ref="A1:AA33"/>
  <sheetViews>
    <sheetView topLeftCell="A2" workbookViewId="0">
      <selection activeCell="A2" sqref="A2"/>
    </sheetView>
  </sheetViews>
  <sheetFormatPr defaultColWidth="11.42578125" defaultRowHeight="15" x14ac:dyDescent="0.25"/>
  <cols>
    <col min="1" max="1" width="31.42578125" bestFit="1" customWidth="1"/>
    <col min="2" max="2" width="12.85546875" bestFit="1" customWidth="1"/>
    <col min="3" max="3" width="23.140625" bestFit="1" customWidth="1"/>
    <col min="4" max="4" width="31.42578125" bestFit="1" customWidth="1"/>
    <col min="5" max="5" width="12.85546875" hidden="1" customWidth="1"/>
    <col min="6" max="6" width="11.42578125" customWidth="1"/>
    <col min="7" max="7" width="31.42578125" hidden="1" customWidth="1"/>
    <col min="8" max="8" width="12.85546875" hidden="1" customWidth="1"/>
    <col min="9" max="9" width="12" customWidth="1"/>
    <col min="10" max="10" width="31.42578125" hidden="1" customWidth="1"/>
    <col min="11" max="11" width="12.85546875" hidden="1" customWidth="1"/>
    <col min="12" max="12" width="10.85546875" customWidth="1"/>
    <col min="13" max="13" width="31.42578125" hidden="1" customWidth="1"/>
    <col min="14" max="14" width="12.85546875" hidden="1" customWidth="1"/>
    <col min="15" max="15" width="16.42578125" customWidth="1"/>
    <col min="16" max="16" width="31.42578125" hidden="1" customWidth="1"/>
    <col min="17" max="17" width="12.85546875" hidden="1" customWidth="1"/>
    <col min="18" max="18" width="14" customWidth="1"/>
    <col min="19" max="19" width="31.42578125" hidden="1" customWidth="1"/>
    <col min="20" max="20" width="12.85546875" hidden="1" customWidth="1"/>
    <col min="21" max="21" width="20.85546875" customWidth="1"/>
    <col min="22" max="22" width="31.42578125" hidden="1" customWidth="1"/>
    <col min="23" max="23" width="12.85546875" hidden="1" customWidth="1"/>
    <col min="24" max="24" width="26.42578125" customWidth="1"/>
    <col min="25" max="25" width="32.7109375" hidden="1" customWidth="1"/>
    <col min="26" max="26" width="12.85546875" hidden="1" customWidth="1"/>
    <col min="27" max="27" width="33" customWidth="1"/>
  </cols>
  <sheetData>
    <row r="1" spans="1:27" hidden="1" x14ac:dyDescent="0.25">
      <c r="A1" s="60" t="s">
        <v>29</v>
      </c>
      <c r="B1" t="s">
        <v>765</v>
      </c>
      <c r="D1" s="60" t="s">
        <v>29</v>
      </c>
      <c r="E1" t="s">
        <v>154</v>
      </c>
      <c r="G1" s="60" t="s">
        <v>30</v>
      </c>
      <c r="H1" t="s">
        <v>154</v>
      </c>
      <c r="J1" s="60" t="s">
        <v>31</v>
      </c>
      <c r="K1" t="s">
        <v>154</v>
      </c>
      <c r="M1" s="60" t="s">
        <v>32</v>
      </c>
      <c r="N1" t="s">
        <v>154</v>
      </c>
      <c r="P1" s="60" t="s">
        <v>33</v>
      </c>
      <c r="Q1" t="s">
        <v>154</v>
      </c>
      <c r="S1" s="60" t="s">
        <v>34</v>
      </c>
      <c r="T1" t="s">
        <v>154</v>
      </c>
      <c r="V1" s="60" t="s">
        <v>35</v>
      </c>
      <c r="W1" t="s">
        <v>154</v>
      </c>
      <c r="Y1" s="60" t="s">
        <v>36</v>
      </c>
      <c r="Z1" t="s">
        <v>154</v>
      </c>
    </row>
    <row r="3" spans="1:27" ht="30" x14ac:dyDescent="0.25">
      <c r="A3" s="60" t="s">
        <v>763</v>
      </c>
      <c r="B3" t="s">
        <v>764</v>
      </c>
      <c r="D3" s="60" t="s">
        <v>763</v>
      </c>
      <c r="E3" t="s">
        <v>764</v>
      </c>
      <c r="F3" s="74" t="s">
        <v>29</v>
      </c>
      <c r="G3" s="63" t="s">
        <v>763</v>
      </c>
      <c r="H3" s="64" t="s">
        <v>764</v>
      </c>
      <c r="I3" s="74" t="s">
        <v>30</v>
      </c>
      <c r="J3" s="63" t="s">
        <v>763</v>
      </c>
      <c r="K3" s="64" t="s">
        <v>764</v>
      </c>
      <c r="L3" s="75" t="s">
        <v>31</v>
      </c>
      <c r="M3" s="63" t="s">
        <v>763</v>
      </c>
      <c r="N3" s="64" t="s">
        <v>764</v>
      </c>
      <c r="O3" s="74" t="s">
        <v>32</v>
      </c>
      <c r="P3" s="63" t="s">
        <v>763</v>
      </c>
      <c r="Q3" s="64" t="s">
        <v>764</v>
      </c>
      <c r="R3" s="74" t="s">
        <v>33</v>
      </c>
      <c r="S3" s="63" t="s">
        <v>763</v>
      </c>
      <c r="T3" s="64" t="s">
        <v>764</v>
      </c>
      <c r="U3" s="74" t="s">
        <v>34</v>
      </c>
      <c r="V3" s="63" t="s">
        <v>763</v>
      </c>
      <c r="W3" s="64" t="s">
        <v>764</v>
      </c>
      <c r="X3" s="74" t="s">
        <v>35</v>
      </c>
      <c r="Y3" s="63" t="s">
        <v>763</v>
      </c>
      <c r="Z3" s="64" t="s">
        <v>764</v>
      </c>
      <c r="AA3" s="74" t="s">
        <v>36</v>
      </c>
    </row>
    <row r="4" spans="1:27" x14ac:dyDescent="0.25">
      <c r="A4" s="1" t="s">
        <v>307</v>
      </c>
      <c r="B4" s="58">
        <v>3</v>
      </c>
      <c r="D4" s="1" t="s">
        <v>307</v>
      </c>
      <c r="E4" s="58">
        <v>3</v>
      </c>
      <c r="F4" s="61">
        <f>E4/B4</f>
        <v>1</v>
      </c>
      <c r="G4" s="1" t="s">
        <v>307</v>
      </c>
      <c r="H4" s="58">
        <v>3</v>
      </c>
      <c r="I4" s="61">
        <f>H4/B4</f>
        <v>1</v>
      </c>
      <c r="J4" s="1" t="s">
        <v>307</v>
      </c>
      <c r="K4" s="58">
        <v>3</v>
      </c>
      <c r="L4" s="61">
        <f>K4/B4</f>
        <v>1</v>
      </c>
      <c r="M4" s="1" t="s">
        <v>307</v>
      </c>
      <c r="N4" s="58">
        <v>2</v>
      </c>
      <c r="O4" s="61">
        <f>N4/B4</f>
        <v>0.66666666666666663</v>
      </c>
      <c r="P4" s="1" t="s">
        <v>307</v>
      </c>
      <c r="Q4" s="58">
        <v>3</v>
      </c>
      <c r="R4" s="61">
        <f>Q4/B4</f>
        <v>1</v>
      </c>
      <c r="S4" s="1" t="s">
        <v>307</v>
      </c>
      <c r="T4" s="58">
        <v>3</v>
      </c>
      <c r="U4" s="61">
        <f>T4/B4</f>
        <v>1</v>
      </c>
      <c r="V4" s="1" t="s">
        <v>307</v>
      </c>
      <c r="W4" s="58">
        <v>2</v>
      </c>
      <c r="X4" s="61">
        <f>W4/B4</f>
        <v>0.66666666666666663</v>
      </c>
      <c r="Y4" s="1" t="s">
        <v>307</v>
      </c>
      <c r="Z4" s="58">
        <v>1</v>
      </c>
      <c r="AA4" s="61">
        <f>Z4/B4</f>
        <v>0.33333333333333331</v>
      </c>
    </row>
    <row r="5" spans="1:27" x14ac:dyDescent="0.25">
      <c r="A5" s="1" t="s">
        <v>386</v>
      </c>
      <c r="B5" s="58">
        <v>4</v>
      </c>
      <c r="D5" s="1" t="s">
        <v>386</v>
      </c>
      <c r="E5" s="58">
        <v>1</v>
      </c>
      <c r="F5" s="61">
        <f t="shared" ref="F5:F32" si="0">E5/B5</f>
        <v>0.25</v>
      </c>
      <c r="G5" s="1" t="s">
        <v>386</v>
      </c>
      <c r="H5" s="58">
        <v>4</v>
      </c>
      <c r="I5" s="61">
        <f t="shared" ref="I5:I33" si="1">H5/B5</f>
        <v>1</v>
      </c>
      <c r="J5" s="1" t="s">
        <v>386</v>
      </c>
      <c r="K5" s="58">
        <v>3</v>
      </c>
      <c r="L5" s="61">
        <f t="shared" ref="L5:L33" si="2">K5/B5</f>
        <v>0.75</v>
      </c>
      <c r="M5" s="1" t="s">
        <v>386</v>
      </c>
      <c r="N5" s="58">
        <v>2</v>
      </c>
      <c r="O5" s="61">
        <f t="shared" ref="O5:O33" si="3">N5/B5</f>
        <v>0.5</v>
      </c>
      <c r="P5" s="1" t="s">
        <v>386</v>
      </c>
      <c r="Q5" s="58">
        <v>4</v>
      </c>
      <c r="R5" s="61">
        <f t="shared" ref="R5:R33" si="4">Q5/B5</f>
        <v>1</v>
      </c>
      <c r="S5" s="1" t="s">
        <v>386</v>
      </c>
      <c r="T5" s="58">
        <v>4</v>
      </c>
      <c r="U5" s="61">
        <f t="shared" ref="U5:U33" si="5">T5/B5</f>
        <v>1</v>
      </c>
      <c r="V5" s="1" t="s">
        <v>386</v>
      </c>
      <c r="W5" s="58">
        <v>4</v>
      </c>
      <c r="X5" s="61">
        <f t="shared" ref="X5:X33" si="6">W5/B5</f>
        <v>1</v>
      </c>
      <c r="Y5" s="1" t="s">
        <v>386</v>
      </c>
      <c r="Z5" s="58">
        <v>2</v>
      </c>
      <c r="AA5" s="61">
        <f t="shared" ref="AA5:AA33" si="7">Z5/B5</f>
        <v>0.5</v>
      </c>
    </row>
    <row r="6" spans="1:27" x14ac:dyDescent="0.25">
      <c r="A6" s="1" t="s">
        <v>178</v>
      </c>
      <c r="B6" s="58">
        <v>2</v>
      </c>
      <c r="D6" s="1" t="s">
        <v>178</v>
      </c>
      <c r="E6" s="58">
        <v>0</v>
      </c>
      <c r="F6" s="61">
        <f t="shared" si="0"/>
        <v>0</v>
      </c>
      <c r="G6" s="1" t="s">
        <v>178</v>
      </c>
      <c r="H6" s="58">
        <v>2</v>
      </c>
      <c r="I6" s="61">
        <f t="shared" si="1"/>
        <v>1</v>
      </c>
      <c r="J6" s="1" t="s">
        <v>178</v>
      </c>
      <c r="K6" s="58">
        <v>2</v>
      </c>
      <c r="L6" s="61">
        <f t="shared" si="2"/>
        <v>1</v>
      </c>
      <c r="M6" s="1" t="s">
        <v>178</v>
      </c>
      <c r="N6" s="58">
        <v>1</v>
      </c>
      <c r="O6" s="61">
        <f t="shared" si="3"/>
        <v>0.5</v>
      </c>
      <c r="P6" s="1" t="s">
        <v>178</v>
      </c>
      <c r="Q6" s="58">
        <v>2</v>
      </c>
      <c r="R6" s="61">
        <f t="shared" si="4"/>
        <v>1</v>
      </c>
      <c r="S6" s="1" t="s">
        <v>178</v>
      </c>
      <c r="T6" s="58">
        <v>2</v>
      </c>
      <c r="U6" s="61">
        <f t="shared" si="5"/>
        <v>1</v>
      </c>
      <c r="V6" s="1" t="s">
        <v>178</v>
      </c>
      <c r="W6" s="58">
        <v>1</v>
      </c>
      <c r="X6" s="61">
        <f t="shared" si="6"/>
        <v>0.5</v>
      </c>
      <c r="Y6" s="1" t="s">
        <v>178</v>
      </c>
      <c r="Z6" s="58">
        <v>1</v>
      </c>
      <c r="AA6" s="61">
        <f t="shared" si="7"/>
        <v>0.5</v>
      </c>
    </row>
    <row r="7" spans="1:27" x14ac:dyDescent="0.25">
      <c r="A7" s="1" t="s">
        <v>521</v>
      </c>
      <c r="B7" s="58">
        <v>4</v>
      </c>
      <c r="D7" s="1" t="s">
        <v>521</v>
      </c>
      <c r="E7" s="58">
        <v>3</v>
      </c>
      <c r="F7" s="61">
        <f t="shared" si="0"/>
        <v>0.75</v>
      </c>
      <c r="G7" s="1" t="s">
        <v>521</v>
      </c>
      <c r="H7" s="58">
        <v>4</v>
      </c>
      <c r="I7" s="61">
        <f t="shared" si="1"/>
        <v>1</v>
      </c>
      <c r="J7" s="1" t="s">
        <v>521</v>
      </c>
      <c r="K7" s="58">
        <v>4</v>
      </c>
      <c r="L7" s="61">
        <f t="shared" si="2"/>
        <v>1</v>
      </c>
      <c r="M7" s="1" t="s">
        <v>521</v>
      </c>
      <c r="N7" s="58">
        <v>0</v>
      </c>
      <c r="O7" s="61">
        <f t="shared" si="3"/>
        <v>0</v>
      </c>
      <c r="P7" s="1" t="s">
        <v>521</v>
      </c>
      <c r="Q7" s="58">
        <v>4</v>
      </c>
      <c r="R7" s="61">
        <f t="shared" si="4"/>
        <v>1</v>
      </c>
      <c r="S7" s="1" t="s">
        <v>521</v>
      </c>
      <c r="T7" s="58">
        <v>4</v>
      </c>
      <c r="U7" s="61">
        <f t="shared" si="5"/>
        <v>1</v>
      </c>
      <c r="V7" s="1" t="s">
        <v>521</v>
      </c>
      <c r="W7" s="58">
        <v>2</v>
      </c>
      <c r="X7" s="61">
        <f t="shared" si="6"/>
        <v>0.5</v>
      </c>
      <c r="Y7" s="1" t="s">
        <v>521</v>
      </c>
      <c r="Z7" s="58">
        <v>2</v>
      </c>
      <c r="AA7" s="61">
        <f t="shared" si="7"/>
        <v>0.5</v>
      </c>
    </row>
    <row r="8" spans="1:27" x14ac:dyDescent="0.25">
      <c r="A8" s="1" t="s">
        <v>599</v>
      </c>
      <c r="B8" s="58">
        <v>2</v>
      </c>
      <c r="D8" s="1" t="s">
        <v>599</v>
      </c>
      <c r="E8" s="58">
        <v>0</v>
      </c>
      <c r="F8" s="61">
        <f t="shared" si="0"/>
        <v>0</v>
      </c>
      <c r="G8" s="1" t="s">
        <v>599</v>
      </c>
      <c r="H8" s="58">
        <v>2</v>
      </c>
      <c r="I8" s="61">
        <f t="shared" si="1"/>
        <v>1</v>
      </c>
      <c r="J8" s="1" t="s">
        <v>599</v>
      </c>
      <c r="K8" s="58">
        <v>1</v>
      </c>
      <c r="L8" s="61">
        <f t="shared" si="2"/>
        <v>0.5</v>
      </c>
      <c r="M8" s="1" t="s">
        <v>599</v>
      </c>
      <c r="N8" s="58">
        <v>0</v>
      </c>
      <c r="O8" s="61">
        <f t="shared" si="3"/>
        <v>0</v>
      </c>
      <c r="P8" s="1" t="s">
        <v>599</v>
      </c>
      <c r="Q8" s="58">
        <v>0</v>
      </c>
      <c r="R8" s="61">
        <f t="shared" si="4"/>
        <v>0</v>
      </c>
      <c r="S8" s="1" t="s">
        <v>599</v>
      </c>
      <c r="T8" s="58">
        <v>0</v>
      </c>
      <c r="U8" s="61">
        <f t="shared" si="5"/>
        <v>0</v>
      </c>
      <c r="V8" s="1" t="s">
        <v>599</v>
      </c>
      <c r="W8" s="58">
        <v>1</v>
      </c>
      <c r="X8" s="61">
        <f t="shared" si="6"/>
        <v>0.5</v>
      </c>
      <c r="Y8" s="1" t="s">
        <v>599</v>
      </c>
      <c r="Z8" s="58">
        <v>1</v>
      </c>
      <c r="AA8" s="61">
        <f t="shared" si="7"/>
        <v>0.5</v>
      </c>
    </row>
    <row r="9" spans="1:27" x14ac:dyDescent="0.25">
      <c r="A9" s="1" t="s">
        <v>628</v>
      </c>
      <c r="B9" s="58">
        <v>2</v>
      </c>
      <c r="D9" s="1" t="s">
        <v>628</v>
      </c>
      <c r="E9" s="58">
        <v>2</v>
      </c>
      <c r="F9" s="61">
        <f t="shared" si="0"/>
        <v>1</v>
      </c>
      <c r="G9" s="1" t="s">
        <v>628</v>
      </c>
      <c r="H9" s="58">
        <v>2</v>
      </c>
      <c r="I9" s="61">
        <f t="shared" si="1"/>
        <v>1</v>
      </c>
      <c r="J9" s="1" t="s">
        <v>628</v>
      </c>
      <c r="K9" s="58">
        <v>2</v>
      </c>
      <c r="L9" s="61">
        <f t="shared" si="2"/>
        <v>1</v>
      </c>
      <c r="M9" s="1" t="s">
        <v>628</v>
      </c>
      <c r="N9" s="58">
        <v>1</v>
      </c>
      <c r="O9" s="61">
        <f t="shared" si="3"/>
        <v>0.5</v>
      </c>
      <c r="P9" s="1" t="s">
        <v>628</v>
      </c>
      <c r="Q9" s="58">
        <v>2</v>
      </c>
      <c r="R9" s="61">
        <f t="shared" si="4"/>
        <v>1</v>
      </c>
      <c r="S9" s="1" t="s">
        <v>628</v>
      </c>
      <c r="T9" s="58">
        <v>2</v>
      </c>
      <c r="U9" s="61">
        <f t="shared" si="5"/>
        <v>1</v>
      </c>
      <c r="V9" s="1" t="s">
        <v>628</v>
      </c>
      <c r="W9" s="58">
        <v>2</v>
      </c>
      <c r="X9" s="61">
        <f t="shared" si="6"/>
        <v>1</v>
      </c>
      <c r="Y9" s="1" t="s">
        <v>628</v>
      </c>
      <c r="Z9" s="58">
        <v>2</v>
      </c>
      <c r="AA9" s="61">
        <f t="shared" si="7"/>
        <v>1</v>
      </c>
    </row>
    <row r="10" spans="1:27" x14ac:dyDescent="0.25">
      <c r="A10" s="1" t="s">
        <v>282</v>
      </c>
      <c r="B10" s="58">
        <v>2</v>
      </c>
      <c r="D10" s="1" t="s">
        <v>282</v>
      </c>
      <c r="E10" s="58">
        <v>2</v>
      </c>
      <c r="F10" s="61">
        <f t="shared" si="0"/>
        <v>1</v>
      </c>
      <c r="G10" s="1" t="s">
        <v>282</v>
      </c>
      <c r="H10" s="58">
        <v>2</v>
      </c>
      <c r="I10" s="61">
        <f t="shared" si="1"/>
        <v>1</v>
      </c>
      <c r="J10" s="1" t="s">
        <v>282</v>
      </c>
      <c r="K10" s="58">
        <v>1</v>
      </c>
      <c r="L10" s="61">
        <f t="shared" si="2"/>
        <v>0.5</v>
      </c>
      <c r="M10" s="1" t="s">
        <v>282</v>
      </c>
      <c r="N10" s="58">
        <v>0</v>
      </c>
      <c r="O10" s="61">
        <f t="shared" si="3"/>
        <v>0</v>
      </c>
      <c r="P10" s="1" t="s">
        <v>282</v>
      </c>
      <c r="Q10" s="58">
        <v>2</v>
      </c>
      <c r="R10" s="61">
        <f t="shared" si="4"/>
        <v>1</v>
      </c>
      <c r="S10" s="1" t="s">
        <v>282</v>
      </c>
      <c r="T10" s="58">
        <v>1</v>
      </c>
      <c r="U10" s="61">
        <f t="shared" si="5"/>
        <v>0.5</v>
      </c>
      <c r="V10" s="1" t="s">
        <v>282</v>
      </c>
      <c r="W10" s="58">
        <v>1</v>
      </c>
      <c r="X10" s="61">
        <f t="shared" si="6"/>
        <v>0.5</v>
      </c>
      <c r="Y10" s="1" t="s">
        <v>282</v>
      </c>
      <c r="Z10" s="58">
        <v>1</v>
      </c>
      <c r="AA10" s="61">
        <f t="shared" si="7"/>
        <v>0.5</v>
      </c>
    </row>
    <row r="11" spans="1:27" x14ac:dyDescent="0.25">
      <c r="A11" s="1" t="s">
        <v>342</v>
      </c>
      <c r="B11" s="58">
        <v>7</v>
      </c>
      <c r="D11" s="1" t="s">
        <v>342</v>
      </c>
      <c r="E11" s="58">
        <v>2</v>
      </c>
      <c r="F11" s="61">
        <f t="shared" si="0"/>
        <v>0.2857142857142857</v>
      </c>
      <c r="G11" s="1" t="s">
        <v>342</v>
      </c>
      <c r="H11" s="58">
        <v>7</v>
      </c>
      <c r="I11" s="61">
        <f t="shared" si="1"/>
        <v>1</v>
      </c>
      <c r="J11" s="1" t="s">
        <v>342</v>
      </c>
      <c r="K11" s="58">
        <v>5</v>
      </c>
      <c r="L11" s="61">
        <f t="shared" si="2"/>
        <v>0.7142857142857143</v>
      </c>
      <c r="M11" s="1" t="s">
        <v>342</v>
      </c>
      <c r="N11" s="58">
        <v>3</v>
      </c>
      <c r="O11" s="61">
        <f t="shared" si="3"/>
        <v>0.42857142857142855</v>
      </c>
      <c r="P11" s="1" t="s">
        <v>342</v>
      </c>
      <c r="Q11" s="58">
        <v>7</v>
      </c>
      <c r="R11" s="61">
        <f t="shared" si="4"/>
        <v>1</v>
      </c>
      <c r="S11" s="1" t="s">
        <v>342</v>
      </c>
      <c r="T11" s="58">
        <v>6</v>
      </c>
      <c r="U11" s="61">
        <f t="shared" si="5"/>
        <v>0.8571428571428571</v>
      </c>
      <c r="V11" s="1" t="s">
        <v>342</v>
      </c>
      <c r="W11" s="58">
        <v>4</v>
      </c>
      <c r="X11" s="61">
        <f t="shared" si="6"/>
        <v>0.5714285714285714</v>
      </c>
      <c r="Y11" s="1" t="s">
        <v>342</v>
      </c>
      <c r="Z11" s="58">
        <v>3</v>
      </c>
      <c r="AA11" s="61">
        <f t="shared" si="7"/>
        <v>0.42857142857142855</v>
      </c>
    </row>
    <row r="12" spans="1:27" x14ac:dyDescent="0.25">
      <c r="A12" s="1" t="s">
        <v>161</v>
      </c>
      <c r="B12" s="58">
        <v>9</v>
      </c>
      <c r="D12" s="1" t="s">
        <v>161</v>
      </c>
      <c r="E12" s="58">
        <v>5</v>
      </c>
      <c r="F12" s="61">
        <f t="shared" si="0"/>
        <v>0.55555555555555558</v>
      </c>
      <c r="G12" s="1" t="s">
        <v>161</v>
      </c>
      <c r="H12" s="58">
        <v>9</v>
      </c>
      <c r="I12" s="61">
        <f t="shared" si="1"/>
        <v>1</v>
      </c>
      <c r="J12" s="1" t="s">
        <v>161</v>
      </c>
      <c r="K12" s="58">
        <v>5</v>
      </c>
      <c r="L12" s="61">
        <f t="shared" si="2"/>
        <v>0.55555555555555558</v>
      </c>
      <c r="M12" s="1" t="s">
        <v>161</v>
      </c>
      <c r="N12" s="58">
        <v>5</v>
      </c>
      <c r="O12" s="61">
        <f t="shared" si="3"/>
        <v>0.55555555555555558</v>
      </c>
      <c r="P12" s="1" t="s">
        <v>161</v>
      </c>
      <c r="Q12" s="58">
        <v>9</v>
      </c>
      <c r="R12" s="61">
        <f t="shared" si="4"/>
        <v>1</v>
      </c>
      <c r="S12" s="1" t="s">
        <v>161</v>
      </c>
      <c r="T12" s="58">
        <v>6</v>
      </c>
      <c r="U12" s="61">
        <f t="shared" si="5"/>
        <v>0.66666666666666663</v>
      </c>
      <c r="V12" s="1" t="s">
        <v>161</v>
      </c>
      <c r="W12" s="58">
        <v>6</v>
      </c>
      <c r="X12" s="61">
        <f t="shared" si="6"/>
        <v>0.66666666666666663</v>
      </c>
      <c r="Y12" s="1" t="s">
        <v>161</v>
      </c>
      <c r="Z12" s="58">
        <v>6</v>
      </c>
      <c r="AA12" s="61">
        <f t="shared" si="7"/>
        <v>0.66666666666666663</v>
      </c>
    </row>
    <row r="13" spans="1:27" x14ac:dyDescent="0.25">
      <c r="A13" s="1" t="s">
        <v>213</v>
      </c>
      <c r="B13" s="58">
        <v>25</v>
      </c>
      <c r="D13" s="1" t="s">
        <v>213</v>
      </c>
      <c r="E13" s="58">
        <v>20</v>
      </c>
      <c r="F13" s="61">
        <f t="shared" si="0"/>
        <v>0.8</v>
      </c>
      <c r="G13" s="1" t="s">
        <v>213</v>
      </c>
      <c r="H13" s="58">
        <v>24</v>
      </c>
      <c r="I13" s="61">
        <f t="shared" si="1"/>
        <v>0.96</v>
      </c>
      <c r="J13" s="1" t="s">
        <v>213</v>
      </c>
      <c r="K13" s="58">
        <v>9</v>
      </c>
      <c r="L13" s="61">
        <f t="shared" si="2"/>
        <v>0.36</v>
      </c>
      <c r="M13" s="1" t="s">
        <v>213</v>
      </c>
      <c r="N13" s="58">
        <v>0</v>
      </c>
      <c r="O13" s="61">
        <f t="shared" si="3"/>
        <v>0</v>
      </c>
      <c r="P13" s="1" t="s">
        <v>213</v>
      </c>
      <c r="Q13" s="58">
        <v>24</v>
      </c>
      <c r="R13" s="61">
        <f t="shared" si="4"/>
        <v>0.96</v>
      </c>
      <c r="S13" s="1" t="s">
        <v>213</v>
      </c>
      <c r="T13" s="58">
        <v>15</v>
      </c>
      <c r="U13" s="61">
        <f t="shared" si="5"/>
        <v>0.6</v>
      </c>
      <c r="V13" s="1" t="s">
        <v>213</v>
      </c>
      <c r="W13" s="58">
        <v>11</v>
      </c>
      <c r="X13" s="61">
        <f t="shared" si="6"/>
        <v>0.44</v>
      </c>
      <c r="Y13" s="1" t="s">
        <v>213</v>
      </c>
      <c r="Z13" s="58">
        <v>3</v>
      </c>
      <c r="AA13" s="61">
        <f t="shared" si="7"/>
        <v>0.12</v>
      </c>
    </row>
    <row r="14" spans="1:27" x14ac:dyDescent="0.25">
      <c r="A14" s="1" t="s">
        <v>448</v>
      </c>
      <c r="B14" s="58">
        <v>7</v>
      </c>
      <c r="D14" s="1" t="s">
        <v>448</v>
      </c>
      <c r="E14" s="58">
        <v>6</v>
      </c>
      <c r="F14" s="61">
        <f t="shared" si="0"/>
        <v>0.8571428571428571</v>
      </c>
      <c r="G14" s="1" t="s">
        <v>448</v>
      </c>
      <c r="H14" s="58">
        <v>7</v>
      </c>
      <c r="I14" s="61">
        <f t="shared" si="1"/>
        <v>1</v>
      </c>
      <c r="J14" s="1" t="s">
        <v>448</v>
      </c>
      <c r="K14" s="58">
        <v>6</v>
      </c>
      <c r="L14" s="61">
        <f t="shared" si="2"/>
        <v>0.8571428571428571</v>
      </c>
      <c r="M14" s="1" t="s">
        <v>448</v>
      </c>
      <c r="N14" s="58">
        <v>2</v>
      </c>
      <c r="O14" s="61">
        <f t="shared" si="3"/>
        <v>0.2857142857142857</v>
      </c>
      <c r="P14" s="1" t="s">
        <v>448</v>
      </c>
      <c r="Q14" s="58">
        <v>6</v>
      </c>
      <c r="R14" s="61">
        <f t="shared" si="4"/>
        <v>0.8571428571428571</v>
      </c>
      <c r="S14" s="1" t="s">
        <v>448</v>
      </c>
      <c r="T14" s="58">
        <v>6</v>
      </c>
      <c r="U14" s="61">
        <f t="shared" si="5"/>
        <v>0.8571428571428571</v>
      </c>
      <c r="V14" s="1" t="s">
        <v>448</v>
      </c>
      <c r="W14" s="58">
        <v>4</v>
      </c>
      <c r="X14" s="61">
        <f t="shared" si="6"/>
        <v>0.5714285714285714</v>
      </c>
      <c r="Y14" s="1" t="s">
        <v>448</v>
      </c>
      <c r="Z14" s="58">
        <v>2</v>
      </c>
      <c r="AA14" s="61">
        <f t="shared" si="7"/>
        <v>0.2857142857142857</v>
      </c>
    </row>
    <row r="15" spans="1:27" x14ac:dyDescent="0.25">
      <c r="A15" s="1" t="s">
        <v>296</v>
      </c>
      <c r="B15" s="58">
        <v>3</v>
      </c>
      <c r="D15" s="1" t="s">
        <v>296</v>
      </c>
      <c r="E15" s="58">
        <v>1</v>
      </c>
      <c r="F15" s="61">
        <f t="shared" si="0"/>
        <v>0.33333333333333331</v>
      </c>
      <c r="G15" s="1" t="s">
        <v>296</v>
      </c>
      <c r="H15" s="58">
        <v>3</v>
      </c>
      <c r="I15" s="61">
        <f t="shared" si="1"/>
        <v>1</v>
      </c>
      <c r="J15" s="1" t="s">
        <v>296</v>
      </c>
      <c r="K15" s="58">
        <v>3</v>
      </c>
      <c r="L15" s="61">
        <f t="shared" si="2"/>
        <v>1</v>
      </c>
      <c r="M15" s="1" t="s">
        <v>296</v>
      </c>
      <c r="N15" s="58">
        <v>0</v>
      </c>
      <c r="O15" s="61">
        <f t="shared" si="3"/>
        <v>0</v>
      </c>
      <c r="P15" s="1" t="s">
        <v>296</v>
      </c>
      <c r="Q15" s="58">
        <v>2</v>
      </c>
      <c r="R15" s="61">
        <f t="shared" si="4"/>
        <v>0.66666666666666663</v>
      </c>
      <c r="S15" s="1" t="s">
        <v>296</v>
      </c>
      <c r="T15" s="58">
        <v>2</v>
      </c>
      <c r="U15" s="61">
        <f t="shared" si="5"/>
        <v>0.66666666666666663</v>
      </c>
      <c r="V15" s="1" t="s">
        <v>296</v>
      </c>
      <c r="W15" s="58">
        <v>3</v>
      </c>
      <c r="X15" s="61">
        <f t="shared" si="6"/>
        <v>1</v>
      </c>
      <c r="Y15" s="1" t="s">
        <v>296</v>
      </c>
      <c r="Z15" s="58">
        <v>3</v>
      </c>
      <c r="AA15" s="61">
        <f t="shared" si="7"/>
        <v>1</v>
      </c>
    </row>
    <row r="16" spans="1:27" x14ac:dyDescent="0.25">
      <c r="A16" s="1" t="s">
        <v>677</v>
      </c>
      <c r="B16" s="58">
        <v>1</v>
      </c>
      <c r="D16" s="1" t="s">
        <v>677</v>
      </c>
      <c r="E16" s="58">
        <v>0</v>
      </c>
      <c r="F16" s="61">
        <f t="shared" si="0"/>
        <v>0</v>
      </c>
      <c r="G16" s="1" t="s">
        <v>677</v>
      </c>
      <c r="H16" s="58">
        <v>1</v>
      </c>
      <c r="I16" s="61">
        <f t="shared" si="1"/>
        <v>1</v>
      </c>
      <c r="J16" s="1" t="s">
        <v>677</v>
      </c>
      <c r="K16" s="58">
        <v>0</v>
      </c>
      <c r="L16" s="61">
        <f t="shared" si="2"/>
        <v>0</v>
      </c>
      <c r="M16" s="1" t="s">
        <v>677</v>
      </c>
      <c r="N16" s="58">
        <v>0</v>
      </c>
      <c r="O16" s="61">
        <f t="shared" si="3"/>
        <v>0</v>
      </c>
      <c r="P16" s="1" t="s">
        <v>677</v>
      </c>
      <c r="Q16" s="58">
        <v>1</v>
      </c>
      <c r="R16" s="61">
        <f t="shared" si="4"/>
        <v>1</v>
      </c>
      <c r="S16" s="1" t="s">
        <v>677</v>
      </c>
      <c r="T16" s="58">
        <v>0</v>
      </c>
      <c r="U16" s="61">
        <f t="shared" si="5"/>
        <v>0</v>
      </c>
      <c r="V16" s="1" t="s">
        <v>677</v>
      </c>
      <c r="W16" s="58">
        <v>0</v>
      </c>
      <c r="X16" s="61">
        <f t="shared" si="6"/>
        <v>0</v>
      </c>
      <c r="Y16" s="1" t="s">
        <v>677</v>
      </c>
      <c r="Z16" s="58">
        <v>0</v>
      </c>
      <c r="AA16" s="61">
        <f t="shared" si="7"/>
        <v>0</v>
      </c>
    </row>
    <row r="17" spans="1:27" x14ac:dyDescent="0.25">
      <c r="A17" s="1" t="s">
        <v>546</v>
      </c>
      <c r="B17" s="58">
        <v>1</v>
      </c>
      <c r="D17" s="1" t="s">
        <v>546</v>
      </c>
      <c r="E17" s="58">
        <v>1</v>
      </c>
      <c r="F17" s="61">
        <f t="shared" si="0"/>
        <v>1</v>
      </c>
      <c r="G17" s="1" t="s">
        <v>546</v>
      </c>
      <c r="H17" s="58">
        <v>1</v>
      </c>
      <c r="I17" s="61">
        <f t="shared" si="1"/>
        <v>1</v>
      </c>
      <c r="J17" s="1" t="s">
        <v>546</v>
      </c>
      <c r="K17" s="58">
        <v>1</v>
      </c>
      <c r="L17" s="61">
        <f t="shared" si="2"/>
        <v>1</v>
      </c>
      <c r="M17" s="1" t="s">
        <v>546</v>
      </c>
      <c r="N17" s="58">
        <v>0</v>
      </c>
      <c r="O17" s="61">
        <f t="shared" si="3"/>
        <v>0</v>
      </c>
      <c r="P17" s="1" t="s">
        <v>546</v>
      </c>
      <c r="Q17" s="58">
        <v>1</v>
      </c>
      <c r="R17" s="61">
        <f t="shared" si="4"/>
        <v>1</v>
      </c>
      <c r="S17" s="1" t="s">
        <v>546</v>
      </c>
      <c r="T17" s="58">
        <v>1</v>
      </c>
      <c r="U17" s="61">
        <f t="shared" si="5"/>
        <v>1</v>
      </c>
      <c r="V17" s="1" t="s">
        <v>546</v>
      </c>
      <c r="W17" s="58">
        <v>1</v>
      </c>
      <c r="X17" s="61">
        <f t="shared" si="6"/>
        <v>1</v>
      </c>
      <c r="Y17" s="1" t="s">
        <v>546</v>
      </c>
      <c r="Z17" s="58">
        <v>1</v>
      </c>
      <c r="AA17" s="61">
        <f t="shared" si="7"/>
        <v>1</v>
      </c>
    </row>
    <row r="18" spans="1:27" x14ac:dyDescent="0.25">
      <c r="A18" s="1" t="s">
        <v>203</v>
      </c>
      <c r="B18" s="58">
        <v>3</v>
      </c>
      <c r="D18" s="1" t="s">
        <v>203</v>
      </c>
      <c r="E18" s="58">
        <v>0</v>
      </c>
      <c r="F18" s="61">
        <f t="shared" si="0"/>
        <v>0</v>
      </c>
      <c r="G18" s="1" t="s">
        <v>203</v>
      </c>
      <c r="H18" s="58">
        <v>3</v>
      </c>
      <c r="I18" s="61">
        <f t="shared" si="1"/>
        <v>1</v>
      </c>
      <c r="J18" s="1" t="s">
        <v>203</v>
      </c>
      <c r="K18" s="58">
        <v>2</v>
      </c>
      <c r="L18" s="61">
        <f t="shared" si="2"/>
        <v>0.66666666666666663</v>
      </c>
      <c r="M18" s="1" t="s">
        <v>203</v>
      </c>
      <c r="N18" s="58">
        <v>0</v>
      </c>
      <c r="O18" s="61">
        <f t="shared" si="3"/>
        <v>0</v>
      </c>
      <c r="P18" s="1" t="s">
        <v>203</v>
      </c>
      <c r="Q18" s="58">
        <v>3</v>
      </c>
      <c r="R18" s="61">
        <f t="shared" si="4"/>
        <v>1</v>
      </c>
      <c r="S18" s="1" t="s">
        <v>203</v>
      </c>
      <c r="T18" s="58">
        <v>3</v>
      </c>
      <c r="U18" s="61">
        <f t="shared" si="5"/>
        <v>1</v>
      </c>
      <c r="V18" s="1" t="s">
        <v>203</v>
      </c>
      <c r="W18" s="58">
        <v>2</v>
      </c>
      <c r="X18" s="61">
        <f t="shared" si="6"/>
        <v>0.66666666666666663</v>
      </c>
      <c r="Y18" s="1" t="s">
        <v>203</v>
      </c>
      <c r="Z18" s="58">
        <v>1</v>
      </c>
      <c r="AA18" s="61">
        <f t="shared" si="7"/>
        <v>0.33333333333333331</v>
      </c>
    </row>
    <row r="19" spans="1:27" x14ac:dyDescent="0.25">
      <c r="A19" s="1" t="s">
        <v>422</v>
      </c>
      <c r="B19" s="58">
        <v>5</v>
      </c>
      <c r="D19" s="1" t="s">
        <v>422</v>
      </c>
      <c r="E19" s="58">
        <v>3</v>
      </c>
      <c r="F19" s="61">
        <f t="shared" si="0"/>
        <v>0.6</v>
      </c>
      <c r="G19" s="1" t="s">
        <v>422</v>
      </c>
      <c r="H19" s="58">
        <v>5</v>
      </c>
      <c r="I19" s="61">
        <f t="shared" si="1"/>
        <v>1</v>
      </c>
      <c r="J19" s="1" t="s">
        <v>422</v>
      </c>
      <c r="K19" s="58">
        <v>3</v>
      </c>
      <c r="L19" s="61">
        <f t="shared" si="2"/>
        <v>0.6</v>
      </c>
      <c r="M19" s="1" t="s">
        <v>422</v>
      </c>
      <c r="N19" s="58">
        <v>0</v>
      </c>
      <c r="O19" s="61">
        <f t="shared" si="3"/>
        <v>0</v>
      </c>
      <c r="P19" s="1" t="s">
        <v>422</v>
      </c>
      <c r="Q19" s="58">
        <v>5</v>
      </c>
      <c r="R19" s="61">
        <f t="shared" si="4"/>
        <v>1</v>
      </c>
      <c r="S19" s="1" t="s">
        <v>422</v>
      </c>
      <c r="T19" s="58">
        <v>4</v>
      </c>
      <c r="U19" s="61">
        <f t="shared" si="5"/>
        <v>0.8</v>
      </c>
      <c r="V19" s="1" t="s">
        <v>422</v>
      </c>
      <c r="W19" s="58">
        <v>3</v>
      </c>
      <c r="X19" s="61">
        <f t="shared" si="6"/>
        <v>0.6</v>
      </c>
      <c r="Y19" s="1" t="s">
        <v>422</v>
      </c>
      <c r="Z19" s="58">
        <v>2</v>
      </c>
      <c r="AA19" s="61">
        <f t="shared" si="7"/>
        <v>0.4</v>
      </c>
    </row>
    <row r="20" spans="1:27" x14ac:dyDescent="0.25">
      <c r="A20" s="1" t="s">
        <v>353</v>
      </c>
      <c r="B20" s="58">
        <v>3</v>
      </c>
      <c r="D20" s="1" t="s">
        <v>353</v>
      </c>
      <c r="E20" s="58">
        <v>0</v>
      </c>
      <c r="F20" s="61">
        <f t="shared" si="0"/>
        <v>0</v>
      </c>
      <c r="G20" s="1" t="s">
        <v>353</v>
      </c>
      <c r="H20" s="58">
        <v>2</v>
      </c>
      <c r="I20" s="61">
        <f t="shared" si="1"/>
        <v>0.66666666666666663</v>
      </c>
      <c r="J20" s="1" t="s">
        <v>353</v>
      </c>
      <c r="K20" s="58">
        <v>2</v>
      </c>
      <c r="L20" s="61">
        <f t="shared" si="2"/>
        <v>0.66666666666666663</v>
      </c>
      <c r="M20" s="1" t="s">
        <v>353</v>
      </c>
      <c r="N20" s="58">
        <v>0</v>
      </c>
      <c r="O20" s="61">
        <f t="shared" si="3"/>
        <v>0</v>
      </c>
      <c r="P20" s="1" t="s">
        <v>353</v>
      </c>
      <c r="Q20" s="58">
        <v>2</v>
      </c>
      <c r="R20" s="61">
        <f t="shared" si="4"/>
        <v>0.66666666666666663</v>
      </c>
      <c r="S20" s="1" t="s">
        <v>353</v>
      </c>
      <c r="T20" s="58">
        <v>1</v>
      </c>
      <c r="U20" s="61">
        <f t="shared" si="5"/>
        <v>0.33333333333333331</v>
      </c>
      <c r="V20" s="1" t="s">
        <v>353</v>
      </c>
      <c r="W20" s="58">
        <v>1</v>
      </c>
      <c r="X20" s="61">
        <f t="shared" si="6"/>
        <v>0.33333333333333331</v>
      </c>
      <c r="Y20" s="1" t="s">
        <v>353</v>
      </c>
      <c r="Z20" s="58">
        <v>1</v>
      </c>
      <c r="AA20" s="61">
        <f t="shared" si="7"/>
        <v>0.33333333333333331</v>
      </c>
    </row>
    <row r="21" spans="1:27" x14ac:dyDescent="0.25">
      <c r="A21" s="1" t="s">
        <v>316</v>
      </c>
      <c r="B21" s="58">
        <v>1</v>
      </c>
      <c r="D21" s="1" t="s">
        <v>316</v>
      </c>
      <c r="E21" s="58">
        <v>0</v>
      </c>
      <c r="F21" s="61">
        <f t="shared" si="0"/>
        <v>0</v>
      </c>
      <c r="G21" s="1" t="s">
        <v>316</v>
      </c>
      <c r="H21" s="58">
        <v>0</v>
      </c>
      <c r="I21" s="61">
        <f t="shared" si="1"/>
        <v>0</v>
      </c>
      <c r="J21" s="1" t="s">
        <v>316</v>
      </c>
      <c r="K21" s="58">
        <v>0</v>
      </c>
      <c r="L21" s="61">
        <f t="shared" si="2"/>
        <v>0</v>
      </c>
      <c r="M21" s="1" t="s">
        <v>316</v>
      </c>
      <c r="N21" s="58">
        <v>0</v>
      </c>
      <c r="O21" s="61">
        <f t="shared" si="3"/>
        <v>0</v>
      </c>
      <c r="P21" s="1" t="s">
        <v>316</v>
      </c>
      <c r="Q21" s="58">
        <v>0</v>
      </c>
      <c r="R21" s="61">
        <f t="shared" si="4"/>
        <v>0</v>
      </c>
      <c r="S21" s="1" t="s">
        <v>316</v>
      </c>
      <c r="T21" s="58">
        <v>0</v>
      </c>
      <c r="U21" s="61">
        <f t="shared" si="5"/>
        <v>0</v>
      </c>
      <c r="V21" s="1" t="s">
        <v>316</v>
      </c>
      <c r="W21" s="58">
        <v>0</v>
      </c>
      <c r="X21" s="61">
        <f t="shared" si="6"/>
        <v>0</v>
      </c>
      <c r="Y21" s="1" t="s">
        <v>316</v>
      </c>
      <c r="Z21" s="58">
        <v>0</v>
      </c>
      <c r="AA21" s="61">
        <f t="shared" si="7"/>
        <v>0</v>
      </c>
    </row>
    <row r="22" spans="1:27" x14ac:dyDescent="0.25">
      <c r="A22" s="1" t="s">
        <v>394</v>
      </c>
      <c r="B22" s="58">
        <v>2</v>
      </c>
      <c r="D22" s="1" t="s">
        <v>394</v>
      </c>
      <c r="E22" s="58">
        <v>0</v>
      </c>
      <c r="F22" s="61">
        <f t="shared" si="0"/>
        <v>0</v>
      </c>
      <c r="G22" s="1" t="s">
        <v>394</v>
      </c>
      <c r="H22" s="58">
        <v>0</v>
      </c>
      <c r="I22" s="61">
        <f t="shared" si="1"/>
        <v>0</v>
      </c>
      <c r="J22" s="1" t="s">
        <v>394</v>
      </c>
      <c r="K22" s="58">
        <v>0</v>
      </c>
      <c r="L22" s="61">
        <f t="shared" si="2"/>
        <v>0</v>
      </c>
      <c r="M22" s="1" t="s">
        <v>394</v>
      </c>
      <c r="N22" s="58">
        <v>0</v>
      </c>
      <c r="O22" s="61">
        <f t="shared" si="3"/>
        <v>0</v>
      </c>
      <c r="P22" s="1" t="s">
        <v>394</v>
      </c>
      <c r="Q22" s="58">
        <v>0</v>
      </c>
      <c r="R22" s="61">
        <f t="shared" si="4"/>
        <v>0</v>
      </c>
      <c r="S22" s="1" t="s">
        <v>394</v>
      </c>
      <c r="T22" s="58">
        <v>0</v>
      </c>
      <c r="U22" s="61">
        <f t="shared" si="5"/>
        <v>0</v>
      </c>
      <c r="V22" s="1" t="s">
        <v>394</v>
      </c>
      <c r="W22" s="58">
        <v>0</v>
      </c>
      <c r="X22" s="61">
        <f t="shared" si="6"/>
        <v>0</v>
      </c>
      <c r="Y22" s="1" t="s">
        <v>394</v>
      </c>
      <c r="Z22" s="58">
        <v>0</v>
      </c>
      <c r="AA22" s="61">
        <f t="shared" si="7"/>
        <v>0</v>
      </c>
    </row>
    <row r="23" spans="1:27" x14ac:dyDescent="0.25">
      <c r="A23" s="1" t="s">
        <v>207</v>
      </c>
      <c r="B23" s="58">
        <v>28</v>
      </c>
      <c r="D23" s="1" t="s">
        <v>207</v>
      </c>
      <c r="E23" s="58">
        <v>12</v>
      </c>
      <c r="F23" s="61">
        <f t="shared" si="0"/>
        <v>0.42857142857142855</v>
      </c>
      <c r="G23" s="1" t="s">
        <v>207</v>
      </c>
      <c r="H23" s="58">
        <v>27</v>
      </c>
      <c r="I23" s="61">
        <f t="shared" si="1"/>
        <v>0.9642857142857143</v>
      </c>
      <c r="J23" s="1" t="s">
        <v>207</v>
      </c>
      <c r="K23" s="58">
        <v>20</v>
      </c>
      <c r="L23" s="61">
        <f t="shared" si="2"/>
        <v>0.7142857142857143</v>
      </c>
      <c r="M23" s="1" t="s">
        <v>207</v>
      </c>
      <c r="N23" s="58">
        <v>5</v>
      </c>
      <c r="O23" s="61">
        <f t="shared" si="3"/>
        <v>0.17857142857142858</v>
      </c>
      <c r="P23" s="1" t="s">
        <v>207</v>
      </c>
      <c r="Q23" s="58">
        <v>25</v>
      </c>
      <c r="R23" s="61">
        <f t="shared" si="4"/>
        <v>0.8928571428571429</v>
      </c>
      <c r="S23" s="1" t="s">
        <v>207</v>
      </c>
      <c r="T23" s="58">
        <v>24</v>
      </c>
      <c r="U23" s="61">
        <f t="shared" si="5"/>
        <v>0.8571428571428571</v>
      </c>
      <c r="V23" s="1" t="s">
        <v>207</v>
      </c>
      <c r="W23" s="58">
        <v>19</v>
      </c>
      <c r="X23" s="61">
        <f t="shared" si="6"/>
        <v>0.6785714285714286</v>
      </c>
      <c r="Y23" s="1" t="s">
        <v>207</v>
      </c>
      <c r="Z23" s="58">
        <v>13</v>
      </c>
      <c r="AA23" s="61">
        <f t="shared" si="7"/>
        <v>0.4642857142857143</v>
      </c>
    </row>
    <row r="24" spans="1:27" x14ac:dyDescent="0.25">
      <c r="A24" s="1" t="s">
        <v>615</v>
      </c>
      <c r="B24" s="58">
        <v>1</v>
      </c>
      <c r="D24" s="1" t="s">
        <v>615</v>
      </c>
      <c r="E24" s="58">
        <v>0</v>
      </c>
      <c r="F24" s="61">
        <f t="shared" si="0"/>
        <v>0</v>
      </c>
      <c r="G24" s="1" t="s">
        <v>615</v>
      </c>
      <c r="H24" s="58">
        <v>1</v>
      </c>
      <c r="I24" s="61">
        <f t="shared" si="1"/>
        <v>1</v>
      </c>
      <c r="J24" s="1" t="s">
        <v>615</v>
      </c>
      <c r="K24" s="58">
        <v>0</v>
      </c>
      <c r="L24" s="61">
        <f t="shared" si="2"/>
        <v>0</v>
      </c>
      <c r="M24" s="1" t="s">
        <v>615</v>
      </c>
      <c r="N24" s="58">
        <v>0</v>
      </c>
      <c r="O24" s="61">
        <f t="shared" si="3"/>
        <v>0</v>
      </c>
      <c r="P24" s="1" t="s">
        <v>615</v>
      </c>
      <c r="Q24" s="58">
        <v>0</v>
      </c>
      <c r="R24" s="61">
        <f t="shared" si="4"/>
        <v>0</v>
      </c>
      <c r="S24" s="1" t="s">
        <v>615</v>
      </c>
      <c r="T24" s="58">
        <v>0</v>
      </c>
      <c r="U24" s="61">
        <f t="shared" si="5"/>
        <v>0</v>
      </c>
      <c r="V24" s="1" t="s">
        <v>615</v>
      </c>
      <c r="W24" s="58">
        <v>0</v>
      </c>
      <c r="X24" s="61">
        <f t="shared" si="6"/>
        <v>0</v>
      </c>
      <c r="Y24" s="1" t="s">
        <v>615</v>
      </c>
      <c r="Z24" s="58">
        <v>0</v>
      </c>
      <c r="AA24" s="61">
        <f t="shared" si="7"/>
        <v>0</v>
      </c>
    </row>
    <row r="25" spans="1:27" x14ac:dyDescent="0.25">
      <c r="A25" s="1" t="s">
        <v>471</v>
      </c>
      <c r="B25" s="58">
        <v>1</v>
      </c>
      <c r="D25" s="1" t="s">
        <v>471</v>
      </c>
      <c r="E25" s="58">
        <v>0</v>
      </c>
      <c r="F25" s="61">
        <f t="shared" si="0"/>
        <v>0</v>
      </c>
      <c r="G25" s="1" t="s">
        <v>471</v>
      </c>
      <c r="H25" s="58">
        <v>1</v>
      </c>
      <c r="I25" s="61">
        <f t="shared" si="1"/>
        <v>1</v>
      </c>
      <c r="J25" s="1" t="s">
        <v>471</v>
      </c>
      <c r="K25" s="58">
        <v>1</v>
      </c>
      <c r="L25" s="61">
        <f t="shared" si="2"/>
        <v>1</v>
      </c>
      <c r="M25" s="1" t="s">
        <v>471</v>
      </c>
      <c r="N25" s="58">
        <v>1</v>
      </c>
      <c r="O25" s="61">
        <f t="shared" si="3"/>
        <v>1</v>
      </c>
      <c r="P25" s="1" t="s">
        <v>471</v>
      </c>
      <c r="Q25" s="58">
        <v>1</v>
      </c>
      <c r="R25" s="61">
        <f t="shared" si="4"/>
        <v>1</v>
      </c>
      <c r="S25" s="1" t="s">
        <v>471</v>
      </c>
      <c r="T25" s="58">
        <v>1</v>
      </c>
      <c r="U25" s="61">
        <f t="shared" si="5"/>
        <v>1</v>
      </c>
      <c r="V25" s="1" t="s">
        <v>471</v>
      </c>
      <c r="W25" s="58">
        <v>1</v>
      </c>
      <c r="X25" s="61">
        <f t="shared" si="6"/>
        <v>1</v>
      </c>
      <c r="Y25" s="1" t="s">
        <v>471</v>
      </c>
      <c r="Z25" s="58">
        <v>1</v>
      </c>
      <c r="AA25" s="61">
        <f t="shared" si="7"/>
        <v>1</v>
      </c>
    </row>
    <row r="26" spans="1:27" x14ac:dyDescent="0.25">
      <c r="A26" s="1" t="s">
        <v>198</v>
      </c>
      <c r="B26" s="58">
        <v>2</v>
      </c>
      <c r="D26" s="1" t="s">
        <v>198</v>
      </c>
      <c r="E26" s="58">
        <v>2</v>
      </c>
      <c r="F26" s="61">
        <f t="shared" si="0"/>
        <v>1</v>
      </c>
      <c r="G26" s="1" t="s">
        <v>198</v>
      </c>
      <c r="H26" s="58">
        <v>2</v>
      </c>
      <c r="I26" s="61">
        <f t="shared" si="1"/>
        <v>1</v>
      </c>
      <c r="J26" s="1" t="s">
        <v>198</v>
      </c>
      <c r="K26" s="58">
        <v>1</v>
      </c>
      <c r="L26" s="61">
        <f t="shared" si="2"/>
        <v>0.5</v>
      </c>
      <c r="M26" s="1" t="s">
        <v>198</v>
      </c>
      <c r="N26" s="58">
        <v>0</v>
      </c>
      <c r="O26" s="61">
        <f t="shared" si="3"/>
        <v>0</v>
      </c>
      <c r="P26" s="1" t="s">
        <v>198</v>
      </c>
      <c r="Q26" s="58">
        <v>2</v>
      </c>
      <c r="R26" s="61">
        <f t="shared" si="4"/>
        <v>1</v>
      </c>
      <c r="S26" s="1" t="s">
        <v>198</v>
      </c>
      <c r="T26" s="58">
        <v>2</v>
      </c>
      <c r="U26" s="61">
        <f t="shared" si="5"/>
        <v>1</v>
      </c>
      <c r="V26" s="1" t="s">
        <v>198</v>
      </c>
      <c r="W26" s="58">
        <v>1</v>
      </c>
      <c r="X26" s="61">
        <f t="shared" si="6"/>
        <v>0.5</v>
      </c>
      <c r="Y26" s="1" t="s">
        <v>198</v>
      </c>
      <c r="Z26" s="58">
        <v>0</v>
      </c>
      <c r="AA26" s="61">
        <f t="shared" si="7"/>
        <v>0</v>
      </c>
    </row>
    <row r="27" spans="1:27" x14ac:dyDescent="0.25">
      <c r="A27" s="1" t="s">
        <v>502</v>
      </c>
      <c r="B27" s="58">
        <v>1</v>
      </c>
      <c r="D27" s="1" t="s">
        <v>502</v>
      </c>
      <c r="E27" s="58">
        <v>1</v>
      </c>
      <c r="F27" s="61">
        <f t="shared" si="0"/>
        <v>1</v>
      </c>
      <c r="G27" s="1" t="s">
        <v>502</v>
      </c>
      <c r="H27" s="58">
        <v>1</v>
      </c>
      <c r="I27" s="61">
        <f t="shared" si="1"/>
        <v>1</v>
      </c>
      <c r="J27" s="1" t="s">
        <v>502</v>
      </c>
      <c r="K27" s="58">
        <v>1</v>
      </c>
      <c r="L27" s="61">
        <f t="shared" si="2"/>
        <v>1</v>
      </c>
      <c r="M27" s="1" t="s">
        <v>502</v>
      </c>
      <c r="N27" s="58">
        <v>1</v>
      </c>
      <c r="O27" s="61">
        <f t="shared" si="3"/>
        <v>1</v>
      </c>
      <c r="P27" s="1" t="s">
        <v>502</v>
      </c>
      <c r="Q27" s="58">
        <v>1</v>
      </c>
      <c r="R27" s="61">
        <f t="shared" si="4"/>
        <v>1</v>
      </c>
      <c r="S27" s="1" t="s">
        <v>502</v>
      </c>
      <c r="T27" s="58">
        <v>1</v>
      </c>
      <c r="U27" s="61">
        <f t="shared" si="5"/>
        <v>1</v>
      </c>
      <c r="V27" s="1" t="s">
        <v>502</v>
      </c>
      <c r="W27" s="58">
        <v>1</v>
      </c>
      <c r="X27" s="61">
        <f t="shared" si="6"/>
        <v>1</v>
      </c>
      <c r="Y27" s="1" t="s">
        <v>502</v>
      </c>
      <c r="Z27" s="58">
        <v>0</v>
      </c>
      <c r="AA27" s="61">
        <f t="shared" si="7"/>
        <v>0</v>
      </c>
    </row>
    <row r="28" spans="1:27" x14ac:dyDescent="0.25">
      <c r="A28" s="1" t="s">
        <v>345</v>
      </c>
      <c r="B28" s="58">
        <v>4</v>
      </c>
      <c r="D28" s="1" t="s">
        <v>345</v>
      </c>
      <c r="E28" s="58">
        <v>1</v>
      </c>
      <c r="F28" s="61">
        <f t="shared" si="0"/>
        <v>0.25</v>
      </c>
      <c r="G28" s="1" t="s">
        <v>345</v>
      </c>
      <c r="H28" s="58">
        <v>4</v>
      </c>
      <c r="I28" s="61">
        <f t="shared" si="1"/>
        <v>1</v>
      </c>
      <c r="J28" s="1" t="s">
        <v>345</v>
      </c>
      <c r="K28" s="58">
        <v>1</v>
      </c>
      <c r="L28" s="61">
        <f t="shared" si="2"/>
        <v>0.25</v>
      </c>
      <c r="M28" s="1" t="s">
        <v>345</v>
      </c>
      <c r="N28" s="58">
        <v>1</v>
      </c>
      <c r="O28" s="61">
        <f t="shared" si="3"/>
        <v>0.25</v>
      </c>
      <c r="P28" s="1" t="s">
        <v>345</v>
      </c>
      <c r="Q28" s="58">
        <v>4</v>
      </c>
      <c r="R28" s="61">
        <f t="shared" si="4"/>
        <v>1</v>
      </c>
      <c r="S28" s="1" t="s">
        <v>345</v>
      </c>
      <c r="T28" s="58">
        <v>3</v>
      </c>
      <c r="U28" s="61">
        <f t="shared" si="5"/>
        <v>0.75</v>
      </c>
      <c r="V28" s="1" t="s">
        <v>345</v>
      </c>
      <c r="W28" s="58">
        <v>3</v>
      </c>
      <c r="X28" s="61">
        <f t="shared" si="6"/>
        <v>0.75</v>
      </c>
      <c r="Y28" s="1" t="s">
        <v>345</v>
      </c>
      <c r="Z28" s="58">
        <v>2</v>
      </c>
      <c r="AA28" s="61">
        <f t="shared" si="7"/>
        <v>0.5</v>
      </c>
    </row>
    <row r="29" spans="1:27" x14ac:dyDescent="0.25">
      <c r="A29" s="1" t="s">
        <v>378</v>
      </c>
      <c r="B29" s="58">
        <v>5</v>
      </c>
      <c r="D29" s="1" t="s">
        <v>378</v>
      </c>
      <c r="E29" s="58">
        <v>5</v>
      </c>
      <c r="F29" s="61">
        <f t="shared" si="0"/>
        <v>1</v>
      </c>
      <c r="G29" s="1" t="s">
        <v>378</v>
      </c>
      <c r="H29" s="58">
        <v>5</v>
      </c>
      <c r="I29" s="61">
        <f t="shared" si="1"/>
        <v>1</v>
      </c>
      <c r="J29" s="1" t="s">
        <v>378</v>
      </c>
      <c r="K29" s="58">
        <v>4</v>
      </c>
      <c r="L29" s="61">
        <f t="shared" si="2"/>
        <v>0.8</v>
      </c>
      <c r="M29" s="1" t="s">
        <v>378</v>
      </c>
      <c r="N29" s="58">
        <v>1</v>
      </c>
      <c r="O29" s="61">
        <f t="shared" si="3"/>
        <v>0.2</v>
      </c>
      <c r="P29" s="1" t="s">
        <v>378</v>
      </c>
      <c r="Q29" s="58">
        <v>4</v>
      </c>
      <c r="R29" s="61">
        <f t="shared" si="4"/>
        <v>0.8</v>
      </c>
      <c r="S29" s="1" t="s">
        <v>378</v>
      </c>
      <c r="T29" s="58">
        <v>4</v>
      </c>
      <c r="U29" s="61">
        <f t="shared" si="5"/>
        <v>0.8</v>
      </c>
      <c r="V29" s="1" t="s">
        <v>378</v>
      </c>
      <c r="W29" s="58">
        <v>4</v>
      </c>
      <c r="X29" s="61">
        <f t="shared" si="6"/>
        <v>0.8</v>
      </c>
      <c r="Y29" s="1" t="s">
        <v>378</v>
      </c>
      <c r="Z29" s="58">
        <v>5</v>
      </c>
      <c r="AA29" s="61">
        <f t="shared" si="7"/>
        <v>1</v>
      </c>
    </row>
    <row r="30" spans="1:27" x14ac:dyDescent="0.25">
      <c r="A30" s="1" t="s">
        <v>743</v>
      </c>
      <c r="B30" s="58">
        <v>2</v>
      </c>
      <c r="D30" s="1" t="s">
        <v>743</v>
      </c>
      <c r="E30" s="58">
        <v>0</v>
      </c>
      <c r="F30" s="61">
        <f t="shared" si="0"/>
        <v>0</v>
      </c>
      <c r="G30" s="1" t="s">
        <v>743</v>
      </c>
      <c r="H30" s="58">
        <v>2</v>
      </c>
      <c r="I30" s="61">
        <f t="shared" si="1"/>
        <v>1</v>
      </c>
      <c r="J30" s="1" t="s">
        <v>743</v>
      </c>
      <c r="K30" s="58">
        <v>2</v>
      </c>
      <c r="L30" s="61">
        <f t="shared" si="2"/>
        <v>1</v>
      </c>
      <c r="M30" s="1" t="s">
        <v>743</v>
      </c>
      <c r="N30" s="58">
        <v>0</v>
      </c>
      <c r="O30" s="61">
        <f t="shared" si="3"/>
        <v>0</v>
      </c>
      <c r="P30" s="1" t="s">
        <v>743</v>
      </c>
      <c r="Q30" s="58">
        <v>2</v>
      </c>
      <c r="R30" s="61">
        <f t="shared" si="4"/>
        <v>1</v>
      </c>
      <c r="S30" s="1" t="s">
        <v>743</v>
      </c>
      <c r="T30" s="58">
        <v>2</v>
      </c>
      <c r="U30" s="61">
        <f t="shared" si="5"/>
        <v>1</v>
      </c>
      <c r="V30" s="1" t="s">
        <v>743</v>
      </c>
      <c r="W30" s="58">
        <v>0</v>
      </c>
      <c r="X30" s="61">
        <f t="shared" si="6"/>
        <v>0</v>
      </c>
      <c r="Y30" s="1" t="s">
        <v>743</v>
      </c>
      <c r="Z30" s="58">
        <v>2</v>
      </c>
      <c r="AA30" s="61">
        <f t="shared" si="7"/>
        <v>1</v>
      </c>
    </row>
    <row r="31" spans="1:27" x14ac:dyDescent="0.25">
      <c r="A31" s="1" t="s">
        <v>193</v>
      </c>
      <c r="B31" s="58">
        <v>2</v>
      </c>
      <c r="D31" s="1" t="s">
        <v>193</v>
      </c>
      <c r="E31" s="58">
        <v>1</v>
      </c>
      <c r="F31" s="61">
        <f t="shared" si="0"/>
        <v>0.5</v>
      </c>
      <c r="G31" s="1" t="s">
        <v>193</v>
      </c>
      <c r="H31" s="58">
        <v>1</v>
      </c>
      <c r="I31" s="61">
        <f t="shared" si="1"/>
        <v>0.5</v>
      </c>
      <c r="J31" s="1" t="s">
        <v>193</v>
      </c>
      <c r="K31" s="58">
        <v>0</v>
      </c>
      <c r="L31" s="61">
        <f t="shared" si="2"/>
        <v>0</v>
      </c>
      <c r="M31" s="1" t="s">
        <v>193</v>
      </c>
      <c r="N31" s="58">
        <v>0</v>
      </c>
      <c r="O31" s="61">
        <f t="shared" si="3"/>
        <v>0</v>
      </c>
      <c r="P31" s="1" t="s">
        <v>193</v>
      </c>
      <c r="Q31" s="58">
        <v>2</v>
      </c>
      <c r="R31" s="61">
        <f t="shared" si="4"/>
        <v>1</v>
      </c>
      <c r="S31" s="1" t="s">
        <v>193</v>
      </c>
      <c r="T31" s="58">
        <v>2</v>
      </c>
      <c r="U31" s="61">
        <f t="shared" si="5"/>
        <v>1</v>
      </c>
      <c r="V31" s="1" t="s">
        <v>193</v>
      </c>
      <c r="W31" s="58">
        <v>1</v>
      </c>
      <c r="X31" s="61">
        <f t="shared" si="6"/>
        <v>0.5</v>
      </c>
      <c r="Y31" s="1" t="s">
        <v>193</v>
      </c>
      <c r="Z31" s="58">
        <v>1</v>
      </c>
      <c r="AA31" s="61">
        <f t="shared" si="7"/>
        <v>0.5</v>
      </c>
    </row>
    <row r="32" spans="1:27" x14ac:dyDescent="0.25">
      <c r="A32" s="1" t="s">
        <v>172</v>
      </c>
      <c r="B32" s="58">
        <v>2</v>
      </c>
      <c r="D32" s="1" t="s">
        <v>172</v>
      </c>
      <c r="E32" s="58">
        <v>1</v>
      </c>
      <c r="F32" s="61">
        <f t="shared" si="0"/>
        <v>0.5</v>
      </c>
      <c r="G32" s="1" t="s">
        <v>172</v>
      </c>
      <c r="H32" s="58">
        <v>2</v>
      </c>
      <c r="I32" s="61">
        <f t="shared" si="1"/>
        <v>1</v>
      </c>
      <c r="J32" s="1" t="s">
        <v>172</v>
      </c>
      <c r="K32" s="58">
        <v>2</v>
      </c>
      <c r="L32" s="61">
        <f t="shared" si="2"/>
        <v>1</v>
      </c>
      <c r="M32" s="1" t="s">
        <v>172</v>
      </c>
      <c r="N32" s="58">
        <v>2</v>
      </c>
      <c r="O32" s="61">
        <f t="shared" si="3"/>
        <v>1</v>
      </c>
      <c r="P32" s="1" t="s">
        <v>172</v>
      </c>
      <c r="Q32" s="58">
        <v>2</v>
      </c>
      <c r="R32" s="61">
        <f t="shared" si="4"/>
        <v>1</v>
      </c>
      <c r="S32" s="1" t="s">
        <v>172</v>
      </c>
      <c r="T32" s="58">
        <v>2</v>
      </c>
      <c r="U32" s="61">
        <f t="shared" si="5"/>
        <v>1</v>
      </c>
      <c r="V32" s="1" t="s">
        <v>172</v>
      </c>
      <c r="W32" s="58">
        <v>2</v>
      </c>
      <c r="X32" s="61">
        <f t="shared" si="6"/>
        <v>1</v>
      </c>
      <c r="Y32" s="1" t="s">
        <v>172</v>
      </c>
      <c r="Z32" s="58">
        <v>1</v>
      </c>
      <c r="AA32" s="61">
        <f t="shared" si="7"/>
        <v>0.5</v>
      </c>
    </row>
    <row r="33" spans="1:27" s="69" customFormat="1" x14ac:dyDescent="0.25">
      <c r="A33" s="5" t="s">
        <v>762</v>
      </c>
      <c r="B33" s="68">
        <v>134</v>
      </c>
      <c r="D33" s="5" t="s">
        <v>762</v>
      </c>
      <c r="E33" s="68">
        <v>72</v>
      </c>
      <c r="F33" s="70">
        <f>E33/B33</f>
        <v>0.53731343283582089</v>
      </c>
      <c r="G33" s="71" t="s">
        <v>762</v>
      </c>
      <c r="H33" s="72">
        <v>127</v>
      </c>
      <c r="I33" s="70">
        <f t="shared" si="1"/>
        <v>0.94776119402985071</v>
      </c>
      <c r="J33" s="71" t="s">
        <v>762</v>
      </c>
      <c r="K33" s="72">
        <v>84</v>
      </c>
      <c r="L33" s="70">
        <f t="shared" si="2"/>
        <v>0.62686567164179108</v>
      </c>
      <c r="M33" s="71" t="s">
        <v>762</v>
      </c>
      <c r="N33" s="72">
        <v>27</v>
      </c>
      <c r="O33" s="70">
        <f t="shared" si="3"/>
        <v>0.20149253731343283</v>
      </c>
      <c r="P33" s="71" t="s">
        <v>762</v>
      </c>
      <c r="Q33" s="72">
        <v>120</v>
      </c>
      <c r="R33" s="70">
        <f t="shared" si="4"/>
        <v>0.89552238805970152</v>
      </c>
      <c r="S33" s="71" t="s">
        <v>762</v>
      </c>
      <c r="T33" s="72">
        <v>101</v>
      </c>
      <c r="U33" s="70">
        <f t="shared" si="5"/>
        <v>0.75373134328358204</v>
      </c>
      <c r="V33" s="71" t="s">
        <v>762</v>
      </c>
      <c r="W33" s="72">
        <v>80</v>
      </c>
      <c r="X33" s="70">
        <f t="shared" si="6"/>
        <v>0.59701492537313428</v>
      </c>
      <c r="Y33" s="71" t="s">
        <v>762</v>
      </c>
      <c r="Z33" s="72">
        <v>57</v>
      </c>
      <c r="AA33" s="70">
        <f t="shared" si="7"/>
        <v>0.42537313432835822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A676C-645F-1D47-8251-53D5DE241079}">
  <dimension ref="A1:BI33"/>
  <sheetViews>
    <sheetView topLeftCell="A2" workbookViewId="0">
      <selection activeCell="A2" sqref="A2"/>
    </sheetView>
  </sheetViews>
  <sheetFormatPr defaultColWidth="11.42578125" defaultRowHeight="15" x14ac:dyDescent="0.25"/>
  <cols>
    <col min="1" max="1" width="31.42578125" bestFit="1" customWidth="1"/>
    <col min="2" max="2" width="12.85546875" bestFit="1" customWidth="1"/>
    <col min="3" max="3" width="10.7109375" bestFit="1" customWidth="1"/>
    <col min="5" max="5" width="31.42578125" bestFit="1" customWidth="1"/>
    <col min="6" max="6" width="12.85546875" hidden="1" customWidth="1"/>
    <col min="7" max="7" width="10.85546875" style="61"/>
    <col min="8" max="8" width="31.42578125" hidden="1" customWidth="1"/>
    <col min="9" max="9" width="12.85546875" hidden="1" customWidth="1"/>
    <col min="10" max="10" width="16.28515625" customWidth="1"/>
    <col min="11" max="11" width="31.42578125" hidden="1" customWidth="1"/>
    <col min="12" max="12" width="12.85546875" hidden="1" customWidth="1"/>
    <col min="13" max="13" width="17.85546875" customWidth="1"/>
    <col min="14" max="14" width="31.42578125" hidden="1" customWidth="1"/>
    <col min="15" max="15" width="12.85546875" hidden="1" customWidth="1"/>
    <col min="16" max="16" width="14.28515625" customWidth="1"/>
    <col min="17" max="17" width="31.42578125" hidden="1" customWidth="1"/>
    <col min="18" max="18" width="12.85546875" hidden="1" customWidth="1"/>
    <col min="19" max="19" width="17" customWidth="1"/>
    <col min="20" max="20" width="31.42578125" hidden="1" customWidth="1"/>
    <col min="21" max="21" width="12.85546875" hidden="1" customWidth="1"/>
    <col min="22" max="22" width="13.85546875" customWidth="1"/>
    <col min="23" max="23" width="43" hidden="1" customWidth="1"/>
    <col min="24" max="24" width="12.85546875" hidden="1" customWidth="1"/>
    <col min="25" max="25" width="22.28515625" customWidth="1"/>
    <col min="26" max="26" width="10.7109375" hidden="1" customWidth="1"/>
    <col min="27" max="27" width="22.7109375" hidden="1" customWidth="1"/>
    <col min="28" max="28" width="9.7109375" customWidth="1"/>
    <col min="29" max="29" width="31.42578125" hidden="1" customWidth="1"/>
    <col min="30" max="30" width="1.42578125" hidden="1" customWidth="1"/>
    <col min="31" max="31" width="18.42578125" customWidth="1"/>
    <col min="32" max="32" width="31.42578125" hidden="1" customWidth="1"/>
    <col min="33" max="33" width="12.85546875" hidden="1" customWidth="1"/>
    <col min="34" max="34" width="14.140625" customWidth="1"/>
    <col min="35" max="35" width="31.42578125" hidden="1" customWidth="1"/>
    <col min="36" max="36" width="12.85546875" hidden="1" customWidth="1"/>
    <col min="37" max="37" width="18.28515625" customWidth="1"/>
    <col min="38" max="38" width="31.42578125" hidden="1" customWidth="1"/>
    <col min="39" max="39" width="12.85546875" hidden="1" customWidth="1"/>
    <col min="40" max="40" width="16.7109375" customWidth="1"/>
    <col min="41" max="41" width="31.42578125" hidden="1" customWidth="1"/>
    <col min="42" max="42" width="12.85546875" hidden="1" customWidth="1"/>
    <col min="43" max="43" width="16.7109375" customWidth="1"/>
    <col min="44" max="44" width="31.42578125" hidden="1" customWidth="1"/>
    <col min="45" max="45" width="12.85546875" hidden="1" customWidth="1"/>
    <col min="46" max="46" width="18.140625" customWidth="1"/>
    <col min="47" max="47" width="31.42578125" hidden="1" customWidth="1"/>
    <col min="48" max="48" width="12.85546875" hidden="1" customWidth="1"/>
    <col min="49" max="49" width="13.42578125" customWidth="1"/>
    <col min="50" max="50" width="31.42578125" hidden="1" customWidth="1"/>
    <col min="51" max="51" width="12.85546875" hidden="1" customWidth="1"/>
    <col min="52" max="52" width="15.85546875" customWidth="1"/>
    <col min="53" max="53" width="31.42578125" hidden="1" customWidth="1"/>
    <col min="54" max="54" width="12.85546875" hidden="1" customWidth="1"/>
    <col min="55" max="55" width="15" customWidth="1"/>
    <col min="56" max="56" width="31.42578125" hidden="1" customWidth="1"/>
    <col min="57" max="57" width="12.85546875" hidden="1" customWidth="1"/>
    <col min="58" max="58" width="12" customWidth="1"/>
    <col min="59" max="59" width="31.42578125" hidden="1" customWidth="1"/>
    <col min="60" max="60" width="12.85546875" hidden="1" customWidth="1"/>
    <col min="61" max="61" width="14.28515625" customWidth="1"/>
  </cols>
  <sheetData>
    <row r="1" spans="1:61" hidden="1" x14ac:dyDescent="0.25">
      <c r="A1" s="60" t="s">
        <v>37</v>
      </c>
      <c r="B1" t="s">
        <v>765</v>
      </c>
      <c r="E1" s="60" t="s">
        <v>37</v>
      </c>
      <c r="F1" t="s">
        <v>154</v>
      </c>
      <c r="H1" s="60" t="s">
        <v>38</v>
      </c>
      <c r="I1" t="s">
        <v>154</v>
      </c>
      <c r="K1" s="60" t="s">
        <v>39</v>
      </c>
      <c r="L1" t="s">
        <v>154</v>
      </c>
      <c r="N1" s="60" t="s">
        <v>40</v>
      </c>
      <c r="O1" t="s">
        <v>154</v>
      </c>
      <c r="Q1" s="60" t="s">
        <v>41</v>
      </c>
      <c r="R1" t="s">
        <v>154</v>
      </c>
      <c r="T1" s="60" t="s">
        <v>42</v>
      </c>
      <c r="U1" t="s">
        <v>154</v>
      </c>
      <c r="W1" s="60" t="s">
        <v>43</v>
      </c>
      <c r="X1" t="s">
        <v>154</v>
      </c>
      <c r="Z1" s="60" t="s">
        <v>44</v>
      </c>
      <c r="AA1" t="s">
        <v>154</v>
      </c>
      <c r="AC1" s="60" t="s">
        <v>45</v>
      </c>
      <c r="AD1" t="s">
        <v>154</v>
      </c>
      <c r="AF1" s="60" t="s">
        <v>46</v>
      </c>
      <c r="AG1" t="s">
        <v>154</v>
      </c>
      <c r="AI1" s="60" t="s">
        <v>47</v>
      </c>
      <c r="AJ1" t="s">
        <v>154</v>
      </c>
      <c r="AL1" s="60" t="s">
        <v>55</v>
      </c>
      <c r="AM1" t="s">
        <v>154</v>
      </c>
      <c r="AN1" s="61"/>
      <c r="AO1" s="60" t="s">
        <v>48</v>
      </c>
      <c r="AP1" t="s">
        <v>154</v>
      </c>
      <c r="AR1" s="60" t="s">
        <v>49</v>
      </c>
      <c r="AS1" t="s">
        <v>154</v>
      </c>
      <c r="AU1" s="60" t="s">
        <v>50</v>
      </c>
      <c r="AV1" t="s">
        <v>154</v>
      </c>
      <c r="AX1" s="60" t="s">
        <v>51</v>
      </c>
      <c r="AY1" t="s">
        <v>154</v>
      </c>
      <c r="BA1" s="60" t="s">
        <v>52</v>
      </c>
      <c r="BB1" t="s">
        <v>154</v>
      </c>
      <c r="BD1" s="60" t="s">
        <v>53</v>
      </c>
      <c r="BE1" t="s">
        <v>154</v>
      </c>
      <c r="BG1" s="60" t="s">
        <v>54</v>
      </c>
      <c r="BH1" t="s">
        <v>154</v>
      </c>
    </row>
    <row r="2" spans="1:61" x14ac:dyDescent="0.25">
      <c r="AN2" s="61"/>
    </row>
    <row r="3" spans="1:61" s="64" customFormat="1" ht="60" x14ac:dyDescent="0.25">
      <c r="A3" s="63" t="s">
        <v>763</v>
      </c>
      <c r="B3" s="64" t="s">
        <v>764</v>
      </c>
      <c r="E3" s="63" t="s">
        <v>763</v>
      </c>
      <c r="F3" s="64" t="s">
        <v>764</v>
      </c>
      <c r="G3" s="74" t="s">
        <v>37</v>
      </c>
      <c r="H3" s="63" t="s">
        <v>763</v>
      </c>
      <c r="I3" s="64" t="s">
        <v>764</v>
      </c>
      <c r="J3" s="74" t="s">
        <v>38</v>
      </c>
      <c r="K3" s="63" t="s">
        <v>763</v>
      </c>
      <c r="L3" s="64" t="s">
        <v>764</v>
      </c>
      <c r="M3" s="74" t="s">
        <v>39</v>
      </c>
      <c r="N3" s="63" t="s">
        <v>763</v>
      </c>
      <c r="O3" s="64" t="s">
        <v>764</v>
      </c>
      <c r="P3" s="74" t="s">
        <v>40</v>
      </c>
      <c r="Q3" s="63" t="s">
        <v>763</v>
      </c>
      <c r="R3" s="64" t="s">
        <v>764</v>
      </c>
      <c r="S3" s="74" t="s">
        <v>41</v>
      </c>
      <c r="T3" s="63" t="s">
        <v>763</v>
      </c>
      <c r="U3" s="64" t="s">
        <v>764</v>
      </c>
      <c r="V3" s="74" t="s">
        <v>42</v>
      </c>
      <c r="W3" s="63" t="s">
        <v>763</v>
      </c>
      <c r="X3" s="64" t="s">
        <v>764</v>
      </c>
      <c r="Y3" s="74" t="s">
        <v>43</v>
      </c>
      <c r="Z3" s="63" t="s">
        <v>763</v>
      </c>
      <c r="AA3" s="64" t="s">
        <v>764</v>
      </c>
      <c r="AB3" s="74" t="s">
        <v>44</v>
      </c>
      <c r="AC3" s="63" t="s">
        <v>763</v>
      </c>
      <c r="AD3" s="64" t="s">
        <v>764</v>
      </c>
      <c r="AE3" s="74" t="s">
        <v>45</v>
      </c>
      <c r="AF3" s="63" t="s">
        <v>763</v>
      </c>
      <c r="AG3" s="64" t="s">
        <v>764</v>
      </c>
      <c r="AH3" s="74" t="s">
        <v>46</v>
      </c>
      <c r="AI3" s="63" t="s">
        <v>763</v>
      </c>
      <c r="AJ3" s="64" t="s">
        <v>764</v>
      </c>
      <c r="AK3" s="74" t="s">
        <v>47</v>
      </c>
      <c r="AL3" s="63" t="s">
        <v>763</v>
      </c>
      <c r="AM3" s="64" t="s">
        <v>764</v>
      </c>
      <c r="AN3" s="74" t="s">
        <v>55</v>
      </c>
      <c r="AO3" s="63" t="s">
        <v>763</v>
      </c>
      <c r="AP3" s="64" t="s">
        <v>764</v>
      </c>
      <c r="AQ3" s="74" t="s">
        <v>48</v>
      </c>
      <c r="AR3" s="63" t="s">
        <v>763</v>
      </c>
      <c r="AS3" s="64" t="s">
        <v>764</v>
      </c>
      <c r="AT3" s="74" t="s">
        <v>49</v>
      </c>
      <c r="AU3" s="63" t="s">
        <v>763</v>
      </c>
      <c r="AV3" s="64" t="s">
        <v>764</v>
      </c>
      <c r="AW3" s="74" t="s">
        <v>50</v>
      </c>
      <c r="AX3" s="63" t="s">
        <v>763</v>
      </c>
      <c r="AY3" s="64" t="s">
        <v>764</v>
      </c>
      <c r="AZ3" s="74" t="s">
        <v>51</v>
      </c>
      <c r="BA3" s="63" t="s">
        <v>763</v>
      </c>
      <c r="BB3" s="64" t="s">
        <v>764</v>
      </c>
      <c r="BC3" s="74" t="s">
        <v>52</v>
      </c>
      <c r="BD3" s="63" t="s">
        <v>763</v>
      </c>
      <c r="BE3" s="64" t="s">
        <v>764</v>
      </c>
      <c r="BF3" s="74" t="s">
        <v>53</v>
      </c>
      <c r="BG3" s="63" t="s">
        <v>763</v>
      </c>
      <c r="BH3" s="64" t="s">
        <v>764</v>
      </c>
      <c r="BI3" s="74" t="s">
        <v>54</v>
      </c>
    </row>
    <row r="4" spans="1:61" x14ac:dyDescent="0.25">
      <c r="A4" s="1" t="s">
        <v>307</v>
      </c>
      <c r="B4" s="58">
        <v>3</v>
      </c>
      <c r="E4" s="1" t="s">
        <v>307</v>
      </c>
      <c r="F4" s="58">
        <v>3</v>
      </c>
      <c r="G4" s="61">
        <f>F4/B4</f>
        <v>1</v>
      </c>
      <c r="H4" s="1" t="s">
        <v>307</v>
      </c>
      <c r="I4" s="58">
        <v>1</v>
      </c>
      <c r="J4" s="61">
        <f>I4/B4</f>
        <v>0.33333333333333331</v>
      </c>
      <c r="K4" s="1" t="s">
        <v>307</v>
      </c>
      <c r="L4" s="58">
        <v>3</v>
      </c>
      <c r="M4" s="61">
        <f>L4/B4</f>
        <v>1</v>
      </c>
      <c r="N4" s="1" t="s">
        <v>307</v>
      </c>
      <c r="O4" s="58">
        <v>3</v>
      </c>
      <c r="P4" s="61">
        <f>O4/B4</f>
        <v>1</v>
      </c>
      <c r="Q4" s="1" t="s">
        <v>307</v>
      </c>
      <c r="R4" s="58">
        <v>3</v>
      </c>
      <c r="S4" s="61">
        <f>R4/B4</f>
        <v>1</v>
      </c>
      <c r="T4" s="1" t="s">
        <v>307</v>
      </c>
      <c r="U4" s="58">
        <v>2</v>
      </c>
      <c r="V4" s="61">
        <f>U4/B4</f>
        <v>0.66666666666666663</v>
      </c>
      <c r="W4" s="1" t="s">
        <v>307</v>
      </c>
      <c r="X4" s="58">
        <v>1</v>
      </c>
      <c r="Y4" s="61">
        <f>X4/B4</f>
        <v>0.33333333333333331</v>
      </c>
      <c r="Z4" s="1" t="s">
        <v>307</v>
      </c>
      <c r="AA4" s="58">
        <v>1</v>
      </c>
      <c r="AB4" s="61">
        <f>AA4/B4</f>
        <v>0.33333333333333331</v>
      </c>
      <c r="AC4" s="1" t="s">
        <v>307</v>
      </c>
      <c r="AD4" s="58">
        <v>1</v>
      </c>
      <c r="AE4" s="61">
        <f>AD4/B4</f>
        <v>0.33333333333333331</v>
      </c>
      <c r="AF4" s="1" t="s">
        <v>307</v>
      </c>
      <c r="AG4" s="58">
        <v>0</v>
      </c>
      <c r="AH4" s="61">
        <f>AG4/B4</f>
        <v>0</v>
      </c>
      <c r="AI4" s="1" t="s">
        <v>307</v>
      </c>
      <c r="AJ4" s="58">
        <v>0</v>
      </c>
      <c r="AK4" s="61">
        <f>AJ4/B4</f>
        <v>0</v>
      </c>
      <c r="AL4" s="1" t="s">
        <v>307</v>
      </c>
      <c r="AM4" s="58">
        <v>1</v>
      </c>
      <c r="AN4" s="61">
        <f>AM4/B4</f>
        <v>0.33333333333333331</v>
      </c>
      <c r="AO4" s="1" t="s">
        <v>307</v>
      </c>
      <c r="AP4" s="58">
        <v>2</v>
      </c>
      <c r="AQ4" s="61">
        <f>AP4/B4</f>
        <v>0.66666666666666663</v>
      </c>
      <c r="AR4" s="1" t="s">
        <v>307</v>
      </c>
      <c r="AS4" s="58">
        <v>1</v>
      </c>
      <c r="AT4" s="61">
        <f>AS4/B4</f>
        <v>0.33333333333333331</v>
      </c>
      <c r="AU4" s="1" t="s">
        <v>307</v>
      </c>
      <c r="AV4" s="58">
        <v>0</v>
      </c>
      <c r="AW4" s="61">
        <f>AV4/B4</f>
        <v>0</v>
      </c>
      <c r="AX4" s="1" t="s">
        <v>307</v>
      </c>
      <c r="AY4" s="58">
        <v>1</v>
      </c>
      <c r="AZ4" s="61">
        <f>AY4/B4</f>
        <v>0.33333333333333331</v>
      </c>
      <c r="BA4" s="1" t="s">
        <v>307</v>
      </c>
      <c r="BB4" s="58">
        <v>2</v>
      </c>
      <c r="BC4" s="61">
        <f>BB4/B4</f>
        <v>0.66666666666666663</v>
      </c>
      <c r="BD4" s="1" t="s">
        <v>307</v>
      </c>
      <c r="BE4" s="58">
        <v>3</v>
      </c>
      <c r="BF4" s="61">
        <f>BE4/B4</f>
        <v>1</v>
      </c>
      <c r="BG4" s="1" t="s">
        <v>307</v>
      </c>
      <c r="BH4" s="58">
        <v>2</v>
      </c>
      <c r="BI4" s="61">
        <f>BH4/B4</f>
        <v>0.66666666666666663</v>
      </c>
    </row>
    <row r="5" spans="1:61" x14ac:dyDescent="0.25">
      <c r="A5" s="1" t="s">
        <v>386</v>
      </c>
      <c r="B5" s="58">
        <v>4</v>
      </c>
      <c r="E5" s="1" t="s">
        <v>386</v>
      </c>
      <c r="F5" s="58">
        <v>4</v>
      </c>
      <c r="G5" s="61">
        <f t="shared" ref="G5:G33" si="0">F5/B5</f>
        <v>1</v>
      </c>
      <c r="H5" s="1" t="s">
        <v>386</v>
      </c>
      <c r="I5" s="58">
        <v>2</v>
      </c>
      <c r="J5" s="61">
        <f t="shared" ref="J5:J33" si="1">I5/B5</f>
        <v>0.5</v>
      </c>
      <c r="K5" s="1" t="s">
        <v>386</v>
      </c>
      <c r="L5" s="58">
        <v>4</v>
      </c>
      <c r="M5" s="61">
        <f t="shared" ref="M5:M33" si="2">L5/B5</f>
        <v>1</v>
      </c>
      <c r="N5" s="1" t="s">
        <v>386</v>
      </c>
      <c r="O5" s="58">
        <v>4</v>
      </c>
      <c r="P5" s="61">
        <f t="shared" ref="P5:P33" si="3">O5/B5</f>
        <v>1</v>
      </c>
      <c r="Q5" s="1" t="s">
        <v>386</v>
      </c>
      <c r="R5" s="58">
        <v>4</v>
      </c>
      <c r="S5" s="61">
        <f t="shared" ref="S5:S33" si="4">R5/B5</f>
        <v>1</v>
      </c>
      <c r="T5" s="1" t="s">
        <v>386</v>
      </c>
      <c r="U5" s="58">
        <v>3</v>
      </c>
      <c r="V5" s="61">
        <f t="shared" ref="V5:V33" si="5">U5/B5</f>
        <v>0.75</v>
      </c>
      <c r="W5" s="1" t="s">
        <v>386</v>
      </c>
      <c r="X5" s="58">
        <v>1</v>
      </c>
      <c r="Y5" s="61">
        <f t="shared" ref="Y5:Y33" si="6">X5/B5</f>
        <v>0.25</v>
      </c>
      <c r="Z5" s="1" t="s">
        <v>386</v>
      </c>
      <c r="AA5" s="58">
        <v>1</v>
      </c>
      <c r="AB5" s="61">
        <f t="shared" ref="AB5:AB33" si="7">AA5/B5</f>
        <v>0.25</v>
      </c>
      <c r="AC5" s="1" t="s">
        <v>386</v>
      </c>
      <c r="AD5" s="58">
        <v>1</v>
      </c>
      <c r="AE5" s="61">
        <f t="shared" ref="AE5:AE33" si="8">AD5/B5</f>
        <v>0.25</v>
      </c>
      <c r="AF5" s="1" t="s">
        <v>386</v>
      </c>
      <c r="AG5" s="58">
        <v>0</v>
      </c>
      <c r="AH5" s="61">
        <f t="shared" ref="AH5:AH33" si="9">AG5/B5</f>
        <v>0</v>
      </c>
      <c r="AI5" s="1" t="s">
        <v>386</v>
      </c>
      <c r="AJ5" s="58">
        <v>0</v>
      </c>
      <c r="AK5" s="61">
        <f t="shared" ref="AK5:AK33" si="10">AJ5/B5</f>
        <v>0</v>
      </c>
      <c r="AL5" s="1" t="s">
        <v>386</v>
      </c>
      <c r="AM5" s="58">
        <v>1</v>
      </c>
      <c r="AN5" s="61">
        <f t="shared" ref="AN5:AN33" si="11">AM5/B5</f>
        <v>0.25</v>
      </c>
      <c r="AO5" s="1" t="s">
        <v>386</v>
      </c>
      <c r="AP5" s="58">
        <v>3</v>
      </c>
      <c r="AQ5" s="61">
        <f t="shared" ref="AQ5:AQ33" si="12">AP5/B5</f>
        <v>0.75</v>
      </c>
      <c r="AR5" s="1" t="s">
        <v>386</v>
      </c>
      <c r="AS5" s="58">
        <v>3</v>
      </c>
      <c r="AT5" s="61">
        <f t="shared" ref="AT5:AT33" si="13">AS5/B5</f>
        <v>0.75</v>
      </c>
      <c r="AU5" s="1" t="s">
        <v>386</v>
      </c>
      <c r="AV5" s="58">
        <v>1</v>
      </c>
      <c r="AW5" s="61">
        <f t="shared" ref="AW5:AW33" si="14">AV5/B5</f>
        <v>0.25</v>
      </c>
      <c r="AX5" s="1" t="s">
        <v>386</v>
      </c>
      <c r="AY5" s="58">
        <v>3</v>
      </c>
      <c r="AZ5" s="61">
        <f t="shared" ref="AZ5:AZ33" si="15">AY5/B5</f>
        <v>0.75</v>
      </c>
      <c r="BA5" s="1" t="s">
        <v>386</v>
      </c>
      <c r="BB5" s="58">
        <v>2</v>
      </c>
      <c r="BC5" s="61">
        <f t="shared" ref="BC5:BC33" si="16">BB5/B5</f>
        <v>0.5</v>
      </c>
      <c r="BD5" s="1" t="s">
        <v>386</v>
      </c>
      <c r="BE5" s="58">
        <v>2</v>
      </c>
      <c r="BF5" s="61">
        <f t="shared" ref="BF5:BF33" si="17">BE5/B5</f>
        <v>0.5</v>
      </c>
      <c r="BG5" s="1" t="s">
        <v>386</v>
      </c>
      <c r="BH5" s="58">
        <v>4</v>
      </c>
      <c r="BI5" s="61">
        <f t="shared" ref="BI5:BI33" si="18">BH5/B5</f>
        <v>1</v>
      </c>
    </row>
    <row r="6" spans="1:61" x14ac:dyDescent="0.25">
      <c r="A6" s="1" t="s">
        <v>178</v>
      </c>
      <c r="B6" s="58">
        <v>2</v>
      </c>
      <c r="E6" s="1" t="s">
        <v>178</v>
      </c>
      <c r="F6" s="58">
        <v>2</v>
      </c>
      <c r="G6" s="61">
        <f t="shared" si="0"/>
        <v>1</v>
      </c>
      <c r="H6" s="1" t="s">
        <v>178</v>
      </c>
      <c r="I6" s="58">
        <v>2</v>
      </c>
      <c r="J6" s="61">
        <f t="shared" si="1"/>
        <v>1</v>
      </c>
      <c r="K6" s="1" t="s">
        <v>178</v>
      </c>
      <c r="L6" s="58">
        <v>2</v>
      </c>
      <c r="M6" s="61">
        <f t="shared" si="2"/>
        <v>1</v>
      </c>
      <c r="N6" s="1" t="s">
        <v>178</v>
      </c>
      <c r="O6" s="58">
        <v>2</v>
      </c>
      <c r="P6" s="61">
        <f t="shared" si="3"/>
        <v>1</v>
      </c>
      <c r="Q6" s="1" t="s">
        <v>178</v>
      </c>
      <c r="R6" s="58">
        <v>2</v>
      </c>
      <c r="S6" s="61">
        <f t="shared" si="4"/>
        <v>1</v>
      </c>
      <c r="T6" s="1" t="s">
        <v>178</v>
      </c>
      <c r="U6" s="58">
        <v>0</v>
      </c>
      <c r="V6" s="61">
        <f t="shared" si="5"/>
        <v>0</v>
      </c>
      <c r="W6" s="1" t="s">
        <v>178</v>
      </c>
      <c r="X6" s="58">
        <v>0</v>
      </c>
      <c r="Y6" s="61">
        <f t="shared" si="6"/>
        <v>0</v>
      </c>
      <c r="Z6" s="1" t="s">
        <v>178</v>
      </c>
      <c r="AA6" s="58">
        <v>0</v>
      </c>
      <c r="AB6" s="61">
        <f t="shared" si="7"/>
        <v>0</v>
      </c>
      <c r="AC6" s="1" t="s">
        <v>178</v>
      </c>
      <c r="AD6" s="58">
        <v>0</v>
      </c>
      <c r="AE6" s="61">
        <f t="shared" si="8"/>
        <v>0</v>
      </c>
      <c r="AF6" s="1" t="s">
        <v>178</v>
      </c>
      <c r="AG6" s="58">
        <v>0</v>
      </c>
      <c r="AH6" s="61">
        <f t="shared" si="9"/>
        <v>0</v>
      </c>
      <c r="AI6" s="1" t="s">
        <v>178</v>
      </c>
      <c r="AJ6" s="58">
        <v>0</v>
      </c>
      <c r="AK6" s="61">
        <f t="shared" si="10"/>
        <v>0</v>
      </c>
      <c r="AL6" s="1" t="s">
        <v>178</v>
      </c>
      <c r="AM6" s="58">
        <v>0</v>
      </c>
      <c r="AN6" s="61">
        <f t="shared" si="11"/>
        <v>0</v>
      </c>
      <c r="AO6" s="1" t="s">
        <v>178</v>
      </c>
      <c r="AP6" s="58">
        <v>1</v>
      </c>
      <c r="AQ6" s="61">
        <f t="shared" si="12"/>
        <v>0.5</v>
      </c>
      <c r="AR6" s="1" t="s">
        <v>178</v>
      </c>
      <c r="AS6" s="58">
        <v>0</v>
      </c>
      <c r="AT6" s="61">
        <f t="shared" si="13"/>
        <v>0</v>
      </c>
      <c r="AU6" s="1" t="s">
        <v>178</v>
      </c>
      <c r="AV6" s="58">
        <v>0</v>
      </c>
      <c r="AW6" s="61">
        <f t="shared" si="14"/>
        <v>0</v>
      </c>
      <c r="AX6" s="1" t="s">
        <v>178</v>
      </c>
      <c r="AY6" s="58">
        <v>2</v>
      </c>
      <c r="AZ6" s="61">
        <f t="shared" si="15"/>
        <v>1</v>
      </c>
      <c r="BA6" s="1" t="s">
        <v>178</v>
      </c>
      <c r="BB6" s="58">
        <v>0</v>
      </c>
      <c r="BC6" s="61">
        <f t="shared" si="16"/>
        <v>0</v>
      </c>
      <c r="BD6" s="1" t="s">
        <v>178</v>
      </c>
      <c r="BE6" s="58">
        <v>0</v>
      </c>
      <c r="BF6" s="61">
        <f t="shared" si="17"/>
        <v>0</v>
      </c>
      <c r="BG6" s="1" t="s">
        <v>178</v>
      </c>
      <c r="BH6" s="58">
        <v>1</v>
      </c>
      <c r="BI6" s="61">
        <f t="shared" si="18"/>
        <v>0.5</v>
      </c>
    </row>
    <row r="7" spans="1:61" x14ac:dyDescent="0.25">
      <c r="A7" s="1" t="s">
        <v>521</v>
      </c>
      <c r="B7" s="58">
        <v>4</v>
      </c>
      <c r="E7" s="1" t="s">
        <v>521</v>
      </c>
      <c r="F7" s="58">
        <v>3</v>
      </c>
      <c r="G7" s="61">
        <f t="shared" si="0"/>
        <v>0.75</v>
      </c>
      <c r="H7" s="1" t="s">
        <v>521</v>
      </c>
      <c r="I7" s="58">
        <v>0</v>
      </c>
      <c r="J7" s="61">
        <f t="shared" si="1"/>
        <v>0</v>
      </c>
      <c r="K7" s="1" t="s">
        <v>521</v>
      </c>
      <c r="L7" s="58">
        <v>4</v>
      </c>
      <c r="M7" s="61">
        <f t="shared" si="2"/>
        <v>1</v>
      </c>
      <c r="N7" s="1" t="s">
        <v>521</v>
      </c>
      <c r="O7" s="58">
        <v>4</v>
      </c>
      <c r="P7" s="61">
        <f t="shared" si="3"/>
        <v>1</v>
      </c>
      <c r="Q7" s="1" t="s">
        <v>521</v>
      </c>
      <c r="R7" s="58">
        <v>1</v>
      </c>
      <c r="S7" s="61">
        <f t="shared" si="4"/>
        <v>0.25</v>
      </c>
      <c r="T7" s="1" t="s">
        <v>521</v>
      </c>
      <c r="U7" s="58">
        <v>1</v>
      </c>
      <c r="V7" s="61">
        <f t="shared" si="5"/>
        <v>0.25</v>
      </c>
      <c r="W7" s="1" t="s">
        <v>521</v>
      </c>
      <c r="X7" s="58">
        <v>0</v>
      </c>
      <c r="Y7" s="61">
        <f t="shared" si="6"/>
        <v>0</v>
      </c>
      <c r="Z7" s="1" t="s">
        <v>521</v>
      </c>
      <c r="AA7" s="58">
        <v>0</v>
      </c>
      <c r="AB7" s="61">
        <f t="shared" si="7"/>
        <v>0</v>
      </c>
      <c r="AC7" s="1" t="s">
        <v>521</v>
      </c>
      <c r="AD7" s="58">
        <v>0</v>
      </c>
      <c r="AE7" s="61">
        <f t="shared" si="8"/>
        <v>0</v>
      </c>
      <c r="AF7" s="1" t="s">
        <v>521</v>
      </c>
      <c r="AG7" s="58">
        <v>0</v>
      </c>
      <c r="AH7" s="61">
        <f t="shared" si="9"/>
        <v>0</v>
      </c>
      <c r="AI7" s="1" t="s">
        <v>521</v>
      </c>
      <c r="AJ7" s="58">
        <v>0</v>
      </c>
      <c r="AK7" s="61">
        <f t="shared" si="10"/>
        <v>0</v>
      </c>
      <c r="AL7" s="1" t="s">
        <v>521</v>
      </c>
      <c r="AM7" s="58">
        <v>1</v>
      </c>
      <c r="AN7" s="61">
        <f t="shared" si="11"/>
        <v>0.25</v>
      </c>
      <c r="AO7" s="1" t="s">
        <v>521</v>
      </c>
      <c r="AP7" s="58">
        <v>1</v>
      </c>
      <c r="AQ7" s="61">
        <f t="shared" si="12"/>
        <v>0.25</v>
      </c>
      <c r="AR7" s="1" t="s">
        <v>521</v>
      </c>
      <c r="AS7" s="58">
        <v>2</v>
      </c>
      <c r="AT7" s="61">
        <f t="shared" si="13"/>
        <v>0.5</v>
      </c>
      <c r="AU7" s="1" t="s">
        <v>521</v>
      </c>
      <c r="AV7" s="58">
        <v>1</v>
      </c>
      <c r="AW7" s="61">
        <f t="shared" si="14"/>
        <v>0.25</v>
      </c>
      <c r="AX7" s="1" t="s">
        <v>521</v>
      </c>
      <c r="AY7" s="58">
        <v>3</v>
      </c>
      <c r="AZ7" s="61">
        <f t="shared" si="15"/>
        <v>0.75</v>
      </c>
      <c r="BA7" s="1" t="s">
        <v>521</v>
      </c>
      <c r="BB7" s="58">
        <v>4</v>
      </c>
      <c r="BC7" s="61">
        <f t="shared" si="16"/>
        <v>1</v>
      </c>
      <c r="BD7" s="1" t="s">
        <v>521</v>
      </c>
      <c r="BE7" s="58">
        <v>1</v>
      </c>
      <c r="BF7" s="61">
        <f t="shared" si="17"/>
        <v>0.25</v>
      </c>
      <c r="BG7" s="1" t="s">
        <v>521</v>
      </c>
      <c r="BH7" s="58">
        <v>2</v>
      </c>
      <c r="BI7" s="61">
        <f t="shared" si="18"/>
        <v>0.5</v>
      </c>
    </row>
    <row r="8" spans="1:61" x14ac:dyDescent="0.25">
      <c r="A8" s="1" t="s">
        <v>599</v>
      </c>
      <c r="B8" s="58">
        <v>2</v>
      </c>
      <c r="E8" s="1" t="s">
        <v>599</v>
      </c>
      <c r="F8" s="58">
        <v>1</v>
      </c>
      <c r="G8" s="61">
        <f t="shared" si="0"/>
        <v>0.5</v>
      </c>
      <c r="H8" s="1" t="s">
        <v>599</v>
      </c>
      <c r="I8" s="58">
        <v>0</v>
      </c>
      <c r="J8" s="61">
        <f t="shared" si="1"/>
        <v>0</v>
      </c>
      <c r="K8" s="1" t="s">
        <v>599</v>
      </c>
      <c r="L8" s="58">
        <v>1</v>
      </c>
      <c r="M8" s="61">
        <f t="shared" si="2"/>
        <v>0.5</v>
      </c>
      <c r="N8" s="1" t="s">
        <v>599</v>
      </c>
      <c r="O8" s="58">
        <v>1</v>
      </c>
      <c r="P8" s="61">
        <f t="shared" si="3"/>
        <v>0.5</v>
      </c>
      <c r="Q8" s="1" t="s">
        <v>599</v>
      </c>
      <c r="R8" s="58">
        <v>1</v>
      </c>
      <c r="S8" s="61">
        <f t="shared" si="4"/>
        <v>0.5</v>
      </c>
      <c r="T8" s="1" t="s">
        <v>599</v>
      </c>
      <c r="U8" s="58">
        <v>1</v>
      </c>
      <c r="V8" s="61">
        <f t="shared" si="5"/>
        <v>0.5</v>
      </c>
      <c r="W8" s="1" t="s">
        <v>599</v>
      </c>
      <c r="X8" s="58">
        <v>0</v>
      </c>
      <c r="Y8" s="61">
        <f t="shared" si="6"/>
        <v>0</v>
      </c>
      <c r="Z8" s="1" t="s">
        <v>599</v>
      </c>
      <c r="AA8" s="58">
        <v>2</v>
      </c>
      <c r="AB8" s="61">
        <f t="shared" si="7"/>
        <v>1</v>
      </c>
      <c r="AC8" s="1" t="s">
        <v>599</v>
      </c>
      <c r="AD8" s="58">
        <v>2</v>
      </c>
      <c r="AE8" s="61">
        <f t="shared" si="8"/>
        <v>1</v>
      </c>
      <c r="AF8" s="1" t="s">
        <v>599</v>
      </c>
      <c r="AG8" s="58">
        <v>0</v>
      </c>
      <c r="AH8" s="61">
        <f t="shared" si="9"/>
        <v>0</v>
      </c>
      <c r="AI8" s="1" t="s">
        <v>599</v>
      </c>
      <c r="AJ8" s="58">
        <v>0</v>
      </c>
      <c r="AK8" s="61">
        <f t="shared" si="10"/>
        <v>0</v>
      </c>
      <c r="AL8" s="1" t="s">
        <v>599</v>
      </c>
      <c r="AM8" s="58">
        <v>0</v>
      </c>
      <c r="AN8" s="61">
        <f t="shared" si="11"/>
        <v>0</v>
      </c>
      <c r="AO8" s="1" t="s">
        <v>599</v>
      </c>
      <c r="AP8" s="58">
        <v>2</v>
      </c>
      <c r="AQ8" s="61">
        <f t="shared" si="12"/>
        <v>1</v>
      </c>
      <c r="AR8" s="1" t="s">
        <v>599</v>
      </c>
      <c r="AS8" s="58">
        <v>2</v>
      </c>
      <c r="AT8" s="61">
        <f t="shared" si="13"/>
        <v>1</v>
      </c>
      <c r="AU8" s="1" t="s">
        <v>599</v>
      </c>
      <c r="AV8" s="58">
        <v>0</v>
      </c>
      <c r="AW8" s="61">
        <f t="shared" si="14"/>
        <v>0</v>
      </c>
      <c r="AX8" s="1" t="s">
        <v>599</v>
      </c>
      <c r="AY8" s="58">
        <v>2</v>
      </c>
      <c r="AZ8" s="61">
        <f t="shared" si="15"/>
        <v>1</v>
      </c>
      <c r="BA8" s="1" t="s">
        <v>599</v>
      </c>
      <c r="BB8" s="58">
        <v>1</v>
      </c>
      <c r="BC8" s="61">
        <f t="shared" si="16"/>
        <v>0.5</v>
      </c>
      <c r="BD8" s="1" t="s">
        <v>599</v>
      </c>
      <c r="BE8" s="58">
        <v>1</v>
      </c>
      <c r="BF8" s="61">
        <f t="shared" si="17"/>
        <v>0.5</v>
      </c>
      <c r="BG8" s="1" t="s">
        <v>599</v>
      </c>
      <c r="BH8" s="58">
        <v>1</v>
      </c>
      <c r="BI8" s="61">
        <f t="shared" si="18"/>
        <v>0.5</v>
      </c>
    </row>
    <row r="9" spans="1:61" x14ac:dyDescent="0.25">
      <c r="A9" s="1" t="s">
        <v>628</v>
      </c>
      <c r="B9" s="58">
        <v>2</v>
      </c>
      <c r="E9" s="1" t="s">
        <v>628</v>
      </c>
      <c r="F9" s="58">
        <v>2</v>
      </c>
      <c r="G9" s="61">
        <f t="shared" si="0"/>
        <v>1</v>
      </c>
      <c r="H9" s="1" t="s">
        <v>628</v>
      </c>
      <c r="I9" s="58">
        <v>1</v>
      </c>
      <c r="J9" s="61">
        <f t="shared" si="1"/>
        <v>0.5</v>
      </c>
      <c r="K9" s="1" t="s">
        <v>628</v>
      </c>
      <c r="L9" s="58">
        <v>2</v>
      </c>
      <c r="M9" s="61">
        <f t="shared" si="2"/>
        <v>1</v>
      </c>
      <c r="N9" s="1" t="s">
        <v>628</v>
      </c>
      <c r="O9" s="58">
        <v>2</v>
      </c>
      <c r="P9" s="61">
        <f t="shared" si="3"/>
        <v>1</v>
      </c>
      <c r="Q9" s="1" t="s">
        <v>628</v>
      </c>
      <c r="R9" s="58">
        <v>2</v>
      </c>
      <c r="S9" s="61">
        <f t="shared" si="4"/>
        <v>1</v>
      </c>
      <c r="T9" s="1" t="s">
        <v>628</v>
      </c>
      <c r="U9" s="58">
        <v>2</v>
      </c>
      <c r="V9" s="61">
        <f t="shared" si="5"/>
        <v>1</v>
      </c>
      <c r="W9" s="1" t="s">
        <v>628</v>
      </c>
      <c r="X9" s="58">
        <v>2</v>
      </c>
      <c r="Y9" s="61">
        <f t="shared" si="6"/>
        <v>1</v>
      </c>
      <c r="Z9" s="1" t="s">
        <v>628</v>
      </c>
      <c r="AA9" s="58">
        <v>2</v>
      </c>
      <c r="AB9" s="61">
        <f t="shared" si="7"/>
        <v>1</v>
      </c>
      <c r="AC9" s="1" t="s">
        <v>628</v>
      </c>
      <c r="AD9" s="58">
        <v>2</v>
      </c>
      <c r="AE9" s="61">
        <f t="shared" si="8"/>
        <v>1</v>
      </c>
      <c r="AF9" s="1" t="s">
        <v>628</v>
      </c>
      <c r="AG9" s="58">
        <v>1</v>
      </c>
      <c r="AH9" s="61">
        <f t="shared" si="9"/>
        <v>0.5</v>
      </c>
      <c r="AI9" s="1" t="s">
        <v>628</v>
      </c>
      <c r="AJ9" s="58">
        <v>1</v>
      </c>
      <c r="AK9" s="61">
        <f t="shared" si="10"/>
        <v>0.5</v>
      </c>
      <c r="AL9" s="1" t="s">
        <v>628</v>
      </c>
      <c r="AM9" s="58">
        <v>1</v>
      </c>
      <c r="AN9" s="61">
        <f t="shared" si="11"/>
        <v>0.5</v>
      </c>
      <c r="AO9" s="1" t="s">
        <v>628</v>
      </c>
      <c r="AP9" s="58">
        <v>1</v>
      </c>
      <c r="AQ9" s="61">
        <f t="shared" si="12"/>
        <v>0.5</v>
      </c>
      <c r="AR9" s="1" t="s">
        <v>628</v>
      </c>
      <c r="AS9" s="58">
        <v>2</v>
      </c>
      <c r="AT9" s="61">
        <f t="shared" si="13"/>
        <v>1</v>
      </c>
      <c r="AU9" s="1" t="s">
        <v>628</v>
      </c>
      <c r="AV9" s="58">
        <v>1</v>
      </c>
      <c r="AW9" s="61">
        <f t="shared" si="14"/>
        <v>0.5</v>
      </c>
      <c r="AX9" s="1" t="s">
        <v>628</v>
      </c>
      <c r="AY9" s="58">
        <v>1</v>
      </c>
      <c r="AZ9" s="61">
        <f t="shared" si="15"/>
        <v>0.5</v>
      </c>
      <c r="BA9" s="1" t="s">
        <v>628</v>
      </c>
      <c r="BB9" s="58">
        <v>1</v>
      </c>
      <c r="BC9" s="61">
        <f t="shared" si="16"/>
        <v>0.5</v>
      </c>
      <c r="BD9" s="1" t="s">
        <v>628</v>
      </c>
      <c r="BE9" s="58">
        <v>0</v>
      </c>
      <c r="BF9" s="61">
        <f t="shared" si="17"/>
        <v>0</v>
      </c>
      <c r="BG9" s="1" t="s">
        <v>628</v>
      </c>
      <c r="BH9" s="58">
        <v>1</v>
      </c>
      <c r="BI9" s="61">
        <f t="shared" si="18"/>
        <v>0.5</v>
      </c>
    </row>
    <row r="10" spans="1:61" x14ac:dyDescent="0.25">
      <c r="A10" s="1" t="s">
        <v>282</v>
      </c>
      <c r="B10" s="58">
        <v>2</v>
      </c>
      <c r="E10" s="1" t="s">
        <v>282</v>
      </c>
      <c r="F10" s="58">
        <v>1</v>
      </c>
      <c r="G10" s="61">
        <f t="shared" si="0"/>
        <v>0.5</v>
      </c>
      <c r="H10" s="1" t="s">
        <v>282</v>
      </c>
      <c r="I10" s="58">
        <v>1</v>
      </c>
      <c r="J10" s="61">
        <f t="shared" si="1"/>
        <v>0.5</v>
      </c>
      <c r="K10" s="1" t="s">
        <v>282</v>
      </c>
      <c r="L10" s="58">
        <v>2</v>
      </c>
      <c r="M10" s="61">
        <f t="shared" si="2"/>
        <v>1</v>
      </c>
      <c r="N10" s="1" t="s">
        <v>282</v>
      </c>
      <c r="O10" s="58">
        <v>2</v>
      </c>
      <c r="P10" s="61">
        <f t="shared" si="3"/>
        <v>1</v>
      </c>
      <c r="Q10" s="1" t="s">
        <v>282</v>
      </c>
      <c r="R10" s="58">
        <v>1</v>
      </c>
      <c r="S10" s="61">
        <f t="shared" si="4"/>
        <v>0.5</v>
      </c>
      <c r="T10" s="1" t="s">
        <v>282</v>
      </c>
      <c r="U10" s="58">
        <v>1</v>
      </c>
      <c r="V10" s="61">
        <f t="shared" si="5"/>
        <v>0.5</v>
      </c>
      <c r="W10" s="1" t="s">
        <v>282</v>
      </c>
      <c r="X10" s="58">
        <v>1</v>
      </c>
      <c r="Y10" s="61">
        <f t="shared" si="6"/>
        <v>0.5</v>
      </c>
      <c r="Z10" s="1" t="s">
        <v>282</v>
      </c>
      <c r="AA10" s="58">
        <v>0</v>
      </c>
      <c r="AB10" s="61">
        <f t="shared" si="7"/>
        <v>0</v>
      </c>
      <c r="AC10" s="1" t="s">
        <v>282</v>
      </c>
      <c r="AD10" s="58">
        <v>0</v>
      </c>
      <c r="AE10" s="61">
        <f t="shared" si="8"/>
        <v>0</v>
      </c>
      <c r="AF10" s="1" t="s">
        <v>282</v>
      </c>
      <c r="AG10" s="58">
        <v>0</v>
      </c>
      <c r="AH10" s="61">
        <f t="shared" si="9"/>
        <v>0</v>
      </c>
      <c r="AI10" s="1" t="s">
        <v>282</v>
      </c>
      <c r="AJ10" s="58">
        <v>0</v>
      </c>
      <c r="AK10" s="61">
        <f t="shared" si="10"/>
        <v>0</v>
      </c>
      <c r="AL10" s="1" t="s">
        <v>282</v>
      </c>
      <c r="AM10" s="58">
        <v>0</v>
      </c>
      <c r="AN10" s="61">
        <f t="shared" si="11"/>
        <v>0</v>
      </c>
      <c r="AO10" s="1" t="s">
        <v>282</v>
      </c>
      <c r="AP10" s="58">
        <v>1</v>
      </c>
      <c r="AQ10" s="61">
        <f t="shared" si="12"/>
        <v>0.5</v>
      </c>
      <c r="AR10" s="1" t="s">
        <v>282</v>
      </c>
      <c r="AS10" s="58">
        <v>1</v>
      </c>
      <c r="AT10" s="61">
        <f t="shared" si="13"/>
        <v>0.5</v>
      </c>
      <c r="AU10" s="1" t="s">
        <v>282</v>
      </c>
      <c r="AV10" s="58">
        <v>0</v>
      </c>
      <c r="AW10" s="61">
        <f t="shared" si="14"/>
        <v>0</v>
      </c>
      <c r="AX10" s="1" t="s">
        <v>282</v>
      </c>
      <c r="AY10" s="58">
        <v>1</v>
      </c>
      <c r="AZ10" s="61">
        <f t="shared" si="15"/>
        <v>0.5</v>
      </c>
      <c r="BA10" s="1" t="s">
        <v>282</v>
      </c>
      <c r="BB10" s="58">
        <v>0</v>
      </c>
      <c r="BC10" s="61">
        <f t="shared" si="16"/>
        <v>0</v>
      </c>
      <c r="BD10" s="1" t="s">
        <v>282</v>
      </c>
      <c r="BE10" s="58">
        <v>1</v>
      </c>
      <c r="BF10" s="61">
        <f t="shared" si="17"/>
        <v>0.5</v>
      </c>
      <c r="BG10" s="1" t="s">
        <v>282</v>
      </c>
      <c r="BH10" s="58">
        <v>0</v>
      </c>
      <c r="BI10" s="61">
        <f t="shared" si="18"/>
        <v>0</v>
      </c>
    </row>
    <row r="11" spans="1:61" x14ac:dyDescent="0.25">
      <c r="A11" s="1" t="s">
        <v>342</v>
      </c>
      <c r="B11" s="58">
        <v>7</v>
      </c>
      <c r="E11" s="1" t="s">
        <v>342</v>
      </c>
      <c r="F11" s="58">
        <v>7</v>
      </c>
      <c r="G11" s="61">
        <f t="shared" si="0"/>
        <v>1</v>
      </c>
      <c r="H11" s="1" t="s">
        <v>342</v>
      </c>
      <c r="I11" s="58">
        <v>3</v>
      </c>
      <c r="J11" s="61">
        <f t="shared" si="1"/>
        <v>0.42857142857142855</v>
      </c>
      <c r="K11" s="1" t="s">
        <v>342</v>
      </c>
      <c r="L11" s="58">
        <v>7</v>
      </c>
      <c r="M11" s="61">
        <f t="shared" si="2"/>
        <v>1</v>
      </c>
      <c r="N11" s="1" t="s">
        <v>342</v>
      </c>
      <c r="O11" s="58">
        <v>7</v>
      </c>
      <c r="P11" s="61">
        <f t="shared" si="3"/>
        <v>1</v>
      </c>
      <c r="Q11" s="1" t="s">
        <v>342</v>
      </c>
      <c r="R11" s="58">
        <v>7</v>
      </c>
      <c r="S11" s="61">
        <f t="shared" si="4"/>
        <v>1</v>
      </c>
      <c r="T11" s="1" t="s">
        <v>342</v>
      </c>
      <c r="U11" s="58">
        <v>5</v>
      </c>
      <c r="V11" s="61">
        <f t="shared" si="5"/>
        <v>0.7142857142857143</v>
      </c>
      <c r="W11" s="1" t="s">
        <v>342</v>
      </c>
      <c r="X11" s="58">
        <v>2</v>
      </c>
      <c r="Y11" s="61">
        <f t="shared" si="6"/>
        <v>0.2857142857142857</v>
      </c>
      <c r="Z11" s="1" t="s">
        <v>342</v>
      </c>
      <c r="AA11" s="58">
        <v>2</v>
      </c>
      <c r="AB11" s="61">
        <f t="shared" si="7"/>
        <v>0.2857142857142857</v>
      </c>
      <c r="AC11" s="1" t="s">
        <v>342</v>
      </c>
      <c r="AD11" s="58">
        <v>2</v>
      </c>
      <c r="AE11" s="61">
        <f t="shared" si="8"/>
        <v>0.2857142857142857</v>
      </c>
      <c r="AF11" s="1" t="s">
        <v>342</v>
      </c>
      <c r="AG11" s="58">
        <v>3</v>
      </c>
      <c r="AH11" s="61">
        <f t="shared" si="9"/>
        <v>0.42857142857142855</v>
      </c>
      <c r="AI11" s="1" t="s">
        <v>342</v>
      </c>
      <c r="AJ11" s="58">
        <v>1</v>
      </c>
      <c r="AK11" s="61">
        <f t="shared" si="10"/>
        <v>0.14285714285714285</v>
      </c>
      <c r="AL11" s="1" t="s">
        <v>342</v>
      </c>
      <c r="AM11" s="58">
        <v>5</v>
      </c>
      <c r="AN11" s="61">
        <f t="shared" si="11"/>
        <v>0.7142857142857143</v>
      </c>
      <c r="AO11" s="1" t="s">
        <v>342</v>
      </c>
      <c r="AP11" s="58">
        <v>3</v>
      </c>
      <c r="AQ11" s="61">
        <f t="shared" si="12"/>
        <v>0.42857142857142855</v>
      </c>
      <c r="AR11" s="1" t="s">
        <v>342</v>
      </c>
      <c r="AS11" s="58">
        <v>6</v>
      </c>
      <c r="AT11" s="61">
        <f t="shared" si="13"/>
        <v>0.8571428571428571</v>
      </c>
      <c r="AU11" s="1" t="s">
        <v>342</v>
      </c>
      <c r="AV11" s="58">
        <v>1</v>
      </c>
      <c r="AW11" s="61">
        <f t="shared" si="14"/>
        <v>0.14285714285714285</v>
      </c>
      <c r="AX11" s="1" t="s">
        <v>342</v>
      </c>
      <c r="AY11" s="58">
        <v>3</v>
      </c>
      <c r="AZ11" s="61">
        <f t="shared" si="15"/>
        <v>0.42857142857142855</v>
      </c>
      <c r="BA11" s="1" t="s">
        <v>342</v>
      </c>
      <c r="BB11" s="58">
        <v>3</v>
      </c>
      <c r="BC11" s="61">
        <f t="shared" si="16"/>
        <v>0.42857142857142855</v>
      </c>
      <c r="BD11" s="1" t="s">
        <v>342</v>
      </c>
      <c r="BE11" s="58">
        <v>3</v>
      </c>
      <c r="BF11" s="61">
        <f t="shared" si="17"/>
        <v>0.42857142857142855</v>
      </c>
      <c r="BG11" s="1" t="s">
        <v>342</v>
      </c>
      <c r="BH11" s="58">
        <v>2</v>
      </c>
      <c r="BI11" s="61">
        <f t="shared" si="18"/>
        <v>0.2857142857142857</v>
      </c>
    </row>
    <row r="12" spans="1:61" x14ac:dyDescent="0.25">
      <c r="A12" s="1" t="s">
        <v>161</v>
      </c>
      <c r="B12" s="58">
        <v>9</v>
      </c>
      <c r="E12" s="1" t="s">
        <v>161</v>
      </c>
      <c r="F12" s="58">
        <v>9</v>
      </c>
      <c r="G12" s="61">
        <f t="shared" si="0"/>
        <v>1</v>
      </c>
      <c r="H12" s="1" t="s">
        <v>161</v>
      </c>
      <c r="I12" s="58">
        <v>3</v>
      </c>
      <c r="J12" s="61">
        <f t="shared" si="1"/>
        <v>0.33333333333333331</v>
      </c>
      <c r="K12" s="1" t="s">
        <v>161</v>
      </c>
      <c r="L12" s="58">
        <v>9</v>
      </c>
      <c r="M12" s="61">
        <f t="shared" si="2"/>
        <v>1</v>
      </c>
      <c r="N12" s="1" t="s">
        <v>161</v>
      </c>
      <c r="O12" s="58">
        <v>9</v>
      </c>
      <c r="P12" s="61">
        <f t="shared" si="3"/>
        <v>1</v>
      </c>
      <c r="Q12" s="1" t="s">
        <v>161</v>
      </c>
      <c r="R12" s="58">
        <v>9</v>
      </c>
      <c r="S12" s="61">
        <f t="shared" si="4"/>
        <v>1</v>
      </c>
      <c r="T12" s="1" t="s">
        <v>161</v>
      </c>
      <c r="U12" s="58">
        <v>5</v>
      </c>
      <c r="V12" s="61">
        <f t="shared" si="5"/>
        <v>0.55555555555555558</v>
      </c>
      <c r="W12" s="1" t="s">
        <v>161</v>
      </c>
      <c r="X12" s="58">
        <v>3</v>
      </c>
      <c r="Y12" s="61">
        <f t="shared" si="6"/>
        <v>0.33333333333333331</v>
      </c>
      <c r="Z12" s="1" t="s">
        <v>161</v>
      </c>
      <c r="AA12" s="58">
        <v>2</v>
      </c>
      <c r="AB12" s="61">
        <f t="shared" si="7"/>
        <v>0.22222222222222221</v>
      </c>
      <c r="AC12" s="1" t="s">
        <v>161</v>
      </c>
      <c r="AD12" s="58">
        <v>2</v>
      </c>
      <c r="AE12" s="61">
        <f t="shared" si="8"/>
        <v>0.22222222222222221</v>
      </c>
      <c r="AF12" s="1" t="s">
        <v>161</v>
      </c>
      <c r="AG12" s="58">
        <v>2</v>
      </c>
      <c r="AH12" s="61">
        <f t="shared" si="9"/>
        <v>0.22222222222222221</v>
      </c>
      <c r="AI12" s="1" t="s">
        <v>161</v>
      </c>
      <c r="AJ12" s="58">
        <v>2</v>
      </c>
      <c r="AK12" s="61">
        <f t="shared" si="10"/>
        <v>0.22222222222222221</v>
      </c>
      <c r="AL12" s="1" t="s">
        <v>161</v>
      </c>
      <c r="AM12" s="58">
        <v>4</v>
      </c>
      <c r="AN12" s="61">
        <f t="shared" si="11"/>
        <v>0.44444444444444442</v>
      </c>
      <c r="AO12" s="1" t="s">
        <v>161</v>
      </c>
      <c r="AP12" s="58">
        <v>7</v>
      </c>
      <c r="AQ12" s="61">
        <f t="shared" si="12"/>
        <v>0.77777777777777779</v>
      </c>
      <c r="AR12" s="1" t="s">
        <v>161</v>
      </c>
      <c r="AS12" s="58">
        <v>6</v>
      </c>
      <c r="AT12" s="61">
        <f t="shared" si="13"/>
        <v>0.66666666666666663</v>
      </c>
      <c r="AU12" s="1" t="s">
        <v>161</v>
      </c>
      <c r="AV12" s="58">
        <v>4</v>
      </c>
      <c r="AW12" s="61">
        <f t="shared" si="14"/>
        <v>0.44444444444444442</v>
      </c>
      <c r="AX12" s="1" t="s">
        <v>161</v>
      </c>
      <c r="AY12" s="58">
        <v>7</v>
      </c>
      <c r="AZ12" s="61">
        <f t="shared" si="15"/>
        <v>0.77777777777777779</v>
      </c>
      <c r="BA12" s="1" t="s">
        <v>161</v>
      </c>
      <c r="BB12" s="58">
        <v>7</v>
      </c>
      <c r="BC12" s="61">
        <f t="shared" si="16"/>
        <v>0.77777777777777779</v>
      </c>
      <c r="BD12" s="1" t="s">
        <v>161</v>
      </c>
      <c r="BE12" s="58">
        <v>6</v>
      </c>
      <c r="BF12" s="61">
        <f t="shared" si="17"/>
        <v>0.66666666666666663</v>
      </c>
      <c r="BG12" s="1" t="s">
        <v>161</v>
      </c>
      <c r="BH12" s="58">
        <v>6</v>
      </c>
      <c r="BI12" s="61">
        <f t="shared" si="18"/>
        <v>0.66666666666666663</v>
      </c>
    </row>
    <row r="13" spans="1:61" x14ac:dyDescent="0.25">
      <c r="A13" s="1" t="s">
        <v>213</v>
      </c>
      <c r="B13" s="58">
        <v>25</v>
      </c>
      <c r="E13" s="1" t="s">
        <v>213</v>
      </c>
      <c r="F13" s="58">
        <v>25</v>
      </c>
      <c r="G13" s="61">
        <f t="shared" si="0"/>
        <v>1</v>
      </c>
      <c r="H13" s="1" t="s">
        <v>213</v>
      </c>
      <c r="I13" s="58">
        <v>13</v>
      </c>
      <c r="J13" s="61">
        <f t="shared" si="1"/>
        <v>0.52</v>
      </c>
      <c r="K13" s="1" t="s">
        <v>213</v>
      </c>
      <c r="L13" s="58">
        <v>21</v>
      </c>
      <c r="M13" s="61">
        <f t="shared" si="2"/>
        <v>0.84</v>
      </c>
      <c r="N13" s="1" t="s">
        <v>213</v>
      </c>
      <c r="O13" s="58">
        <v>24</v>
      </c>
      <c r="P13" s="61">
        <f t="shared" si="3"/>
        <v>0.96</v>
      </c>
      <c r="Q13" s="1" t="s">
        <v>213</v>
      </c>
      <c r="R13" s="58">
        <v>24</v>
      </c>
      <c r="S13" s="61">
        <f t="shared" si="4"/>
        <v>0.96</v>
      </c>
      <c r="T13" s="1" t="s">
        <v>213</v>
      </c>
      <c r="U13" s="58">
        <v>18</v>
      </c>
      <c r="V13" s="61">
        <f t="shared" si="5"/>
        <v>0.72</v>
      </c>
      <c r="W13" s="1" t="s">
        <v>213</v>
      </c>
      <c r="X13" s="58">
        <v>3</v>
      </c>
      <c r="Y13" s="61">
        <f t="shared" si="6"/>
        <v>0.12</v>
      </c>
      <c r="Z13" s="1" t="s">
        <v>213</v>
      </c>
      <c r="AA13" s="58">
        <v>3</v>
      </c>
      <c r="AB13" s="61">
        <f t="shared" si="7"/>
        <v>0.12</v>
      </c>
      <c r="AC13" s="1" t="s">
        <v>213</v>
      </c>
      <c r="AD13" s="58">
        <v>3</v>
      </c>
      <c r="AE13" s="61">
        <f t="shared" si="8"/>
        <v>0.12</v>
      </c>
      <c r="AF13" s="1" t="s">
        <v>213</v>
      </c>
      <c r="AG13" s="58">
        <v>0</v>
      </c>
      <c r="AH13" s="61">
        <f t="shared" si="9"/>
        <v>0</v>
      </c>
      <c r="AI13" s="1" t="s">
        <v>213</v>
      </c>
      <c r="AJ13" s="58">
        <v>1</v>
      </c>
      <c r="AK13" s="61">
        <f t="shared" si="10"/>
        <v>0.04</v>
      </c>
      <c r="AL13" s="1" t="s">
        <v>213</v>
      </c>
      <c r="AM13" s="58">
        <v>6</v>
      </c>
      <c r="AN13" s="61">
        <f t="shared" si="11"/>
        <v>0.24</v>
      </c>
      <c r="AO13" s="1" t="s">
        <v>213</v>
      </c>
      <c r="AP13" s="58">
        <v>14</v>
      </c>
      <c r="AQ13" s="61">
        <f t="shared" si="12"/>
        <v>0.56000000000000005</v>
      </c>
      <c r="AR13" s="1" t="s">
        <v>213</v>
      </c>
      <c r="AS13" s="58">
        <v>5</v>
      </c>
      <c r="AT13" s="61">
        <f t="shared" si="13"/>
        <v>0.2</v>
      </c>
      <c r="AU13" s="1" t="s">
        <v>213</v>
      </c>
      <c r="AV13" s="58">
        <v>6</v>
      </c>
      <c r="AW13" s="61">
        <f t="shared" si="14"/>
        <v>0.24</v>
      </c>
      <c r="AX13" s="1" t="s">
        <v>213</v>
      </c>
      <c r="AY13" s="58">
        <v>3</v>
      </c>
      <c r="AZ13" s="61">
        <f t="shared" si="15"/>
        <v>0.12</v>
      </c>
      <c r="BA13" s="1" t="s">
        <v>213</v>
      </c>
      <c r="BB13" s="58">
        <v>17</v>
      </c>
      <c r="BC13" s="61">
        <f t="shared" si="16"/>
        <v>0.68</v>
      </c>
      <c r="BD13" s="1" t="s">
        <v>213</v>
      </c>
      <c r="BE13" s="58">
        <v>23</v>
      </c>
      <c r="BF13" s="61">
        <f t="shared" si="17"/>
        <v>0.92</v>
      </c>
      <c r="BG13" s="1" t="s">
        <v>213</v>
      </c>
      <c r="BH13" s="58">
        <v>13</v>
      </c>
      <c r="BI13" s="61">
        <f t="shared" si="18"/>
        <v>0.52</v>
      </c>
    </row>
    <row r="14" spans="1:61" x14ac:dyDescent="0.25">
      <c r="A14" s="1" t="s">
        <v>448</v>
      </c>
      <c r="B14" s="58">
        <v>7</v>
      </c>
      <c r="E14" s="1" t="s">
        <v>448</v>
      </c>
      <c r="F14" s="58">
        <v>7</v>
      </c>
      <c r="G14" s="61">
        <f t="shared" si="0"/>
        <v>1</v>
      </c>
      <c r="H14" s="1" t="s">
        <v>448</v>
      </c>
      <c r="I14" s="58">
        <v>3</v>
      </c>
      <c r="J14" s="61">
        <f t="shared" si="1"/>
        <v>0.42857142857142855</v>
      </c>
      <c r="K14" s="1" t="s">
        <v>448</v>
      </c>
      <c r="L14" s="58">
        <v>7</v>
      </c>
      <c r="M14" s="61">
        <f t="shared" si="2"/>
        <v>1</v>
      </c>
      <c r="N14" s="1" t="s">
        <v>448</v>
      </c>
      <c r="O14" s="58">
        <v>7</v>
      </c>
      <c r="P14" s="61">
        <f t="shared" si="3"/>
        <v>1</v>
      </c>
      <c r="Q14" s="1" t="s">
        <v>448</v>
      </c>
      <c r="R14" s="58">
        <v>7</v>
      </c>
      <c r="S14" s="61">
        <f t="shared" si="4"/>
        <v>1</v>
      </c>
      <c r="T14" s="1" t="s">
        <v>448</v>
      </c>
      <c r="U14" s="58">
        <v>3</v>
      </c>
      <c r="V14" s="61">
        <f t="shared" si="5"/>
        <v>0.42857142857142855</v>
      </c>
      <c r="W14" s="1" t="s">
        <v>448</v>
      </c>
      <c r="X14" s="58">
        <v>1</v>
      </c>
      <c r="Y14" s="61">
        <f t="shared" si="6"/>
        <v>0.14285714285714285</v>
      </c>
      <c r="Z14" s="1" t="s">
        <v>448</v>
      </c>
      <c r="AA14" s="58">
        <v>2</v>
      </c>
      <c r="AB14" s="61">
        <f t="shared" si="7"/>
        <v>0.2857142857142857</v>
      </c>
      <c r="AC14" s="1" t="s">
        <v>448</v>
      </c>
      <c r="AD14" s="58">
        <v>2</v>
      </c>
      <c r="AE14" s="61">
        <f t="shared" si="8"/>
        <v>0.2857142857142857</v>
      </c>
      <c r="AF14" s="1" t="s">
        <v>448</v>
      </c>
      <c r="AG14" s="58">
        <v>0</v>
      </c>
      <c r="AH14" s="61">
        <f t="shared" si="9"/>
        <v>0</v>
      </c>
      <c r="AI14" s="1" t="s">
        <v>448</v>
      </c>
      <c r="AJ14" s="58">
        <v>0</v>
      </c>
      <c r="AK14" s="61">
        <f t="shared" si="10"/>
        <v>0</v>
      </c>
      <c r="AL14" s="1" t="s">
        <v>448</v>
      </c>
      <c r="AM14" s="58">
        <v>3</v>
      </c>
      <c r="AN14" s="61">
        <f t="shared" si="11"/>
        <v>0.42857142857142855</v>
      </c>
      <c r="AO14" s="1" t="s">
        <v>448</v>
      </c>
      <c r="AP14" s="58">
        <v>4</v>
      </c>
      <c r="AQ14" s="61">
        <f t="shared" si="12"/>
        <v>0.5714285714285714</v>
      </c>
      <c r="AR14" s="1" t="s">
        <v>448</v>
      </c>
      <c r="AS14" s="58">
        <v>3</v>
      </c>
      <c r="AT14" s="61">
        <f t="shared" si="13"/>
        <v>0.42857142857142855</v>
      </c>
      <c r="AU14" s="1" t="s">
        <v>448</v>
      </c>
      <c r="AV14" s="58">
        <v>1</v>
      </c>
      <c r="AW14" s="61">
        <f t="shared" si="14"/>
        <v>0.14285714285714285</v>
      </c>
      <c r="AX14" s="1" t="s">
        <v>448</v>
      </c>
      <c r="AY14" s="58">
        <v>6</v>
      </c>
      <c r="AZ14" s="61">
        <f t="shared" si="15"/>
        <v>0.8571428571428571</v>
      </c>
      <c r="BA14" s="1" t="s">
        <v>448</v>
      </c>
      <c r="BB14" s="58">
        <v>5</v>
      </c>
      <c r="BC14" s="61">
        <f t="shared" si="16"/>
        <v>0.7142857142857143</v>
      </c>
      <c r="BD14" s="1" t="s">
        <v>448</v>
      </c>
      <c r="BE14" s="58">
        <v>2</v>
      </c>
      <c r="BF14" s="61">
        <f t="shared" si="17"/>
        <v>0.2857142857142857</v>
      </c>
      <c r="BG14" s="1" t="s">
        <v>448</v>
      </c>
      <c r="BH14" s="58">
        <v>3</v>
      </c>
      <c r="BI14" s="61">
        <f t="shared" si="18"/>
        <v>0.42857142857142855</v>
      </c>
    </row>
    <row r="15" spans="1:61" x14ac:dyDescent="0.25">
      <c r="A15" s="1" t="s">
        <v>296</v>
      </c>
      <c r="B15" s="58">
        <v>3</v>
      </c>
      <c r="E15" s="1" t="s">
        <v>296</v>
      </c>
      <c r="F15" s="58">
        <v>2</v>
      </c>
      <c r="G15" s="61">
        <f t="shared" si="0"/>
        <v>0.66666666666666663</v>
      </c>
      <c r="H15" s="1" t="s">
        <v>296</v>
      </c>
      <c r="I15" s="58">
        <v>1</v>
      </c>
      <c r="J15" s="61">
        <f t="shared" si="1"/>
        <v>0.33333333333333331</v>
      </c>
      <c r="K15" s="1" t="s">
        <v>296</v>
      </c>
      <c r="L15" s="58">
        <v>3</v>
      </c>
      <c r="M15" s="61">
        <f t="shared" si="2"/>
        <v>1</v>
      </c>
      <c r="N15" s="1" t="s">
        <v>296</v>
      </c>
      <c r="O15" s="58">
        <v>3</v>
      </c>
      <c r="P15" s="61">
        <f t="shared" si="3"/>
        <v>1</v>
      </c>
      <c r="Q15" s="1" t="s">
        <v>296</v>
      </c>
      <c r="R15" s="58">
        <v>3</v>
      </c>
      <c r="S15" s="61">
        <f t="shared" si="4"/>
        <v>1</v>
      </c>
      <c r="T15" s="1" t="s">
        <v>296</v>
      </c>
      <c r="U15" s="58">
        <v>2</v>
      </c>
      <c r="V15" s="61">
        <f t="shared" si="5"/>
        <v>0.66666666666666663</v>
      </c>
      <c r="W15" s="1" t="s">
        <v>296</v>
      </c>
      <c r="X15" s="58">
        <v>1</v>
      </c>
      <c r="Y15" s="61">
        <f t="shared" si="6"/>
        <v>0.33333333333333331</v>
      </c>
      <c r="Z15" s="1" t="s">
        <v>296</v>
      </c>
      <c r="AA15" s="58">
        <v>1</v>
      </c>
      <c r="AB15" s="61">
        <f t="shared" si="7"/>
        <v>0.33333333333333331</v>
      </c>
      <c r="AC15" s="1" t="s">
        <v>296</v>
      </c>
      <c r="AD15" s="58">
        <v>1</v>
      </c>
      <c r="AE15" s="61">
        <f t="shared" si="8"/>
        <v>0.33333333333333331</v>
      </c>
      <c r="AF15" s="1" t="s">
        <v>296</v>
      </c>
      <c r="AG15" s="58">
        <v>0</v>
      </c>
      <c r="AH15" s="61">
        <f t="shared" si="9"/>
        <v>0</v>
      </c>
      <c r="AI15" s="1" t="s">
        <v>296</v>
      </c>
      <c r="AJ15" s="58">
        <v>0</v>
      </c>
      <c r="AK15" s="61">
        <f t="shared" si="10"/>
        <v>0</v>
      </c>
      <c r="AL15" s="1" t="s">
        <v>296</v>
      </c>
      <c r="AM15" s="58">
        <v>1</v>
      </c>
      <c r="AN15" s="61">
        <f t="shared" si="11"/>
        <v>0.33333333333333331</v>
      </c>
      <c r="AO15" s="1" t="s">
        <v>296</v>
      </c>
      <c r="AP15" s="58">
        <v>2</v>
      </c>
      <c r="AQ15" s="61">
        <f t="shared" si="12"/>
        <v>0.66666666666666663</v>
      </c>
      <c r="AR15" s="1" t="s">
        <v>296</v>
      </c>
      <c r="AS15" s="58">
        <v>2</v>
      </c>
      <c r="AT15" s="61">
        <f t="shared" si="13"/>
        <v>0.66666666666666663</v>
      </c>
      <c r="AU15" s="1" t="s">
        <v>296</v>
      </c>
      <c r="AV15" s="58">
        <v>0</v>
      </c>
      <c r="AW15" s="61">
        <f t="shared" si="14"/>
        <v>0</v>
      </c>
      <c r="AX15" s="1" t="s">
        <v>296</v>
      </c>
      <c r="AY15" s="58">
        <v>3</v>
      </c>
      <c r="AZ15" s="61">
        <f t="shared" si="15"/>
        <v>1</v>
      </c>
      <c r="BA15" s="1" t="s">
        <v>296</v>
      </c>
      <c r="BB15" s="58">
        <v>1</v>
      </c>
      <c r="BC15" s="61">
        <f t="shared" si="16"/>
        <v>0.33333333333333331</v>
      </c>
      <c r="BD15" s="1" t="s">
        <v>296</v>
      </c>
      <c r="BE15" s="58">
        <v>1</v>
      </c>
      <c r="BF15" s="61">
        <f t="shared" si="17"/>
        <v>0.33333333333333331</v>
      </c>
      <c r="BG15" s="1" t="s">
        <v>296</v>
      </c>
      <c r="BH15" s="58">
        <v>2</v>
      </c>
      <c r="BI15" s="61">
        <f t="shared" si="18"/>
        <v>0.66666666666666663</v>
      </c>
    </row>
    <row r="16" spans="1:61" x14ac:dyDescent="0.25">
      <c r="A16" s="1" t="s">
        <v>677</v>
      </c>
      <c r="B16" s="58">
        <v>1</v>
      </c>
      <c r="E16" s="1" t="s">
        <v>677</v>
      </c>
      <c r="F16" s="58">
        <v>1</v>
      </c>
      <c r="G16" s="61">
        <f t="shared" si="0"/>
        <v>1</v>
      </c>
      <c r="H16" s="1" t="s">
        <v>677</v>
      </c>
      <c r="I16" s="58">
        <v>0</v>
      </c>
      <c r="J16" s="61">
        <f t="shared" si="1"/>
        <v>0</v>
      </c>
      <c r="K16" s="1" t="s">
        <v>677</v>
      </c>
      <c r="L16" s="58">
        <v>1</v>
      </c>
      <c r="M16" s="61">
        <f t="shared" si="2"/>
        <v>1</v>
      </c>
      <c r="N16" s="1" t="s">
        <v>677</v>
      </c>
      <c r="O16" s="58">
        <v>1</v>
      </c>
      <c r="P16" s="61">
        <f t="shared" si="3"/>
        <v>1</v>
      </c>
      <c r="Q16" s="1" t="s">
        <v>677</v>
      </c>
      <c r="R16" s="58">
        <v>1</v>
      </c>
      <c r="S16" s="61">
        <f t="shared" si="4"/>
        <v>1</v>
      </c>
      <c r="T16" s="1" t="s">
        <v>677</v>
      </c>
      <c r="U16" s="58">
        <v>0</v>
      </c>
      <c r="V16" s="61">
        <f t="shared" si="5"/>
        <v>0</v>
      </c>
      <c r="W16" s="1" t="s">
        <v>677</v>
      </c>
      <c r="X16" s="58">
        <v>0</v>
      </c>
      <c r="Y16" s="61">
        <f t="shared" si="6"/>
        <v>0</v>
      </c>
      <c r="Z16" s="1" t="s">
        <v>677</v>
      </c>
      <c r="AA16" s="58">
        <v>0</v>
      </c>
      <c r="AB16" s="61">
        <f t="shared" si="7"/>
        <v>0</v>
      </c>
      <c r="AC16" s="1" t="s">
        <v>677</v>
      </c>
      <c r="AD16" s="58">
        <v>0</v>
      </c>
      <c r="AE16" s="61">
        <f t="shared" si="8"/>
        <v>0</v>
      </c>
      <c r="AF16" s="1" t="s">
        <v>677</v>
      </c>
      <c r="AG16" s="58">
        <v>0</v>
      </c>
      <c r="AH16" s="61">
        <f t="shared" si="9"/>
        <v>0</v>
      </c>
      <c r="AI16" s="1" t="s">
        <v>677</v>
      </c>
      <c r="AJ16" s="58">
        <v>0</v>
      </c>
      <c r="AK16" s="61">
        <f t="shared" si="10"/>
        <v>0</v>
      </c>
      <c r="AL16" s="1" t="s">
        <v>677</v>
      </c>
      <c r="AM16" s="58">
        <v>0</v>
      </c>
      <c r="AN16" s="61">
        <f t="shared" si="11"/>
        <v>0</v>
      </c>
      <c r="AO16" s="1" t="s">
        <v>677</v>
      </c>
      <c r="AP16" s="58">
        <v>0</v>
      </c>
      <c r="AQ16" s="61">
        <f t="shared" si="12"/>
        <v>0</v>
      </c>
      <c r="AR16" s="1" t="s">
        <v>677</v>
      </c>
      <c r="AS16" s="58">
        <v>0</v>
      </c>
      <c r="AT16" s="61">
        <f t="shared" si="13"/>
        <v>0</v>
      </c>
      <c r="AU16" s="1" t="s">
        <v>677</v>
      </c>
      <c r="AV16" s="58">
        <v>0</v>
      </c>
      <c r="AW16" s="61">
        <f t="shared" si="14"/>
        <v>0</v>
      </c>
      <c r="AX16" s="1" t="s">
        <v>677</v>
      </c>
      <c r="AY16" s="58">
        <v>0</v>
      </c>
      <c r="AZ16" s="61">
        <f t="shared" si="15"/>
        <v>0</v>
      </c>
      <c r="BA16" s="1" t="s">
        <v>677</v>
      </c>
      <c r="BB16" s="58">
        <v>0</v>
      </c>
      <c r="BC16" s="61">
        <f t="shared" si="16"/>
        <v>0</v>
      </c>
      <c r="BD16" s="1" t="s">
        <v>677</v>
      </c>
      <c r="BE16" s="58">
        <v>0</v>
      </c>
      <c r="BF16" s="61">
        <f t="shared" si="17"/>
        <v>0</v>
      </c>
      <c r="BG16" s="1" t="s">
        <v>677</v>
      </c>
      <c r="BH16" s="58">
        <v>0</v>
      </c>
      <c r="BI16" s="61">
        <f t="shared" si="18"/>
        <v>0</v>
      </c>
    </row>
    <row r="17" spans="1:61" x14ac:dyDescent="0.25">
      <c r="A17" s="1" t="s">
        <v>546</v>
      </c>
      <c r="B17" s="58">
        <v>1</v>
      </c>
      <c r="E17" s="1" t="s">
        <v>546</v>
      </c>
      <c r="F17" s="58">
        <v>1</v>
      </c>
      <c r="G17" s="61">
        <f t="shared" si="0"/>
        <v>1</v>
      </c>
      <c r="H17" s="1" t="s">
        <v>546</v>
      </c>
      <c r="I17" s="58">
        <v>0</v>
      </c>
      <c r="J17" s="61">
        <f t="shared" si="1"/>
        <v>0</v>
      </c>
      <c r="K17" s="1" t="s">
        <v>546</v>
      </c>
      <c r="L17" s="58">
        <v>1</v>
      </c>
      <c r="M17" s="61">
        <f t="shared" si="2"/>
        <v>1</v>
      </c>
      <c r="N17" s="1" t="s">
        <v>546</v>
      </c>
      <c r="O17" s="58">
        <v>1</v>
      </c>
      <c r="P17" s="61">
        <f t="shared" si="3"/>
        <v>1</v>
      </c>
      <c r="Q17" s="1" t="s">
        <v>546</v>
      </c>
      <c r="R17" s="58">
        <v>0</v>
      </c>
      <c r="S17" s="61">
        <f t="shared" si="4"/>
        <v>0</v>
      </c>
      <c r="T17" s="1" t="s">
        <v>546</v>
      </c>
      <c r="U17" s="58">
        <v>0</v>
      </c>
      <c r="V17" s="61">
        <f t="shared" si="5"/>
        <v>0</v>
      </c>
      <c r="W17" s="1" t="s">
        <v>546</v>
      </c>
      <c r="X17" s="58">
        <v>0</v>
      </c>
      <c r="Y17" s="61">
        <f t="shared" si="6"/>
        <v>0</v>
      </c>
      <c r="Z17" s="1" t="s">
        <v>546</v>
      </c>
      <c r="AA17" s="58">
        <v>0</v>
      </c>
      <c r="AB17" s="61">
        <f t="shared" si="7"/>
        <v>0</v>
      </c>
      <c r="AC17" s="1" t="s">
        <v>546</v>
      </c>
      <c r="AD17" s="58">
        <v>0</v>
      </c>
      <c r="AE17" s="61">
        <f t="shared" si="8"/>
        <v>0</v>
      </c>
      <c r="AF17" s="1" t="s">
        <v>546</v>
      </c>
      <c r="AG17" s="58">
        <v>0</v>
      </c>
      <c r="AH17" s="61">
        <f t="shared" si="9"/>
        <v>0</v>
      </c>
      <c r="AI17" s="1" t="s">
        <v>546</v>
      </c>
      <c r="AJ17" s="58">
        <v>0</v>
      </c>
      <c r="AK17" s="61">
        <f t="shared" si="10"/>
        <v>0</v>
      </c>
      <c r="AL17" s="1" t="s">
        <v>546</v>
      </c>
      <c r="AM17" s="58">
        <v>0</v>
      </c>
      <c r="AN17" s="61">
        <f t="shared" si="11"/>
        <v>0</v>
      </c>
      <c r="AO17" s="1" t="s">
        <v>546</v>
      </c>
      <c r="AP17" s="58">
        <v>0</v>
      </c>
      <c r="AQ17" s="61">
        <f t="shared" si="12"/>
        <v>0</v>
      </c>
      <c r="AR17" s="1" t="s">
        <v>546</v>
      </c>
      <c r="AS17" s="58">
        <v>0</v>
      </c>
      <c r="AT17" s="61">
        <f t="shared" si="13"/>
        <v>0</v>
      </c>
      <c r="AU17" s="1" t="s">
        <v>546</v>
      </c>
      <c r="AV17" s="58">
        <v>0</v>
      </c>
      <c r="AW17" s="61">
        <f t="shared" si="14"/>
        <v>0</v>
      </c>
      <c r="AX17" s="1" t="s">
        <v>546</v>
      </c>
      <c r="AY17" s="58">
        <v>0</v>
      </c>
      <c r="AZ17" s="61">
        <f t="shared" si="15"/>
        <v>0</v>
      </c>
      <c r="BA17" s="1" t="s">
        <v>546</v>
      </c>
      <c r="BB17" s="58">
        <v>0</v>
      </c>
      <c r="BC17" s="61">
        <f t="shared" si="16"/>
        <v>0</v>
      </c>
      <c r="BD17" s="1" t="s">
        <v>546</v>
      </c>
      <c r="BE17" s="58">
        <v>0</v>
      </c>
      <c r="BF17" s="61">
        <f t="shared" si="17"/>
        <v>0</v>
      </c>
      <c r="BG17" s="1" t="s">
        <v>546</v>
      </c>
      <c r="BH17" s="58">
        <v>0</v>
      </c>
      <c r="BI17" s="61">
        <f t="shared" si="18"/>
        <v>0</v>
      </c>
    </row>
    <row r="18" spans="1:61" x14ac:dyDescent="0.25">
      <c r="A18" s="1" t="s">
        <v>203</v>
      </c>
      <c r="B18" s="58">
        <v>3</v>
      </c>
      <c r="E18" s="1" t="s">
        <v>203</v>
      </c>
      <c r="F18" s="58">
        <v>1</v>
      </c>
      <c r="G18" s="61">
        <f t="shared" si="0"/>
        <v>0.33333333333333331</v>
      </c>
      <c r="H18" s="1" t="s">
        <v>203</v>
      </c>
      <c r="I18" s="58">
        <v>1</v>
      </c>
      <c r="J18" s="61">
        <f t="shared" si="1"/>
        <v>0.33333333333333331</v>
      </c>
      <c r="K18" s="1" t="s">
        <v>203</v>
      </c>
      <c r="L18" s="58">
        <v>3</v>
      </c>
      <c r="M18" s="61">
        <f t="shared" si="2"/>
        <v>1</v>
      </c>
      <c r="N18" s="1" t="s">
        <v>203</v>
      </c>
      <c r="O18" s="58">
        <v>3</v>
      </c>
      <c r="P18" s="61">
        <f t="shared" si="3"/>
        <v>1</v>
      </c>
      <c r="Q18" s="1" t="s">
        <v>203</v>
      </c>
      <c r="R18" s="58">
        <v>2</v>
      </c>
      <c r="S18" s="61">
        <f t="shared" si="4"/>
        <v>0.66666666666666663</v>
      </c>
      <c r="T18" s="1" t="s">
        <v>203</v>
      </c>
      <c r="U18" s="58">
        <v>0</v>
      </c>
      <c r="V18" s="61">
        <f t="shared" si="5"/>
        <v>0</v>
      </c>
      <c r="W18" s="1" t="s">
        <v>203</v>
      </c>
      <c r="X18" s="58">
        <v>0</v>
      </c>
      <c r="Y18" s="61">
        <f t="shared" si="6"/>
        <v>0</v>
      </c>
      <c r="Z18" s="1" t="s">
        <v>203</v>
      </c>
      <c r="AA18" s="58">
        <v>0</v>
      </c>
      <c r="AB18" s="61">
        <f t="shared" si="7"/>
        <v>0</v>
      </c>
      <c r="AC18" s="1" t="s">
        <v>203</v>
      </c>
      <c r="AD18" s="58">
        <v>0</v>
      </c>
      <c r="AE18" s="61">
        <f t="shared" si="8"/>
        <v>0</v>
      </c>
      <c r="AF18" s="1" t="s">
        <v>203</v>
      </c>
      <c r="AG18" s="58">
        <v>0</v>
      </c>
      <c r="AH18" s="61">
        <f t="shared" si="9"/>
        <v>0</v>
      </c>
      <c r="AI18" s="1" t="s">
        <v>203</v>
      </c>
      <c r="AJ18" s="58">
        <v>0</v>
      </c>
      <c r="AK18" s="61">
        <f t="shared" si="10"/>
        <v>0</v>
      </c>
      <c r="AL18" s="1" t="s">
        <v>203</v>
      </c>
      <c r="AM18" s="58">
        <v>1</v>
      </c>
      <c r="AN18" s="61">
        <f t="shared" si="11"/>
        <v>0.33333333333333331</v>
      </c>
      <c r="AO18" s="1" t="s">
        <v>203</v>
      </c>
      <c r="AP18" s="58">
        <v>1</v>
      </c>
      <c r="AQ18" s="61">
        <f t="shared" si="12"/>
        <v>0.33333333333333331</v>
      </c>
      <c r="AR18" s="1" t="s">
        <v>203</v>
      </c>
      <c r="AS18" s="58">
        <v>0</v>
      </c>
      <c r="AT18" s="61">
        <f t="shared" si="13"/>
        <v>0</v>
      </c>
      <c r="AU18" s="1" t="s">
        <v>203</v>
      </c>
      <c r="AV18" s="58">
        <v>0</v>
      </c>
      <c r="AW18" s="61">
        <f t="shared" si="14"/>
        <v>0</v>
      </c>
      <c r="AX18" s="1" t="s">
        <v>203</v>
      </c>
      <c r="AY18" s="58">
        <v>0</v>
      </c>
      <c r="AZ18" s="61">
        <f t="shared" si="15"/>
        <v>0</v>
      </c>
      <c r="BA18" s="1" t="s">
        <v>203</v>
      </c>
      <c r="BB18" s="58">
        <v>0</v>
      </c>
      <c r="BC18" s="61">
        <f t="shared" si="16"/>
        <v>0</v>
      </c>
      <c r="BD18" s="1" t="s">
        <v>203</v>
      </c>
      <c r="BE18" s="58">
        <v>1</v>
      </c>
      <c r="BF18" s="61">
        <f t="shared" si="17"/>
        <v>0.33333333333333331</v>
      </c>
      <c r="BG18" s="1" t="s">
        <v>203</v>
      </c>
      <c r="BH18" s="58">
        <v>0</v>
      </c>
      <c r="BI18" s="61">
        <f t="shared" si="18"/>
        <v>0</v>
      </c>
    </row>
    <row r="19" spans="1:61" x14ac:dyDescent="0.25">
      <c r="A19" s="1" t="s">
        <v>422</v>
      </c>
      <c r="B19" s="58">
        <v>5</v>
      </c>
      <c r="E19" s="1" t="s">
        <v>422</v>
      </c>
      <c r="F19" s="58">
        <v>5</v>
      </c>
      <c r="G19" s="61">
        <f t="shared" si="0"/>
        <v>1</v>
      </c>
      <c r="H19" s="1" t="s">
        <v>422</v>
      </c>
      <c r="I19" s="58">
        <v>5</v>
      </c>
      <c r="J19" s="61">
        <f t="shared" si="1"/>
        <v>1</v>
      </c>
      <c r="K19" s="1" t="s">
        <v>422</v>
      </c>
      <c r="L19" s="58">
        <v>5</v>
      </c>
      <c r="M19" s="61">
        <f t="shared" si="2"/>
        <v>1</v>
      </c>
      <c r="N19" s="1" t="s">
        <v>422</v>
      </c>
      <c r="O19" s="58">
        <v>5</v>
      </c>
      <c r="P19" s="61">
        <f t="shared" si="3"/>
        <v>1</v>
      </c>
      <c r="Q19" s="1" t="s">
        <v>422</v>
      </c>
      <c r="R19" s="58">
        <v>5</v>
      </c>
      <c r="S19" s="61">
        <f t="shared" si="4"/>
        <v>1</v>
      </c>
      <c r="T19" s="1" t="s">
        <v>422</v>
      </c>
      <c r="U19" s="58">
        <v>4</v>
      </c>
      <c r="V19" s="61">
        <f t="shared" si="5"/>
        <v>0.8</v>
      </c>
      <c r="W19" s="1" t="s">
        <v>422</v>
      </c>
      <c r="X19" s="58">
        <v>1</v>
      </c>
      <c r="Y19" s="61">
        <f t="shared" si="6"/>
        <v>0.2</v>
      </c>
      <c r="Z19" s="1" t="s">
        <v>422</v>
      </c>
      <c r="AA19" s="58">
        <v>0</v>
      </c>
      <c r="AB19" s="61">
        <f t="shared" si="7"/>
        <v>0</v>
      </c>
      <c r="AC19" s="1" t="s">
        <v>422</v>
      </c>
      <c r="AD19" s="58">
        <v>0</v>
      </c>
      <c r="AE19" s="61">
        <f t="shared" si="8"/>
        <v>0</v>
      </c>
      <c r="AF19" s="1" t="s">
        <v>422</v>
      </c>
      <c r="AG19" s="58">
        <v>0</v>
      </c>
      <c r="AH19" s="61">
        <f t="shared" si="9"/>
        <v>0</v>
      </c>
      <c r="AI19" s="1" t="s">
        <v>422</v>
      </c>
      <c r="AJ19" s="58">
        <v>0</v>
      </c>
      <c r="AK19" s="61">
        <f t="shared" si="10"/>
        <v>0</v>
      </c>
      <c r="AL19" s="1" t="s">
        <v>422</v>
      </c>
      <c r="AM19" s="58">
        <v>1</v>
      </c>
      <c r="AN19" s="61">
        <f t="shared" si="11"/>
        <v>0.2</v>
      </c>
      <c r="AO19" s="1" t="s">
        <v>422</v>
      </c>
      <c r="AP19" s="58">
        <v>1</v>
      </c>
      <c r="AQ19" s="61">
        <f t="shared" si="12"/>
        <v>0.2</v>
      </c>
      <c r="AR19" s="1" t="s">
        <v>422</v>
      </c>
      <c r="AS19" s="58">
        <v>2</v>
      </c>
      <c r="AT19" s="61">
        <f t="shared" si="13"/>
        <v>0.4</v>
      </c>
      <c r="AU19" s="1" t="s">
        <v>422</v>
      </c>
      <c r="AV19" s="58">
        <v>0</v>
      </c>
      <c r="AW19" s="61">
        <f t="shared" si="14"/>
        <v>0</v>
      </c>
      <c r="AX19" s="1" t="s">
        <v>422</v>
      </c>
      <c r="AY19" s="58">
        <v>1</v>
      </c>
      <c r="AZ19" s="61">
        <f t="shared" si="15"/>
        <v>0.2</v>
      </c>
      <c r="BA19" s="1" t="s">
        <v>422</v>
      </c>
      <c r="BB19" s="58">
        <v>4</v>
      </c>
      <c r="BC19" s="61">
        <f t="shared" si="16"/>
        <v>0.8</v>
      </c>
      <c r="BD19" s="1" t="s">
        <v>422</v>
      </c>
      <c r="BE19" s="58">
        <v>4</v>
      </c>
      <c r="BF19" s="61">
        <f t="shared" si="17"/>
        <v>0.8</v>
      </c>
      <c r="BG19" s="1" t="s">
        <v>422</v>
      </c>
      <c r="BH19" s="58">
        <v>3</v>
      </c>
      <c r="BI19" s="61">
        <f t="shared" si="18"/>
        <v>0.6</v>
      </c>
    </row>
    <row r="20" spans="1:61" x14ac:dyDescent="0.25">
      <c r="A20" s="1" t="s">
        <v>353</v>
      </c>
      <c r="B20" s="58">
        <v>3</v>
      </c>
      <c r="E20" s="1" t="s">
        <v>353</v>
      </c>
      <c r="F20" s="58">
        <v>3</v>
      </c>
      <c r="G20" s="61">
        <f t="shared" si="0"/>
        <v>1</v>
      </c>
      <c r="H20" s="1" t="s">
        <v>353</v>
      </c>
      <c r="I20" s="58">
        <v>1</v>
      </c>
      <c r="J20" s="61">
        <f t="shared" si="1"/>
        <v>0.33333333333333331</v>
      </c>
      <c r="K20" s="1" t="s">
        <v>353</v>
      </c>
      <c r="L20" s="58">
        <v>3</v>
      </c>
      <c r="M20" s="61">
        <f t="shared" si="2"/>
        <v>1</v>
      </c>
      <c r="N20" s="1" t="s">
        <v>353</v>
      </c>
      <c r="O20" s="58">
        <v>3</v>
      </c>
      <c r="P20" s="61">
        <f t="shared" si="3"/>
        <v>1</v>
      </c>
      <c r="Q20" s="1" t="s">
        <v>353</v>
      </c>
      <c r="R20" s="58">
        <v>2</v>
      </c>
      <c r="S20" s="61">
        <f t="shared" si="4"/>
        <v>0.66666666666666663</v>
      </c>
      <c r="T20" s="1" t="s">
        <v>353</v>
      </c>
      <c r="U20" s="58">
        <v>1</v>
      </c>
      <c r="V20" s="61">
        <f t="shared" si="5"/>
        <v>0.33333333333333331</v>
      </c>
      <c r="W20" s="1" t="s">
        <v>353</v>
      </c>
      <c r="X20" s="58">
        <v>0</v>
      </c>
      <c r="Y20" s="61">
        <f t="shared" si="6"/>
        <v>0</v>
      </c>
      <c r="Z20" s="1" t="s">
        <v>353</v>
      </c>
      <c r="AA20" s="58">
        <v>1</v>
      </c>
      <c r="AB20" s="61">
        <f t="shared" si="7"/>
        <v>0.33333333333333331</v>
      </c>
      <c r="AC20" s="1" t="s">
        <v>353</v>
      </c>
      <c r="AD20" s="58">
        <v>1</v>
      </c>
      <c r="AE20" s="61">
        <f t="shared" si="8"/>
        <v>0.33333333333333331</v>
      </c>
      <c r="AF20" s="1" t="s">
        <v>353</v>
      </c>
      <c r="AG20" s="58">
        <v>0</v>
      </c>
      <c r="AH20" s="61">
        <f t="shared" si="9"/>
        <v>0</v>
      </c>
      <c r="AI20" s="1" t="s">
        <v>353</v>
      </c>
      <c r="AJ20" s="58">
        <v>0</v>
      </c>
      <c r="AK20" s="61">
        <f t="shared" si="10"/>
        <v>0</v>
      </c>
      <c r="AL20" s="1" t="s">
        <v>353</v>
      </c>
      <c r="AM20" s="58">
        <v>0</v>
      </c>
      <c r="AN20" s="61">
        <f t="shared" si="11"/>
        <v>0</v>
      </c>
      <c r="AO20" s="1" t="s">
        <v>353</v>
      </c>
      <c r="AP20" s="58">
        <v>1</v>
      </c>
      <c r="AQ20" s="61">
        <f t="shared" si="12"/>
        <v>0.33333333333333331</v>
      </c>
      <c r="AR20" s="1" t="s">
        <v>353</v>
      </c>
      <c r="AS20" s="58">
        <v>1</v>
      </c>
      <c r="AT20" s="61">
        <f t="shared" si="13"/>
        <v>0.33333333333333331</v>
      </c>
      <c r="AU20" s="1" t="s">
        <v>353</v>
      </c>
      <c r="AV20" s="58">
        <v>0</v>
      </c>
      <c r="AW20" s="61">
        <f t="shared" si="14"/>
        <v>0</v>
      </c>
      <c r="AX20" s="1" t="s">
        <v>353</v>
      </c>
      <c r="AY20" s="58">
        <v>1</v>
      </c>
      <c r="AZ20" s="61">
        <f t="shared" si="15"/>
        <v>0.33333333333333331</v>
      </c>
      <c r="BA20" s="1" t="s">
        <v>353</v>
      </c>
      <c r="BB20" s="58">
        <v>0</v>
      </c>
      <c r="BC20" s="61">
        <f t="shared" si="16"/>
        <v>0</v>
      </c>
      <c r="BD20" s="1" t="s">
        <v>353</v>
      </c>
      <c r="BE20" s="58">
        <v>0</v>
      </c>
      <c r="BF20" s="61">
        <f t="shared" si="17"/>
        <v>0</v>
      </c>
      <c r="BG20" s="1" t="s">
        <v>353</v>
      </c>
      <c r="BH20" s="58">
        <v>0</v>
      </c>
      <c r="BI20" s="61">
        <f t="shared" si="18"/>
        <v>0</v>
      </c>
    </row>
    <row r="21" spans="1:61" x14ac:dyDescent="0.25">
      <c r="A21" s="1" t="s">
        <v>316</v>
      </c>
      <c r="B21" s="58">
        <v>1</v>
      </c>
      <c r="E21" s="1" t="s">
        <v>316</v>
      </c>
      <c r="F21" s="58">
        <v>1</v>
      </c>
      <c r="G21" s="61">
        <f t="shared" si="0"/>
        <v>1</v>
      </c>
      <c r="H21" s="1" t="s">
        <v>316</v>
      </c>
      <c r="I21" s="58">
        <v>0</v>
      </c>
      <c r="J21" s="61">
        <f t="shared" si="1"/>
        <v>0</v>
      </c>
      <c r="K21" s="1" t="s">
        <v>316</v>
      </c>
      <c r="L21" s="58">
        <v>0</v>
      </c>
      <c r="M21" s="61">
        <f t="shared" si="2"/>
        <v>0</v>
      </c>
      <c r="N21" s="1" t="s">
        <v>316</v>
      </c>
      <c r="O21" s="58">
        <v>0</v>
      </c>
      <c r="P21" s="61">
        <f t="shared" si="3"/>
        <v>0</v>
      </c>
      <c r="Q21" s="1" t="s">
        <v>316</v>
      </c>
      <c r="R21" s="58">
        <v>1</v>
      </c>
      <c r="S21" s="61">
        <f t="shared" si="4"/>
        <v>1</v>
      </c>
      <c r="T21" s="1" t="s">
        <v>316</v>
      </c>
      <c r="U21" s="58">
        <v>0</v>
      </c>
      <c r="V21" s="61">
        <f t="shared" si="5"/>
        <v>0</v>
      </c>
      <c r="W21" s="1" t="s">
        <v>316</v>
      </c>
      <c r="X21" s="58">
        <v>0</v>
      </c>
      <c r="Y21" s="61">
        <f t="shared" si="6"/>
        <v>0</v>
      </c>
      <c r="Z21" s="1" t="s">
        <v>316</v>
      </c>
      <c r="AA21" s="58">
        <v>0</v>
      </c>
      <c r="AB21" s="61">
        <f t="shared" si="7"/>
        <v>0</v>
      </c>
      <c r="AC21" s="1" t="s">
        <v>316</v>
      </c>
      <c r="AD21" s="58">
        <v>0</v>
      </c>
      <c r="AE21" s="61">
        <f t="shared" si="8"/>
        <v>0</v>
      </c>
      <c r="AF21" s="1" t="s">
        <v>316</v>
      </c>
      <c r="AG21" s="58">
        <v>0</v>
      </c>
      <c r="AH21" s="61">
        <f t="shared" si="9"/>
        <v>0</v>
      </c>
      <c r="AI21" s="1" t="s">
        <v>316</v>
      </c>
      <c r="AJ21" s="58">
        <v>0</v>
      </c>
      <c r="AK21" s="61">
        <f t="shared" si="10"/>
        <v>0</v>
      </c>
      <c r="AL21" s="1" t="s">
        <v>316</v>
      </c>
      <c r="AM21" s="58">
        <v>0</v>
      </c>
      <c r="AN21" s="61">
        <f t="shared" si="11"/>
        <v>0</v>
      </c>
      <c r="AO21" s="1" t="s">
        <v>316</v>
      </c>
      <c r="AP21" s="58">
        <v>0</v>
      </c>
      <c r="AQ21" s="61">
        <f t="shared" si="12"/>
        <v>0</v>
      </c>
      <c r="AR21" s="1" t="s">
        <v>316</v>
      </c>
      <c r="AS21" s="58">
        <v>0</v>
      </c>
      <c r="AT21" s="61">
        <f t="shared" si="13"/>
        <v>0</v>
      </c>
      <c r="AU21" s="1" t="s">
        <v>316</v>
      </c>
      <c r="AV21" s="58">
        <v>0</v>
      </c>
      <c r="AW21" s="61">
        <f t="shared" si="14"/>
        <v>0</v>
      </c>
      <c r="AX21" s="1" t="s">
        <v>316</v>
      </c>
      <c r="AY21" s="58">
        <v>0</v>
      </c>
      <c r="AZ21" s="61">
        <f t="shared" si="15"/>
        <v>0</v>
      </c>
      <c r="BA21" s="1" t="s">
        <v>316</v>
      </c>
      <c r="BB21" s="58">
        <v>0</v>
      </c>
      <c r="BC21" s="61">
        <f t="shared" si="16"/>
        <v>0</v>
      </c>
      <c r="BD21" s="1" t="s">
        <v>316</v>
      </c>
      <c r="BE21" s="58">
        <v>0</v>
      </c>
      <c r="BF21" s="61">
        <f t="shared" si="17"/>
        <v>0</v>
      </c>
      <c r="BG21" s="1" t="s">
        <v>316</v>
      </c>
      <c r="BH21" s="58">
        <v>0</v>
      </c>
      <c r="BI21" s="61">
        <f t="shared" si="18"/>
        <v>0</v>
      </c>
    </row>
    <row r="22" spans="1:61" x14ac:dyDescent="0.25">
      <c r="A22" s="1" t="s">
        <v>394</v>
      </c>
      <c r="B22" s="58">
        <v>2</v>
      </c>
      <c r="E22" s="1" t="s">
        <v>394</v>
      </c>
      <c r="F22" s="58">
        <v>1</v>
      </c>
      <c r="G22" s="61">
        <f t="shared" si="0"/>
        <v>0.5</v>
      </c>
      <c r="H22" s="1" t="s">
        <v>394</v>
      </c>
      <c r="I22" s="58">
        <v>1</v>
      </c>
      <c r="J22" s="61">
        <f t="shared" si="1"/>
        <v>0.5</v>
      </c>
      <c r="K22" s="1" t="s">
        <v>394</v>
      </c>
      <c r="L22" s="58">
        <v>1</v>
      </c>
      <c r="M22" s="61">
        <f t="shared" si="2"/>
        <v>0.5</v>
      </c>
      <c r="N22" s="1" t="s">
        <v>394</v>
      </c>
      <c r="O22" s="58">
        <v>1</v>
      </c>
      <c r="P22" s="61">
        <f t="shared" si="3"/>
        <v>0.5</v>
      </c>
      <c r="Q22" s="1" t="s">
        <v>394</v>
      </c>
      <c r="R22" s="58">
        <v>1</v>
      </c>
      <c r="S22" s="61">
        <f t="shared" si="4"/>
        <v>0.5</v>
      </c>
      <c r="T22" s="1" t="s">
        <v>394</v>
      </c>
      <c r="U22" s="58">
        <v>0</v>
      </c>
      <c r="V22" s="61">
        <f t="shared" si="5"/>
        <v>0</v>
      </c>
      <c r="W22" s="1" t="s">
        <v>394</v>
      </c>
      <c r="X22" s="58">
        <v>0</v>
      </c>
      <c r="Y22" s="61">
        <f t="shared" si="6"/>
        <v>0</v>
      </c>
      <c r="Z22" s="1" t="s">
        <v>394</v>
      </c>
      <c r="AA22" s="58">
        <v>0</v>
      </c>
      <c r="AB22" s="61">
        <f t="shared" si="7"/>
        <v>0</v>
      </c>
      <c r="AC22" s="1" t="s">
        <v>394</v>
      </c>
      <c r="AD22" s="58">
        <v>0</v>
      </c>
      <c r="AE22" s="61">
        <f t="shared" si="8"/>
        <v>0</v>
      </c>
      <c r="AF22" s="1" t="s">
        <v>394</v>
      </c>
      <c r="AG22" s="58">
        <v>0</v>
      </c>
      <c r="AH22" s="61">
        <f t="shared" si="9"/>
        <v>0</v>
      </c>
      <c r="AI22" s="1" t="s">
        <v>394</v>
      </c>
      <c r="AJ22" s="58">
        <v>0</v>
      </c>
      <c r="AK22" s="61">
        <f t="shared" si="10"/>
        <v>0</v>
      </c>
      <c r="AL22" s="1" t="s">
        <v>394</v>
      </c>
      <c r="AM22" s="58">
        <v>0</v>
      </c>
      <c r="AN22" s="61">
        <f t="shared" si="11"/>
        <v>0</v>
      </c>
      <c r="AO22" s="1" t="s">
        <v>394</v>
      </c>
      <c r="AP22" s="58">
        <v>0</v>
      </c>
      <c r="AQ22" s="61">
        <f t="shared" si="12"/>
        <v>0</v>
      </c>
      <c r="AR22" s="1" t="s">
        <v>394</v>
      </c>
      <c r="AS22" s="58">
        <v>0</v>
      </c>
      <c r="AT22" s="61">
        <f t="shared" si="13"/>
        <v>0</v>
      </c>
      <c r="AU22" s="1" t="s">
        <v>394</v>
      </c>
      <c r="AV22" s="58">
        <v>2</v>
      </c>
      <c r="AW22" s="61">
        <f t="shared" si="14"/>
        <v>1</v>
      </c>
      <c r="AX22" s="1" t="s">
        <v>394</v>
      </c>
      <c r="AY22" s="58">
        <v>0</v>
      </c>
      <c r="AZ22" s="61">
        <f t="shared" si="15"/>
        <v>0</v>
      </c>
      <c r="BA22" s="1" t="s">
        <v>394</v>
      </c>
      <c r="BB22" s="58">
        <v>1</v>
      </c>
      <c r="BC22" s="61">
        <f t="shared" si="16"/>
        <v>0.5</v>
      </c>
      <c r="BD22" s="1" t="s">
        <v>394</v>
      </c>
      <c r="BE22" s="58">
        <v>2</v>
      </c>
      <c r="BF22" s="61">
        <f t="shared" si="17"/>
        <v>1</v>
      </c>
      <c r="BG22" s="1" t="s">
        <v>394</v>
      </c>
      <c r="BH22" s="58">
        <v>1</v>
      </c>
      <c r="BI22" s="61">
        <f t="shared" si="18"/>
        <v>0.5</v>
      </c>
    </row>
    <row r="23" spans="1:61" x14ac:dyDescent="0.25">
      <c r="A23" s="1" t="s">
        <v>207</v>
      </c>
      <c r="B23" s="58">
        <v>28</v>
      </c>
      <c r="E23" s="1" t="s">
        <v>207</v>
      </c>
      <c r="F23" s="58">
        <v>25</v>
      </c>
      <c r="G23" s="61">
        <f t="shared" si="0"/>
        <v>0.8928571428571429</v>
      </c>
      <c r="H23" s="1" t="s">
        <v>207</v>
      </c>
      <c r="I23" s="58">
        <v>15</v>
      </c>
      <c r="J23" s="61">
        <f t="shared" si="1"/>
        <v>0.5357142857142857</v>
      </c>
      <c r="K23" s="1" t="s">
        <v>207</v>
      </c>
      <c r="L23" s="58">
        <v>27</v>
      </c>
      <c r="M23" s="61">
        <f t="shared" si="2"/>
        <v>0.9642857142857143</v>
      </c>
      <c r="N23" s="1" t="s">
        <v>207</v>
      </c>
      <c r="O23" s="58">
        <v>26</v>
      </c>
      <c r="P23" s="61">
        <f t="shared" si="3"/>
        <v>0.9285714285714286</v>
      </c>
      <c r="Q23" s="1" t="s">
        <v>207</v>
      </c>
      <c r="R23" s="58">
        <v>25</v>
      </c>
      <c r="S23" s="61">
        <f t="shared" si="4"/>
        <v>0.8928571428571429</v>
      </c>
      <c r="T23" s="1" t="s">
        <v>207</v>
      </c>
      <c r="U23" s="58">
        <v>14</v>
      </c>
      <c r="V23" s="61">
        <f t="shared" si="5"/>
        <v>0.5</v>
      </c>
      <c r="W23" s="1" t="s">
        <v>207</v>
      </c>
      <c r="X23" s="58">
        <v>10</v>
      </c>
      <c r="Y23" s="61">
        <f t="shared" si="6"/>
        <v>0.35714285714285715</v>
      </c>
      <c r="Z23" s="1" t="s">
        <v>207</v>
      </c>
      <c r="AA23" s="58">
        <v>9</v>
      </c>
      <c r="AB23" s="61">
        <f t="shared" si="7"/>
        <v>0.32142857142857145</v>
      </c>
      <c r="AC23" s="1" t="s">
        <v>207</v>
      </c>
      <c r="AD23" s="58">
        <v>10</v>
      </c>
      <c r="AE23" s="61">
        <f t="shared" si="8"/>
        <v>0.35714285714285715</v>
      </c>
      <c r="AF23" s="1" t="s">
        <v>207</v>
      </c>
      <c r="AG23" s="58">
        <v>2</v>
      </c>
      <c r="AH23" s="61">
        <f t="shared" si="9"/>
        <v>7.1428571428571425E-2</v>
      </c>
      <c r="AI23" s="1" t="s">
        <v>207</v>
      </c>
      <c r="AJ23" s="58">
        <v>2</v>
      </c>
      <c r="AK23" s="61">
        <f t="shared" si="10"/>
        <v>7.1428571428571425E-2</v>
      </c>
      <c r="AL23" s="1" t="s">
        <v>207</v>
      </c>
      <c r="AM23" s="58">
        <v>12</v>
      </c>
      <c r="AN23" s="61">
        <f t="shared" si="11"/>
        <v>0.42857142857142855</v>
      </c>
      <c r="AO23" s="1" t="s">
        <v>207</v>
      </c>
      <c r="AP23" s="58">
        <v>11</v>
      </c>
      <c r="AQ23" s="61">
        <f t="shared" si="12"/>
        <v>0.39285714285714285</v>
      </c>
      <c r="AR23" s="1" t="s">
        <v>207</v>
      </c>
      <c r="AS23" s="58">
        <v>15</v>
      </c>
      <c r="AT23" s="61">
        <f t="shared" si="13"/>
        <v>0.5357142857142857</v>
      </c>
      <c r="AU23" s="1" t="s">
        <v>207</v>
      </c>
      <c r="AV23" s="58">
        <v>6</v>
      </c>
      <c r="AW23" s="61">
        <f t="shared" si="14"/>
        <v>0.21428571428571427</v>
      </c>
      <c r="AX23" s="1" t="s">
        <v>207</v>
      </c>
      <c r="AY23" s="58">
        <v>12</v>
      </c>
      <c r="AZ23" s="61">
        <f t="shared" si="15"/>
        <v>0.42857142857142855</v>
      </c>
      <c r="BA23" s="1" t="s">
        <v>207</v>
      </c>
      <c r="BB23" s="58">
        <v>7</v>
      </c>
      <c r="BC23" s="61">
        <f t="shared" si="16"/>
        <v>0.25</v>
      </c>
      <c r="BD23" s="1" t="s">
        <v>207</v>
      </c>
      <c r="BE23" s="58">
        <v>14</v>
      </c>
      <c r="BF23" s="61">
        <f t="shared" si="17"/>
        <v>0.5</v>
      </c>
      <c r="BG23" s="1" t="s">
        <v>207</v>
      </c>
      <c r="BH23" s="58">
        <v>19</v>
      </c>
      <c r="BI23" s="61">
        <f t="shared" si="18"/>
        <v>0.6785714285714286</v>
      </c>
    </row>
    <row r="24" spans="1:61" x14ac:dyDescent="0.25">
      <c r="A24" s="1" t="s">
        <v>615</v>
      </c>
      <c r="B24" s="58">
        <v>1</v>
      </c>
      <c r="E24" s="1" t="s">
        <v>615</v>
      </c>
      <c r="F24" s="58">
        <v>0</v>
      </c>
      <c r="G24" s="61">
        <f t="shared" si="0"/>
        <v>0</v>
      </c>
      <c r="H24" s="1" t="s">
        <v>615</v>
      </c>
      <c r="I24" s="58">
        <v>0</v>
      </c>
      <c r="J24" s="61">
        <f t="shared" si="1"/>
        <v>0</v>
      </c>
      <c r="K24" s="1" t="s">
        <v>615</v>
      </c>
      <c r="L24" s="58">
        <v>0</v>
      </c>
      <c r="M24" s="61">
        <f t="shared" si="2"/>
        <v>0</v>
      </c>
      <c r="N24" s="1" t="s">
        <v>615</v>
      </c>
      <c r="O24" s="58">
        <v>1</v>
      </c>
      <c r="P24" s="61">
        <f t="shared" si="3"/>
        <v>1</v>
      </c>
      <c r="Q24" s="1" t="s">
        <v>615</v>
      </c>
      <c r="R24" s="58">
        <v>1</v>
      </c>
      <c r="S24" s="61">
        <f t="shared" si="4"/>
        <v>1</v>
      </c>
      <c r="T24" s="1" t="s">
        <v>615</v>
      </c>
      <c r="U24" s="58">
        <v>1</v>
      </c>
      <c r="V24" s="61">
        <f t="shared" si="5"/>
        <v>1</v>
      </c>
      <c r="W24" s="1" t="s">
        <v>615</v>
      </c>
      <c r="X24" s="58">
        <v>0</v>
      </c>
      <c r="Y24" s="61">
        <f t="shared" si="6"/>
        <v>0</v>
      </c>
      <c r="Z24" s="1" t="s">
        <v>615</v>
      </c>
      <c r="AA24" s="58">
        <v>0</v>
      </c>
      <c r="AB24" s="61">
        <f t="shared" si="7"/>
        <v>0</v>
      </c>
      <c r="AC24" s="1" t="s">
        <v>615</v>
      </c>
      <c r="AD24" s="58">
        <v>0</v>
      </c>
      <c r="AE24" s="61">
        <f t="shared" si="8"/>
        <v>0</v>
      </c>
      <c r="AF24" s="1" t="s">
        <v>615</v>
      </c>
      <c r="AG24" s="58">
        <v>0</v>
      </c>
      <c r="AH24" s="61">
        <f t="shared" si="9"/>
        <v>0</v>
      </c>
      <c r="AI24" s="1" t="s">
        <v>615</v>
      </c>
      <c r="AJ24" s="58">
        <v>0</v>
      </c>
      <c r="AK24" s="61">
        <f t="shared" si="10"/>
        <v>0</v>
      </c>
      <c r="AL24" s="1" t="s">
        <v>615</v>
      </c>
      <c r="AM24" s="58">
        <v>0</v>
      </c>
      <c r="AN24" s="61">
        <f t="shared" si="11"/>
        <v>0</v>
      </c>
      <c r="AO24" s="1" t="s">
        <v>615</v>
      </c>
      <c r="AP24" s="58">
        <v>0</v>
      </c>
      <c r="AQ24" s="61">
        <f t="shared" si="12"/>
        <v>0</v>
      </c>
      <c r="AR24" s="1" t="s">
        <v>615</v>
      </c>
      <c r="AS24" s="58">
        <v>0</v>
      </c>
      <c r="AT24" s="61">
        <f t="shared" si="13"/>
        <v>0</v>
      </c>
      <c r="AU24" s="1" t="s">
        <v>615</v>
      </c>
      <c r="AV24" s="58">
        <v>0</v>
      </c>
      <c r="AW24" s="61">
        <f t="shared" si="14"/>
        <v>0</v>
      </c>
      <c r="AX24" s="1" t="s">
        <v>615</v>
      </c>
      <c r="AY24" s="58">
        <v>0</v>
      </c>
      <c r="AZ24" s="61">
        <f t="shared" si="15"/>
        <v>0</v>
      </c>
      <c r="BA24" s="1" t="s">
        <v>615</v>
      </c>
      <c r="BB24" s="58">
        <v>0</v>
      </c>
      <c r="BC24" s="61">
        <f t="shared" si="16"/>
        <v>0</v>
      </c>
      <c r="BD24" s="1" t="s">
        <v>615</v>
      </c>
      <c r="BE24" s="58">
        <v>0</v>
      </c>
      <c r="BF24" s="61">
        <f t="shared" si="17"/>
        <v>0</v>
      </c>
      <c r="BG24" s="1" t="s">
        <v>615</v>
      </c>
      <c r="BH24" s="58">
        <v>1</v>
      </c>
      <c r="BI24" s="61">
        <f t="shared" si="18"/>
        <v>1</v>
      </c>
    </row>
    <row r="25" spans="1:61" x14ac:dyDescent="0.25">
      <c r="A25" s="1" t="s">
        <v>471</v>
      </c>
      <c r="B25" s="58">
        <v>1</v>
      </c>
      <c r="E25" s="1" t="s">
        <v>471</v>
      </c>
      <c r="F25" s="58">
        <v>1</v>
      </c>
      <c r="G25" s="61">
        <f t="shared" si="0"/>
        <v>1</v>
      </c>
      <c r="H25" s="1" t="s">
        <v>471</v>
      </c>
      <c r="I25" s="58">
        <v>1</v>
      </c>
      <c r="J25" s="61">
        <f t="shared" si="1"/>
        <v>1</v>
      </c>
      <c r="K25" s="1" t="s">
        <v>471</v>
      </c>
      <c r="L25" s="58">
        <v>1</v>
      </c>
      <c r="M25" s="61">
        <f t="shared" si="2"/>
        <v>1</v>
      </c>
      <c r="N25" s="1" t="s">
        <v>471</v>
      </c>
      <c r="O25" s="58">
        <v>1</v>
      </c>
      <c r="P25" s="61">
        <f t="shared" si="3"/>
        <v>1</v>
      </c>
      <c r="Q25" s="1" t="s">
        <v>471</v>
      </c>
      <c r="R25" s="58">
        <v>1</v>
      </c>
      <c r="S25" s="61">
        <f t="shared" si="4"/>
        <v>1</v>
      </c>
      <c r="T25" s="1" t="s">
        <v>471</v>
      </c>
      <c r="U25" s="58">
        <v>0</v>
      </c>
      <c r="V25" s="61">
        <f t="shared" si="5"/>
        <v>0</v>
      </c>
      <c r="W25" s="1" t="s">
        <v>471</v>
      </c>
      <c r="X25" s="58">
        <v>0</v>
      </c>
      <c r="Y25" s="61">
        <f t="shared" si="6"/>
        <v>0</v>
      </c>
      <c r="Z25" s="1" t="s">
        <v>471</v>
      </c>
      <c r="AA25" s="58">
        <v>0</v>
      </c>
      <c r="AB25" s="61">
        <f t="shared" si="7"/>
        <v>0</v>
      </c>
      <c r="AC25" s="1" t="s">
        <v>471</v>
      </c>
      <c r="AD25" s="58">
        <v>0</v>
      </c>
      <c r="AE25" s="61">
        <f t="shared" si="8"/>
        <v>0</v>
      </c>
      <c r="AF25" s="1" t="s">
        <v>471</v>
      </c>
      <c r="AG25" s="58">
        <v>0</v>
      </c>
      <c r="AH25" s="61">
        <f t="shared" si="9"/>
        <v>0</v>
      </c>
      <c r="AI25" s="1" t="s">
        <v>471</v>
      </c>
      <c r="AJ25" s="58">
        <v>0</v>
      </c>
      <c r="AK25" s="61">
        <f t="shared" si="10"/>
        <v>0</v>
      </c>
      <c r="AL25" s="1" t="s">
        <v>471</v>
      </c>
      <c r="AM25" s="58">
        <v>0</v>
      </c>
      <c r="AN25" s="61">
        <f t="shared" si="11"/>
        <v>0</v>
      </c>
      <c r="AO25" s="1" t="s">
        <v>471</v>
      </c>
      <c r="AP25" s="58">
        <v>1</v>
      </c>
      <c r="AQ25" s="61">
        <f t="shared" si="12"/>
        <v>1</v>
      </c>
      <c r="AR25" s="1" t="s">
        <v>471</v>
      </c>
      <c r="AS25" s="58">
        <v>1</v>
      </c>
      <c r="AT25" s="61">
        <f t="shared" si="13"/>
        <v>1</v>
      </c>
      <c r="AU25" s="1" t="s">
        <v>471</v>
      </c>
      <c r="AV25" s="58">
        <v>0</v>
      </c>
      <c r="AW25" s="61">
        <f t="shared" si="14"/>
        <v>0</v>
      </c>
      <c r="AX25" s="1" t="s">
        <v>471</v>
      </c>
      <c r="AY25" s="58">
        <v>1</v>
      </c>
      <c r="AZ25" s="61">
        <f t="shared" si="15"/>
        <v>1</v>
      </c>
      <c r="BA25" s="1" t="s">
        <v>471</v>
      </c>
      <c r="BB25" s="58">
        <v>1</v>
      </c>
      <c r="BC25" s="61">
        <f t="shared" si="16"/>
        <v>1</v>
      </c>
      <c r="BD25" s="1" t="s">
        <v>471</v>
      </c>
      <c r="BE25" s="58">
        <v>1</v>
      </c>
      <c r="BF25" s="61">
        <f t="shared" si="17"/>
        <v>1</v>
      </c>
      <c r="BG25" s="1" t="s">
        <v>471</v>
      </c>
      <c r="BH25" s="58">
        <v>1</v>
      </c>
      <c r="BI25" s="61">
        <f t="shared" si="18"/>
        <v>1</v>
      </c>
    </row>
    <row r="26" spans="1:61" x14ac:dyDescent="0.25">
      <c r="A26" s="1" t="s">
        <v>198</v>
      </c>
      <c r="B26" s="58">
        <v>2</v>
      </c>
      <c r="E26" s="1" t="s">
        <v>198</v>
      </c>
      <c r="F26" s="58">
        <v>2</v>
      </c>
      <c r="G26" s="61">
        <f t="shared" si="0"/>
        <v>1</v>
      </c>
      <c r="H26" s="1" t="s">
        <v>198</v>
      </c>
      <c r="I26" s="58">
        <v>1</v>
      </c>
      <c r="J26" s="61">
        <f t="shared" si="1"/>
        <v>0.5</v>
      </c>
      <c r="K26" s="1" t="s">
        <v>198</v>
      </c>
      <c r="L26" s="58">
        <v>2</v>
      </c>
      <c r="M26" s="61">
        <f t="shared" si="2"/>
        <v>1</v>
      </c>
      <c r="N26" s="1" t="s">
        <v>198</v>
      </c>
      <c r="O26" s="58">
        <v>2</v>
      </c>
      <c r="P26" s="61">
        <f t="shared" si="3"/>
        <v>1</v>
      </c>
      <c r="Q26" s="1" t="s">
        <v>198</v>
      </c>
      <c r="R26" s="58">
        <v>1</v>
      </c>
      <c r="S26" s="61">
        <f t="shared" si="4"/>
        <v>0.5</v>
      </c>
      <c r="T26" s="1" t="s">
        <v>198</v>
      </c>
      <c r="U26" s="58">
        <v>1</v>
      </c>
      <c r="V26" s="61">
        <f t="shared" si="5"/>
        <v>0.5</v>
      </c>
      <c r="W26" s="1" t="s">
        <v>198</v>
      </c>
      <c r="X26" s="58">
        <v>0</v>
      </c>
      <c r="Y26" s="61">
        <f t="shared" si="6"/>
        <v>0</v>
      </c>
      <c r="Z26" s="1" t="s">
        <v>198</v>
      </c>
      <c r="AA26" s="58">
        <v>0</v>
      </c>
      <c r="AB26" s="61">
        <f t="shared" si="7"/>
        <v>0</v>
      </c>
      <c r="AC26" s="1" t="s">
        <v>198</v>
      </c>
      <c r="AD26" s="58">
        <v>0</v>
      </c>
      <c r="AE26" s="61">
        <f t="shared" si="8"/>
        <v>0</v>
      </c>
      <c r="AF26" s="1" t="s">
        <v>198</v>
      </c>
      <c r="AG26" s="58">
        <v>0</v>
      </c>
      <c r="AH26" s="61">
        <f t="shared" si="9"/>
        <v>0</v>
      </c>
      <c r="AI26" s="1" t="s">
        <v>198</v>
      </c>
      <c r="AJ26" s="58">
        <v>0</v>
      </c>
      <c r="AK26" s="61">
        <f t="shared" si="10"/>
        <v>0</v>
      </c>
      <c r="AL26" s="1" t="s">
        <v>198</v>
      </c>
      <c r="AM26" s="58">
        <v>0</v>
      </c>
      <c r="AN26" s="61">
        <f t="shared" si="11"/>
        <v>0</v>
      </c>
      <c r="AO26" s="1" t="s">
        <v>198</v>
      </c>
      <c r="AP26" s="58">
        <v>0</v>
      </c>
      <c r="AQ26" s="61">
        <f t="shared" si="12"/>
        <v>0</v>
      </c>
      <c r="AR26" s="1" t="s">
        <v>198</v>
      </c>
      <c r="AS26" s="58">
        <v>1</v>
      </c>
      <c r="AT26" s="61">
        <f t="shared" si="13"/>
        <v>0.5</v>
      </c>
      <c r="AU26" s="1" t="s">
        <v>198</v>
      </c>
      <c r="AV26" s="58">
        <v>1</v>
      </c>
      <c r="AW26" s="61">
        <f t="shared" si="14"/>
        <v>0.5</v>
      </c>
      <c r="AX26" s="1" t="s">
        <v>198</v>
      </c>
      <c r="AY26" s="58">
        <v>2</v>
      </c>
      <c r="AZ26" s="61">
        <f t="shared" si="15"/>
        <v>1</v>
      </c>
      <c r="BA26" s="1" t="s">
        <v>198</v>
      </c>
      <c r="BB26" s="58">
        <v>0</v>
      </c>
      <c r="BC26" s="61">
        <f t="shared" si="16"/>
        <v>0</v>
      </c>
      <c r="BD26" s="1" t="s">
        <v>198</v>
      </c>
      <c r="BE26" s="58">
        <v>1</v>
      </c>
      <c r="BF26" s="61">
        <f t="shared" si="17"/>
        <v>0.5</v>
      </c>
      <c r="BG26" s="1" t="s">
        <v>198</v>
      </c>
      <c r="BH26" s="58">
        <v>1</v>
      </c>
      <c r="BI26" s="61">
        <f t="shared" si="18"/>
        <v>0.5</v>
      </c>
    </row>
    <row r="27" spans="1:61" x14ac:dyDescent="0.25">
      <c r="A27" s="1" t="s">
        <v>502</v>
      </c>
      <c r="B27" s="58">
        <v>1</v>
      </c>
      <c r="E27" s="1" t="s">
        <v>502</v>
      </c>
      <c r="F27" s="58">
        <v>1</v>
      </c>
      <c r="G27" s="61">
        <f t="shared" si="0"/>
        <v>1</v>
      </c>
      <c r="H27" s="1" t="s">
        <v>502</v>
      </c>
      <c r="I27" s="58">
        <v>1</v>
      </c>
      <c r="J27" s="61">
        <f t="shared" si="1"/>
        <v>1</v>
      </c>
      <c r="K27" s="1" t="s">
        <v>502</v>
      </c>
      <c r="L27" s="58">
        <v>1</v>
      </c>
      <c r="M27" s="61">
        <f t="shared" si="2"/>
        <v>1</v>
      </c>
      <c r="N27" s="1" t="s">
        <v>502</v>
      </c>
      <c r="O27" s="58">
        <v>1</v>
      </c>
      <c r="P27" s="61">
        <f t="shared" si="3"/>
        <v>1</v>
      </c>
      <c r="Q27" s="1" t="s">
        <v>502</v>
      </c>
      <c r="R27" s="58">
        <v>1</v>
      </c>
      <c r="S27" s="61">
        <f t="shared" si="4"/>
        <v>1</v>
      </c>
      <c r="T27" s="1" t="s">
        <v>502</v>
      </c>
      <c r="U27" s="58">
        <v>1</v>
      </c>
      <c r="V27" s="61">
        <f t="shared" si="5"/>
        <v>1</v>
      </c>
      <c r="W27" s="1" t="s">
        <v>502</v>
      </c>
      <c r="X27" s="58">
        <v>0</v>
      </c>
      <c r="Y27" s="61">
        <f t="shared" si="6"/>
        <v>0</v>
      </c>
      <c r="Z27" s="1" t="s">
        <v>502</v>
      </c>
      <c r="AA27" s="58">
        <v>0</v>
      </c>
      <c r="AB27" s="61">
        <f t="shared" si="7"/>
        <v>0</v>
      </c>
      <c r="AC27" s="1" t="s">
        <v>502</v>
      </c>
      <c r="AD27" s="58">
        <v>0</v>
      </c>
      <c r="AE27" s="61">
        <f t="shared" si="8"/>
        <v>0</v>
      </c>
      <c r="AF27" s="1" t="s">
        <v>502</v>
      </c>
      <c r="AG27" s="58">
        <v>0</v>
      </c>
      <c r="AH27" s="61">
        <f t="shared" si="9"/>
        <v>0</v>
      </c>
      <c r="AI27" s="1" t="s">
        <v>502</v>
      </c>
      <c r="AJ27" s="58">
        <v>0</v>
      </c>
      <c r="AK27" s="61">
        <f t="shared" si="10"/>
        <v>0</v>
      </c>
      <c r="AL27" s="1" t="s">
        <v>502</v>
      </c>
      <c r="AM27" s="58">
        <v>0</v>
      </c>
      <c r="AN27" s="61">
        <f t="shared" si="11"/>
        <v>0</v>
      </c>
      <c r="AO27" s="1" t="s">
        <v>502</v>
      </c>
      <c r="AP27" s="58">
        <v>1</v>
      </c>
      <c r="AQ27" s="61">
        <f t="shared" si="12"/>
        <v>1</v>
      </c>
      <c r="AR27" s="1" t="s">
        <v>502</v>
      </c>
      <c r="AS27" s="58">
        <v>0</v>
      </c>
      <c r="AT27" s="61">
        <f t="shared" si="13"/>
        <v>0</v>
      </c>
      <c r="AU27" s="1" t="s">
        <v>502</v>
      </c>
      <c r="AV27" s="58">
        <v>0</v>
      </c>
      <c r="AW27" s="61">
        <f t="shared" si="14"/>
        <v>0</v>
      </c>
      <c r="AX27" s="1" t="s">
        <v>502</v>
      </c>
      <c r="AY27" s="58">
        <v>1</v>
      </c>
      <c r="AZ27" s="61">
        <f t="shared" si="15"/>
        <v>1</v>
      </c>
      <c r="BA27" s="1" t="s">
        <v>502</v>
      </c>
      <c r="BB27" s="58">
        <v>1</v>
      </c>
      <c r="BC27" s="61">
        <f t="shared" si="16"/>
        <v>1</v>
      </c>
      <c r="BD27" s="1" t="s">
        <v>502</v>
      </c>
      <c r="BE27" s="58">
        <v>1</v>
      </c>
      <c r="BF27" s="61">
        <f t="shared" si="17"/>
        <v>1</v>
      </c>
      <c r="BG27" s="1" t="s">
        <v>502</v>
      </c>
      <c r="BH27" s="58">
        <v>1</v>
      </c>
      <c r="BI27" s="61">
        <f t="shared" si="18"/>
        <v>1</v>
      </c>
    </row>
    <row r="28" spans="1:61" x14ac:dyDescent="0.25">
      <c r="A28" s="1" t="s">
        <v>345</v>
      </c>
      <c r="B28" s="58">
        <v>4</v>
      </c>
      <c r="E28" s="1" t="s">
        <v>345</v>
      </c>
      <c r="F28" s="58">
        <v>4</v>
      </c>
      <c r="G28" s="61">
        <f t="shared" si="0"/>
        <v>1</v>
      </c>
      <c r="H28" s="1" t="s">
        <v>345</v>
      </c>
      <c r="I28" s="58">
        <v>1</v>
      </c>
      <c r="J28" s="61">
        <f t="shared" si="1"/>
        <v>0.25</v>
      </c>
      <c r="K28" s="1" t="s">
        <v>345</v>
      </c>
      <c r="L28" s="58">
        <v>4</v>
      </c>
      <c r="M28" s="61">
        <f t="shared" si="2"/>
        <v>1</v>
      </c>
      <c r="N28" s="1" t="s">
        <v>345</v>
      </c>
      <c r="O28" s="58">
        <v>4</v>
      </c>
      <c r="P28" s="61">
        <f t="shared" si="3"/>
        <v>1</v>
      </c>
      <c r="Q28" s="1" t="s">
        <v>345</v>
      </c>
      <c r="R28" s="58">
        <v>4</v>
      </c>
      <c r="S28" s="61">
        <f t="shared" si="4"/>
        <v>1</v>
      </c>
      <c r="T28" s="1" t="s">
        <v>345</v>
      </c>
      <c r="U28" s="58">
        <v>4</v>
      </c>
      <c r="V28" s="61">
        <f t="shared" si="5"/>
        <v>1</v>
      </c>
      <c r="W28" s="1" t="s">
        <v>345</v>
      </c>
      <c r="X28" s="58">
        <v>2</v>
      </c>
      <c r="Y28" s="61">
        <f t="shared" si="6"/>
        <v>0.5</v>
      </c>
      <c r="Z28" s="1" t="s">
        <v>345</v>
      </c>
      <c r="AA28" s="58">
        <v>1</v>
      </c>
      <c r="AB28" s="61">
        <f t="shared" si="7"/>
        <v>0.25</v>
      </c>
      <c r="AC28" s="1" t="s">
        <v>345</v>
      </c>
      <c r="AD28" s="58">
        <v>1</v>
      </c>
      <c r="AE28" s="61">
        <f t="shared" si="8"/>
        <v>0.25</v>
      </c>
      <c r="AF28" s="1" t="s">
        <v>345</v>
      </c>
      <c r="AG28" s="58">
        <v>1</v>
      </c>
      <c r="AH28" s="61">
        <f t="shared" si="9"/>
        <v>0.25</v>
      </c>
      <c r="AI28" s="1" t="s">
        <v>345</v>
      </c>
      <c r="AJ28" s="58">
        <v>1</v>
      </c>
      <c r="AK28" s="61">
        <f t="shared" si="10"/>
        <v>0.25</v>
      </c>
      <c r="AL28" s="1" t="s">
        <v>345</v>
      </c>
      <c r="AM28" s="58">
        <v>1</v>
      </c>
      <c r="AN28" s="61">
        <f t="shared" si="11"/>
        <v>0.25</v>
      </c>
      <c r="AO28" s="1" t="s">
        <v>345</v>
      </c>
      <c r="AP28" s="58">
        <v>3</v>
      </c>
      <c r="AQ28" s="61">
        <f t="shared" si="12"/>
        <v>0.75</v>
      </c>
      <c r="AR28" s="1" t="s">
        <v>345</v>
      </c>
      <c r="AS28" s="58">
        <v>3</v>
      </c>
      <c r="AT28" s="61">
        <f t="shared" si="13"/>
        <v>0.75</v>
      </c>
      <c r="AU28" s="1" t="s">
        <v>345</v>
      </c>
      <c r="AV28" s="58">
        <v>1</v>
      </c>
      <c r="AW28" s="61">
        <f t="shared" si="14"/>
        <v>0.25</v>
      </c>
      <c r="AX28" s="1" t="s">
        <v>345</v>
      </c>
      <c r="AY28" s="58">
        <v>2</v>
      </c>
      <c r="AZ28" s="61">
        <f t="shared" si="15"/>
        <v>0.5</v>
      </c>
      <c r="BA28" s="1" t="s">
        <v>345</v>
      </c>
      <c r="BB28" s="58">
        <v>2</v>
      </c>
      <c r="BC28" s="61">
        <f t="shared" si="16"/>
        <v>0.5</v>
      </c>
      <c r="BD28" s="1" t="s">
        <v>345</v>
      </c>
      <c r="BE28" s="58">
        <v>3</v>
      </c>
      <c r="BF28" s="61">
        <f t="shared" si="17"/>
        <v>0.75</v>
      </c>
      <c r="BG28" s="1" t="s">
        <v>345</v>
      </c>
      <c r="BH28" s="58">
        <v>3</v>
      </c>
      <c r="BI28" s="61">
        <f t="shared" si="18"/>
        <v>0.75</v>
      </c>
    </row>
    <row r="29" spans="1:61" x14ac:dyDescent="0.25">
      <c r="A29" s="1" t="s">
        <v>378</v>
      </c>
      <c r="B29" s="58">
        <v>5</v>
      </c>
      <c r="E29" s="1" t="s">
        <v>378</v>
      </c>
      <c r="F29" s="58">
        <v>5</v>
      </c>
      <c r="G29" s="61">
        <f t="shared" si="0"/>
        <v>1</v>
      </c>
      <c r="H29" s="1" t="s">
        <v>378</v>
      </c>
      <c r="I29" s="58">
        <v>0</v>
      </c>
      <c r="J29" s="61">
        <f t="shared" si="1"/>
        <v>0</v>
      </c>
      <c r="K29" s="1" t="s">
        <v>378</v>
      </c>
      <c r="L29" s="58">
        <v>4</v>
      </c>
      <c r="M29" s="61">
        <f t="shared" si="2"/>
        <v>0.8</v>
      </c>
      <c r="N29" s="1" t="s">
        <v>378</v>
      </c>
      <c r="O29" s="58">
        <v>4</v>
      </c>
      <c r="P29" s="61">
        <f t="shared" si="3"/>
        <v>0.8</v>
      </c>
      <c r="Q29" s="1" t="s">
        <v>378</v>
      </c>
      <c r="R29" s="58">
        <v>4</v>
      </c>
      <c r="S29" s="61">
        <f t="shared" si="4"/>
        <v>0.8</v>
      </c>
      <c r="T29" s="1" t="s">
        <v>378</v>
      </c>
      <c r="U29" s="58">
        <v>4</v>
      </c>
      <c r="V29" s="61">
        <f t="shared" si="5"/>
        <v>0.8</v>
      </c>
      <c r="W29" s="1" t="s">
        <v>378</v>
      </c>
      <c r="X29" s="58">
        <v>1</v>
      </c>
      <c r="Y29" s="61">
        <f t="shared" si="6"/>
        <v>0.2</v>
      </c>
      <c r="Z29" s="1" t="s">
        <v>378</v>
      </c>
      <c r="AA29" s="58">
        <v>2</v>
      </c>
      <c r="AB29" s="61">
        <f t="shared" si="7"/>
        <v>0.4</v>
      </c>
      <c r="AC29" s="1" t="s">
        <v>378</v>
      </c>
      <c r="AD29" s="58">
        <v>2</v>
      </c>
      <c r="AE29" s="61">
        <f t="shared" si="8"/>
        <v>0.4</v>
      </c>
      <c r="AF29" s="1" t="s">
        <v>378</v>
      </c>
      <c r="AG29" s="58">
        <v>0</v>
      </c>
      <c r="AH29" s="61">
        <f t="shared" si="9"/>
        <v>0</v>
      </c>
      <c r="AI29" s="1" t="s">
        <v>378</v>
      </c>
      <c r="AJ29" s="58">
        <v>0</v>
      </c>
      <c r="AK29" s="61">
        <f t="shared" si="10"/>
        <v>0</v>
      </c>
      <c r="AL29" s="1" t="s">
        <v>378</v>
      </c>
      <c r="AM29" s="58">
        <v>4</v>
      </c>
      <c r="AN29" s="61">
        <f t="shared" si="11"/>
        <v>0.8</v>
      </c>
      <c r="AO29" s="1" t="s">
        <v>378</v>
      </c>
      <c r="AP29" s="58">
        <v>3</v>
      </c>
      <c r="AQ29" s="61">
        <f t="shared" si="12"/>
        <v>0.6</v>
      </c>
      <c r="AR29" s="1" t="s">
        <v>378</v>
      </c>
      <c r="AS29" s="58">
        <v>5</v>
      </c>
      <c r="AT29" s="61">
        <f t="shared" si="13"/>
        <v>1</v>
      </c>
      <c r="AU29" s="1" t="s">
        <v>378</v>
      </c>
      <c r="AV29" s="58">
        <v>0</v>
      </c>
      <c r="AW29" s="61">
        <f t="shared" si="14"/>
        <v>0</v>
      </c>
      <c r="AX29" s="1" t="s">
        <v>378</v>
      </c>
      <c r="AY29" s="58">
        <v>4</v>
      </c>
      <c r="AZ29" s="61">
        <f t="shared" si="15"/>
        <v>0.8</v>
      </c>
      <c r="BA29" s="1" t="s">
        <v>378</v>
      </c>
      <c r="BB29" s="58">
        <v>5</v>
      </c>
      <c r="BC29" s="61">
        <f t="shared" si="16"/>
        <v>1</v>
      </c>
      <c r="BD29" s="1" t="s">
        <v>378</v>
      </c>
      <c r="BE29" s="58">
        <v>2</v>
      </c>
      <c r="BF29" s="61">
        <f t="shared" si="17"/>
        <v>0.4</v>
      </c>
      <c r="BG29" s="1" t="s">
        <v>378</v>
      </c>
      <c r="BH29" s="58">
        <v>2</v>
      </c>
      <c r="BI29" s="61">
        <f t="shared" si="18"/>
        <v>0.4</v>
      </c>
    </row>
    <row r="30" spans="1:61" x14ac:dyDescent="0.25">
      <c r="A30" s="1" t="s">
        <v>743</v>
      </c>
      <c r="B30" s="58">
        <v>2</v>
      </c>
      <c r="E30" s="1" t="s">
        <v>743</v>
      </c>
      <c r="F30" s="58">
        <v>2</v>
      </c>
      <c r="G30" s="61">
        <f t="shared" si="0"/>
        <v>1</v>
      </c>
      <c r="H30" s="1" t="s">
        <v>743</v>
      </c>
      <c r="I30" s="58">
        <v>0</v>
      </c>
      <c r="J30" s="61">
        <f t="shared" si="1"/>
        <v>0</v>
      </c>
      <c r="K30" s="1" t="s">
        <v>743</v>
      </c>
      <c r="L30" s="58">
        <v>2</v>
      </c>
      <c r="M30" s="61">
        <f t="shared" si="2"/>
        <v>1</v>
      </c>
      <c r="N30" s="1" t="s">
        <v>743</v>
      </c>
      <c r="O30" s="58">
        <v>2</v>
      </c>
      <c r="P30" s="61">
        <f t="shared" si="3"/>
        <v>1</v>
      </c>
      <c r="Q30" s="1" t="s">
        <v>743</v>
      </c>
      <c r="R30" s="58">
        <v>2</v>
      </c>
      <c r="S30" s="61">
        <f t="shared" si="4"/>
        <v>1</v>
      </c>
      <c r="T30" s="1" t="s">
        <v>743</v>
      </c>
      <c r="U30" s="58">
        <v>2</v>
      </c>
      <c r="V30" s="61">
        <f t="shared" si="5"/>
        <v>1</v>
      </c>
      <c r="W30" s="1" t="s">
        <v>743</v>
      </c>
      <c r="X30" s="58">
        <v>0</v>
      </c>
      <c r="Y30" s="61">
        <f t="shared" si="6"/>
        <v>0</v>
      </c>
      <c r="Z30" s="1" t="s">
        <v>743</v>
      </c>
      <c r="AA30" s="58">
        <v>0</v>
      </c>
      <c r="AB30" s="61">
        <f t="shared" si="7"/>
        <v>0</v>
      </c>
      <c r="AC30" s="1" t="s">
        <v>743</v>
      </c>
      <c r="AD30" s="58">
        <v>0</v>
      </c>
      <c r="AE30" s="61">
        <f t="shared" si="8"/>
        <v>0</v>
      </c>
      <c r="AF30" s="1" t="s">
        <v>743</v>
      </c>
      <c r="AG30" s="58">
        <v>0</v>
      </c>
      <c r="AH30" s="61">
        <f t="shared" si="9"/>
        <v>0</v>
      </c>
      <c r="AI30" s="1" t="s">
        <v>743</v>
      </c>
      <c r="AJ30" s="58">
        <v>0</v>
      </c>
      <c r="AK30" s="61">
        <f t="shared" si="10"/>
        <v>0</v>
      </c>
      <c r="AL30" s="1" t="s">
        <v>743</v>
      </c>
      <c r="AM30" s="58">
        <v>0</v>
      </c>
      <c r="AN30" s="61">
        <f t="shared" si="11"/>
        <v>0</v>
      </c>
      <c r="AO30" s="1" t="s">
        <v>743</v>
      </c>
      <c r="AP30" s="58">
        <v>2</v>
      </c>
      <c r="AQ30" s="61">
        <f t="shared" si="12"/>
        <v>1</v>
      </c>
      <c r="AR30" s="1" t="s">
        <v>743</v>
      </c>
      <c r="AS30" s="58">
        <v>1</v>
      </c>
      <c r="AT30" s="61">
        <f t="shared" si="13"/>
        <v>0.5</v>
      </c>
      <c r="AU30" s="1" t="s">
        <v>743</v>
      </c>
      <c r="AV30" s="58">
        <v>0</v>
      </c>
      <c r="AW30" s="61">
        <f t="shared" si="14"/>
        <v>0</v>
      </c>
      <c r="AX30" s="1" t="s">
        <v>743</v>
      </c>
      <c r="AY30" s="58">
        <v>0</v>
      </c>
      <c r="AZ30" s="61">
        <f t="shared" si="15"/>
        <v>0</v>
      </c>
      <c r="BA30" s="1" t="s">
        <v>743</v>
      </c>
      <c r="BB30" s="58">
        <v>1</v>
      </c>
      <c r="BC30" s="61">
        <f t="shared" si="16"/>
        <v>0.5</v>
      </c>
      <c r="BD30" s="1" t="s">
        <v>743</v>
      </c>
      <c r="BE30" s="58">
        <v>0</v>
      </c>
      <c r="BF30" s="61">
        <f t="shared" si="17"/>
        <v>0</v>
      </c>
      <c r="BG30" s="1" t="s">
        <v>743</v>
      </c>
      <c r="BH30" s="58">
        <v>0</v>
      </c>
      <c r="BI30" s="61">
        <f t="shared" si="18"/>
        <v>0</v>
      </c>
    </row>
    <row r="31" spans="1:61" x14ac:dyDescent="0.25">
      <c r="A31" s="1" t="s">
        <v>193</v>
      </c>
      <c r="B31" s="58">
        <v>2</v>
      </c>
      <c r="E31" s="1" t="s">
        <v>193</v>
      </c>
      <c r="F31" s="58">
        <v>1</v>
      </c>
      <c r="G31" s="61">
        <f t="shared" si="0"/>
        <v>0.5</v>
      </c>
      <c r="H31" s="1" t="s">
        <v>193</v>
      </c>
      <c r="I31" s="58">
        <v>1</v>
      </c>
      <c r="J31" s="61">
        <f t="shared" si="1"/>
        <v>0.5</v>
      </c>
      <c r="K31" s="1" t="s">
        <v>193</v>
      </c>
      <c r="L31" s="58">
        <v>2</v>
      </c>
      <c r="M31" s="61">
        <f t="shared" si="2"/>
        <v>1</v>
      </c>
      <c r="N31" s="1" t="s">
        <v>193</v>
      </c>
      <c r="O31" s="58">
        <v>1</v>
      </c>
      <c r="P31" s="61">
        <f t="shared" si="3"/>
        <v>0.5</v>
      </c>
      <c r="Q31" s="1" t="s">
        <v>193</v>
      </c>
      <c r="R31" s="58">
        <v>1</v>
      </c>
      <c r="S31" s="61">
        <f t="shared" si="4"/>
        <v>0.5</v>
      </c>
      <c r="T31" s="1" t="s">
        <v>193</v>
      </c>
      <c r="U31" s="58">
        <v>1</v>
      </c>
      <c r="V31" s="61">
        <f t="shared" si="5"/>
        <v>0.5</v>
      </c>
      <c r="W31" s="1" t="s">
        <v>193</v>
      </c>
      <c r="X31" s="58">
        <v>0</v>
      </c>
      <c r="Y31" s="61">
        <f t="shared" si="6"/>
        <v>0</v>
      </c>
      <c r="Z31" s="1" t="s">
        <v>193</v>
      </c>
      <c r="AA31" s="58">
        <v>0</v>
      </c>
      <c r="AB31" s="61">
        <f t="shared" si="7"/>
        <v>0</v>
      </c>
      <c r="AC31" s="1" t="s">
        <v>193</v>
      </c>
      <c r="AD31" s="58">
        <v>0</v>
      </c>
      <c r="AE31" s="61">
        <f t="shared" si="8"/>
        <v>0</v>
      </c>
      <c r="AF31" s="1" t="s">
        <v>193</v>
      </c>
      <c r="AG31" s="58">
        <v>0</v>
      </c>
      <c r="AH31" s="61">
        <f t="shared" si="9"/>
        <v>0</v>
      </c>
      <c r="AI31" s="1" t="s">
        <v>193</v>
      </c>
      <c r="AJ31" s="58">
        <v>0</v>
      </c>
      <c r="AK31" s="61">
        <f t="shared" si="10"/>
        <v>0</v>
      </c>
      <c r="AL31" s="1" t="s">
        <v>193</v>
      </c>
      <c r="AM31" s="58">
        <v>0</v>
      </c>
      <c r="AN31" s="61">
        <f t="shared" si="11"/>
        <v>0</v>
      </c>
      <c r="AO31" s="1" t="s">
        <v>193</v>
      </c>
      <c r="AP31" s="58">
        <v>1</v>
      </c>
      <c r="AQ31" s="61">
        <f t="shared" si="12"/>
        <v>0.5</v>
      </c>
      <c r="AR31" s="1" t="s">
        <v>193</v>
      </c>
      <c r="AS31" s="58">
        <v>1</v>
      </c>
      <c r="AT31" s="61">
        <f t="shared" si="13"/>
        <v>0.5</v>
      </c>
      <c r="AU31" s="1" t="s">
        <v>193</v>
      </c>
      <c r="AV31" s="58">
        <v>0</v>
      </c>
      <c r="AW31" s="61">
        <f t="shared" si="14"/>
        <v>0</v>
      </c>
      <c r="AX31" s="1" t="s">
        <v>193</v>
      </c>
      <c r="AY31" s="58">
        <v>0</v>
      </c>
      <c r="AZ31" s="61">
        <f t="shared" si="15"/>
        <v>0</v>
      </c>
      <c r="BA31" s="1" t="s">
        <v>193</v>
      </c>
      <c r="BB31" s="58">
        <v>0</v>
      </c>
      <c r="BC31" s="61">
        <f t="shared" si="16"/>
        <v>0</v>
      </c>
      <c r="BD31" s="1" t="s">
        <v>193</v>
      </c>
      <c r="BE31" s="58">
        <v>0</v>
      </c>
      <c r="BF31" s="61">
        <f t="shared" si="17"/>
        <v>0</v>
      </c>
      <c r="BG31" s="1" t="s">
        <v>193</v>
      </c>
      <c r="BH31" s="58">
        <v>1</v>
      </c>
      <c r="BI31" s="61">
        <f t="shared" si="18"/>
        <v>0.5</v>
      </c>
    </row>
    <row r="32" spans="1:61" x14ac:dyDescent="0.25">
      <c r="A32" s="1" t="s">
        <v>172</v>
      </c>
      <c r="B32" s="58">
        <v>2</v>
      </c>
      <c r="E32" s="1" t="s">
        <v>172</v>
      </c>
      <c r="F32" s="58">
        <v>2</v>
      </c>
      <c r="G32" s="61">
        <f t="shared" si="0"/>
        <v>1</v>
      </c>
      <c r="H32" s="1" t="s">
        <v>172</v>
      </c>
      <c r="I32" s="58">
        <v>2</v>
      </c>
      <c r="J32" s="61">
        <f t="shared" si="1"/>
        <v>1</v>
      </c>
      <c r="K32" s="1" t="s">
        <v>172</v>
      </c>
      <c r="L32" s="58">
        <v>2</v>
      </c>
      <c r="M32" s="61">
        <f t="shared" si="2"/>
        <v>1</v>
      </c>
      <c r="N32" s="1" t="s">
        <v>172</v>
      </c>
      <c r="O32" s="58">
        <v>2</v>
      </c>
      <c r="P32" s="61">
        <f t="shared" si="3"/>
        <v>1</v>
      </c>
      <c r="Q32" s="1" t="s">
        <v>172</v>
      </c>
      <c r="R32" s="58">
        <v>2</v>
      </c>
      <c r="S32" s="61">
        <f t="shared" si="4"/>
        <v>1</v>
      </c>
      <c r="T32" s="1" t="s">
        <v>172</v>
      </c>
      <c r="U32" s="58">
        <v>2</v>
      </c>
      <c r="V32" s="61">
        <f t="shared" si="5"/>
        <v>1</v>
      </c>
      <c r="W32" s="1" t="s">
        <v>172</v>
      </c>
      <c r="X32" s="58">
        <v>1</v>
      </c>
      <c r="Y32" s="61">
        <f t="shared" si="6"/>
        <v>0.5</v>
      </c>
      <c r="Z32" s="1" t="s">
        <v>172</v>
      </c>
      <c r="AA32" s="58">
        <v>1</v>
      </c>
      <c r="AB32" s="61">
        <f t="shared" si="7"/>
        <v>0.5</v>
      </c>
      <c r="AC32" s="1" t="s">
        <v>172</v>
      </c>
      <c r="AD32" s="58">
        <v>1</v>
      </c>
      <c r="AE32" s="61">
        <f t="shared" si="8"/>
        <v>0.5</v>
      </c>
      <c r="AF32" s="1" t="s">
        <v>172</v>
      </c>
      <c r="AG32" s="58">
        <v>1</v>
      </c>
      <c r="AH32" s="61">
        <f t="shared" si="9"/>
        <v>0.5</v>
      </c>
      <c r="AI32" s="1" t="s">
        <v>172</v>
      </c>
      <c r="AJ32" s="58">
        <v>1</v>
      </c>
      <c r="AK32" s="61">
        <f t="shared" si="10"/>
        <v>0.5</v>
      </c>
      <c r="AL32" s="1" t="s">
        <v>172</v>
      </c>
      <c r="AM32" s="58">
        <v>1</v>
      </c>
      <c r="AN32" s="61">
        <f t="shared" si="11"/>
        <v>0.5</v>
      </c>
      <c r="AO32" s="1" t="s">
        <v>172</v>
      </c>
      <c r="AP32" s="58">
        <v>2</v>
      </c>
      <c r="AQ32" s="61">
        <f t="shared" si="12"/>
        <v>1</v>
      </c>
      <c r="AR32" s="1" t="s">
        <v>172</v>
      </c>
      <c r="AS32" s="58">
        <v>2</v>
      </c>
      <c r="AT32" s="61">
        <f t="shared" si="13"/>
        <v>1</v>
      </c>
      <c r="AU32" s="1" t="s">
        <v>172</v>
      </c>
      <c r="AV32" s="58">
        <v>1</v>
      </c>
      <c r="AW32" s="61">
        <f t="shared" si="14"/>
        <v>0.5</v>
      </c>
      <c r="AX32" s="1" t="s">
        <v>172</v>
      </c>
      <c r="AY32" s="58">
        <v>2</v>
      </c>
      <c r="AZ32" s="61">
        <f t="shared" si="15"/>
        <v>1</v>
      </c>
      <c r="BA32" s="1" t="s">
        <v>172</v>
      </c>
      <c r="BB32" s="58">
        <v>2</v>
      </c>
      <c r="BC32" s="61">
        <f t="shared" si="16"/>
        <v>1</v>
      </c>
      <c r="BD32" s="1" t="s">
        <v>172</v>
      </c>
      <c r="BE32" s="58">
        <v>2</v>
      </c>
      <c r="BF32" s="61">
        <f t="shared" si="17"/>
        <v>1</v>
      </c>
      <c r="BG32" s="1" t="s">
        <v>172</v>
      </c>
      <c r="BH32" s="58">
        <v>1</v>
      </c>
      <c r="BI32" s="61">
        <f t="shared" si="18"/>
        <v>0.5</v>
      </c>
    </row>
    <row r="33" spans="1:61" x14ac:dyDescent="0.25">
      <c r="A33" s="1" t="s">
        <v>762</v>
      </c>
      <c r="B33" s="58">
        <v>134</v>
      </c>
      <c r="E33" s="1" t="s">
        <v>762</v>
      </c>
      <c r="F33" s="58">
        <v>122</v>
      </c>
      <c r="G33" s="76">
        <f t="shared" si="0"/>
        <v>0.91044776119402981</v>
      </c>
      <c r="H33" s="77" t="s">
        <v>762</v>
      </c>
      <c r="I33" s="78">
        <v>60</v>
      </c>
      <c r="J33" s="76">
        <f t="shared" si="1"/>
        <v>0.44776119402985076</v>
      </c>
      <c r="K33" s="77" t="s">
        <v>762</v>
      </c>
      <c r="L33" s="78">
        <v>124</v>
      </c>
      <c r="M33" s="76">
        <f t="shared" si="2"/>
        <v>0.92537313432835822</v>
      </c>
      <c r="N33" s="77" t="s">
        <v>762</v>
      </c>
      <c r="O33" s="78">
        <v>126</v>
      </c>
      <c r="P33" s="76">
        <f t="shared" si="3"/>
        <v>0.94029850746268662</v>
      </c>
      <c r="Q33" s="77" t="s">
        <v>762</v>
      </c>
      <c r="R33" s="78">
        <v>118</v>
      </c>
      <c r="S33" s="76">
        <f t="shared" si="4"/>
        <v>0.88059701492537312</v>
      </c>
      <c r="T33" s="77" t="s">
        <v>762</v>
      </c>
      <c r="U33" s="78">
        <v>78</v>
      </c>
      <c r="V33" s="76">
        <f t="shared" si="5"/>
        <v>0.58208955223880599</v>
      </c>
      <c r="W33" s="77" t="s">
        <v>762</v>
      </c>
      <c r="X33" s="78">
        <v>30</v>
      </c>
      <c r="Y33" s="76">
        <f t="shared" si="6"/>
        <v>0.22388059701492538</v>
      </c>
      <c r="Z33" s="77" t="s">
        <v>762</v>
      </c>
      <c r="AA33" s="78">
        <v>30</v>
      </c>
      <c r="AB33" s="76">
        <f t="shared" si="7"/>
        <v>0.22388059701492538</v>
      </c>
      <c r="AC33" s="77" t="s">
        <v>762</v>
      </c>
      <c r="AD33" s="78">
        <v>31</v>
      </c>
      <c r="AE33" s="76">
        <f t="shared" si="8"/>
        <v>0.23134328358208955</v>
      </c>
      <c r="AF33" s="1" t="s">
        <v>762</v>
      </c>
      <c r="AG33" s="58">
        <v>10</v>
      </c>
      <c r="AH33" s="70">
        <f t="shared" si="9"/>
        <v>7.4626865671641784E-2</v>
      </c>
      <c r="AI33" s="71" t="s">
        <v>762</v>
      </c>
      <c r="AJ33" s="72">
        <v>9</v>
      </c>
      <c r="AK33" s="70">
        <f t="shared" si="10"/>
        <v>6.7164179104477612E-2</v>
      </c>
      <c r="AL33" s="71" t="s">
        <v>762</v>
      </c>
      <c r="AM33" s="72">
        <v>43</v>
      </c>
      <c r="AN33" s="70">
        <f t="shared" si="11"/>
        <v>0.32089552238805968</v>
      </c>
      <c r="AO33" s="71" t="s">
        <v>762</v>
      </c>
      <c r="AP33" s="72">
        <v>68</v>
      </c>
      <c r="AQ33" s="70">
        <f t="shared" si="12"/>
        <v>0.5074626865671642</v>
      </c>
      <c r="AR33" s="71" t="s">
        <v>762</v>
      </c>
      <c r="AS33" s="72">
        <v>65</v>
      </c>
      <c r="AT33" s="70">
        <f t="shared" si="13"/>
        <v>0.48507462686567165</v>
      </c>
      <c r="AU33" s="71" t="s">
        <v>762</v>
      </c>
      <c r="AV33" s="72">
        <v>26</v>
      </c>
      <c r="AW33" s="70">
        <f t="shared" si="14"/>
        <v>0.19402985074626866</v>
      </c>
      <c r="AX33" s="71" t="s">
        <v>762</v>
      </c>
      <c r="AY33" s="72">
        <v>61</v>
      </c>
      <c r="AZ33" s="70">
        <f t="shared" si="15"/>
        <v>0.45522388059701491</v>
      </c>
      <c r="BA33" s="71" t="s">
        <v>762</v>
      </c>
      <c r="BB33" s="72">
        <v>67</v>
      </c>
      <c r="BC33" s="70">
        <f t="shared" si="16"/>
        <v>0.5</v>
      </c>
      <c r="BD33" s="71" t="s">
        <v>762</v>
      </c>
      <c r="BE33" s="72">
        <v>74</v>
      </c>
      <c r="BF33" s="70">
        <f t="shared" si="17"/>
        <v>0.55223880597014929</v>
      </c>
      <c r="BG33" s="71" t="s">
        <v>762</v>
      </c>
      <c r="BH33" s="72">
        <v>71</v>
      </c>
      <c r="BI33" s="70">
        <f t="shared" si="18"/>
        <v>0.52985074626865669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7AF86-AF00-B54E-93A1-5BD0B3A1ECC0}">
  <dimension ref="A1:JB33"/>
  <sheetViews>
    <sheetView workbookViewId="0"/>
  </sheetViews>
  <sheetFormatPr defaultColWidth="11.42578125" defaultRowHeight="15" x14ac:dyDescent="0.25"/>
  <cols>
    <col min="1" max="1" width="31.42578125" bestFit="1" customWidth="1"/>
    <col min="2" max="2" width="8.85546875" bestFit="1" customWidth="1"/>
    <col min="3" max="3" width="10.7109375" bestFit="1" customWidth="1"/>
    <col min="5" max="5" width="31.28515625" customWidth="1"/>
    <col min="6" max="6" width="11" hidden="1" customWidth="1"/>
    <col min="7" max="7" width="8.85546875" customWidth="1"/>
    <col min="8" max="8" width="31.42578125" hidden="1" customWidth="1"/>
    <col min="9" max="9" width="14.140625" hidden="1" customWidth="1"/>
    <col min="11" max="11" width="31.42578125" hidden="1" customWidth="1"/>
    <col min="12" max="12" width="14.140625" hidden="1" customWidth="1"/>
    <col min="14" max="14" width="31.42578125" hidden="1" customWidth="1"/>
    <col min="15" max="15" width="14.140625" hidden="1" customWidth="1"/>
    <col min="17" max="17" width="31.42578125" hidden="1" customWidth="1"/>
    <col min="18" max="18" width="14.140625" hidden="1" customWidth="1"/>
    <col min="20" max="20" width="31.42578125" hidden="1" customWidth="1"/>
    <col min="21" max="21" width="14.140625" hidden="1" customWidth="1"/>
    <col min="25" max="25" width="31.42578125" bestFit="1" customWidth="1"/>
    <col min="26" max="26" width="14.140625" hidden="1" customWidth="1"/>
    <col min="27" max="27" width="12.42578125" customWidth="1"/>
    <col min="28" max="28" width="31.42578125" hidden="1" customWidth="1"/>
    <col min="29" max="29" width="14.140625" hidden="1" customWidth="1"/>
    <col min="31" max="31" width="31.42578125" hidden="1" customWidth="1"/>
    <col min="32" max="32" width="14.140625" hidden="1" customWidth="1"/>
    <col min="34" max="34" width="31.42578125" hidden="1" customWidth="1"/>
    <col min="35" max="35" width="14.140625" hidden="1" customWidth="1"/>
    <col min="37" max="37" width="31.42578125" hidden="1" customWidth="1"/>
    <col min="38" max="38" width="14.140625" hidden="1" customWidth="1"/>
    <col min="40" max="40" width="31.42578125" hidden="1" customWidth="1"/>
    <col min="41" max="41" width="12" hidden="1" customWidth="1"/>
    <col min="45" max="45" width="31.42578125" bestFit="1" customWidth="1"/>
    <col min="46" max="46" width="14.140625" hidden="1" customWidth="1"/>
    <col min="47" max="47" width="9.7109375" customWidth="1"/>
    <col min="48" max="48" width="31.42578125" hidden="1" customWidth="1"/>
    <col min="49" max="49" width="14.140625" hidden="1" customWidth="1"/>
    <col min="51" max="51" width="31.42578125" hidden="1" customWidth="1"/>
    <col min="52" max="52" width="14.140625" hidden="1" customWidth="1"/>
    <col min="54" max="54" width="31.42578125" hidden="1" customWidth="1"/>
    <col min="55" max="55" width="14.140625" hidden="1" customWidth="1"/>
    <col min="57" max="57" width="31.42578125" hidden="1" customWidth="1"/>
    <col min="58" max="58" width="14.140625" hidden="1" customWidth="1"/>
    <col min="60" max="60" width="31.42578125" hidden="1" customWidth="1"/>
    <col min="61" max="61" width="14.140625" hidden="1" customWidth="1"/>
    <col min="65" max="65" width="31.42578125" bestFit="1" customWidth="1"/>
    <col min="66" max="66" width="14.140625" hidden="1" customWidth="1"/>
    <col min="67" max="67" width="9.140625" customWidth="1"/>
    <col min="68" max="68" width="31.42578125" hidden="1" customWidth="1"/>
    <col min="69" max="69" width="14.140625" hidden="1" customWidth="1"/>
    <col min="71" max="71" width="31.42578125" hidden="1" customWidth="1"/>
    <col min="72" max="72" width="14.140625" hidden="1" customWidth="1"/>
    <col min="74" max="74" width="31.42578125" hidden="1" customWidth="1"/>
    <col min="75" max="75" width="14.140625" hidden="1" customWidth="1"/>
    <col min="77" max="77" width="31.42578125" hidden="1" customWidth="1"/>
    <col min="78" max="78" width="14.140625" hidden="1" customWidth="1"/>
    <col min="80" max="80" width="31.42578125" hidden="1" customWidth="1"/>
    <col min="81" max="81" width="14.140625" hidden="1" customWidth="1"/>
    <col min="85" max="85" width="31.42578125" bestFit="1" customWidth="1"/>
    <col min="86" max="86" width="14.140625" hidden="1" customWidth="1"/>
    <col min="87" max="87" width="10.85546875" customWidth="1"/>
    <col min="88" max="88" width="31.42578125" hidden="1" customWidth="1"/>
    <col min="89" max="89" width="8.7109375" hidden="1" customWidth="1"/>
    <col min="91" max="91" width="31.42578125" hidden="1" customWidth="1"/>
    <col min="92" max="92" width="14.140625" hidden="1" customWidth="1"/>
    <col min="94" max="94" width="31.42578125" hidden="1" customWidth="1"/>
    <col min="95" max="95" width="14.140625" hidden="1" customWidth="1"/>
    <col min="97" max="97" width="31.42578125" hidden="1" customWidth="1"/>
    <col min="98" max="98" width="14.140625" hidden="1" customWidth="1"/>
    <col min="100" max="100" width="31.42578125" hidden="1" customWidth="1"/>
    <col min="101" max="101" width="14.140625" hidden="1" customWidth="1"/>
    <col min="105" max="105" width="31.42578125" bestFit="1" customWidth="1"/>
    <col min="106" max="106" width="12" hidden="1" customWidth="1"/>
    <col min="107" max="107" width="9.7109375" customWidth="1"/>
    <col min="108" max="108" width="31.42578125" hidden="1" customWidth="1"/>
    <col min="109" max="109" width="14.140625" hidden="1" customWidth="1"/>
    <col min="111" max="111" width="31.42578125" hidden="1" customWidth="1"/>
    <col min="112" max="112" width="14.140625" hidden="1" customWidth="1"/>
    <col min="114" max="114" width="31.42578125" hidden="1" customWidth="1"/>
    <col min="115" max="115" width="14.140625" hidden="1" customWidth="1"/>
    <col min="117" max="117" width="31.42578125" hidden="1" customWidth="1"/>
    <col min="118" max="118" width="12" hidden="1" customWidth="1"/>
    <col min="120" max="120" width="31.42578125" hidden="1" customWidth="1"/>
    <col min="121" max="121" width="14.140625" hidden="1" customWidth="1"/>
    <col min="125" max="125" width="31.42578125" bestFit="1" customWidth="1"/>
    <col min="126" max="126" width="14.140625" hidden="1" customWidth="1"/>
    <col min="127" max="127" width="10.28515625" customWidth="1"/>
    <col min="128" max="128" width="31.42578125" hidden="1" customWidth="1"/>
    <col min="129" max="129" width="14.140625" hidden="1" customWidth="1"/>
    <col min="131" max="131" width="31.42578125" hidden="1" customWidth="1"/>
    <col min="132" max="132" width="14.140625" hidden="1" customWidth="1"/>
    <col min="134" max="134" width="31.42578125" hidden="1" customWidth="1"/>
    <col min="135" max="135" width="14.140625" hidden="1" customWidth="1"/>
    <col min="137" max="137" width="31.42578125" hidden="1" customWidth="1"/>
    <col min="138" max="138" width="14.140625" hidden="1" customWidth="1"/>
    <col min="140" max="140" width="31.42578125" hidden="1" customWidth="1"/>
    <col min="141" max="141" width="14.140625" hidden="1" customWidth="1"/>
    <col min="145" max="145" width="31.42578125" bestFit="1" customWidth="1"/>
    <col min="146" max="146" width="14.140625" hidden="1" customWidth="1"/>
    <col min="147" max="147" width="10" customWidth="1"/>
    <col min="148" max="148" width="31.42578125" hidden="1" customWidth="1"/>
    <col min="149" max="149" width="14.140625" hidden="1" customWidth="1"/>
    <col min="151" max="151" width="31.42578125" hidden="1" customWidth="1"/>
    <col min="152" max="152" width="14.140625" hidden="1" customWidth="1"/>
    <col min="154" max="154" width="31.42578125" hidden="1" customWidth="1"/>
    <col min="155" max="155" width="14.140625" hidden="1" customWidth="1"/>
    <col min="157" max="157" width="31.42578125" hidden="1" customWidth="1"/>
    <col min="158" max="158" width="14.140625" hidden="1" customWidth="1"/>
    <col min="160" max="160" width="31.42578125" hidden="1" customWidth="1"/>
    <col min="161" max="161" width="14.140625" hidden="1" customWidth="1"/>
    <col min="165" max="165" width="31.42578125" bestFit="1" customWidth="1"/>
    <col min="166" max="166" width="5.7109375" hidden="1" customWidth="1"/>
    <col min="167" max="167" width="10.28515625" customWidth="1"/>
    <col min="168" max="168" width="31.42578125" hidden="1" customWidth="1"/>
    <col min="169" max="169" width="14.140625" hidden="1" customWidth="1"/>
    <col min="171" max="171" width="31.42578125" hidden="1" customWidth="1"/>
    <col min="172" max="172" width="14.140625" hidden="1" customWidth="1"/>
    <col min="174" max="174" width="31.42578125" hidden="1" customWidth="1"/>
    <col min="175" max="175" width="14.140625" hidden="1" customWidth="1"/>
    <col min="177" max="177" width="31.42578125" hidden="1" customWidth="1"/>
    <col min="178" max="178" width="14.140625" hidden="1" customWidth="1"/>
    <col min="180" max="180" width="31.42578125" hidden="1" customWidth="1"/>
    <col min="181" max="181" width="14.140625" hidden="1" customWidth="1"/>
    <col min="185" max="185" width="31.42578125" bestFit="1" customWidth="1"/>
    <col min="186" max="186" width="5.7109375" hidden="1" customWidth="1"/>
    <col min="187" max="187" width="9.28515625" customWidth="1"/>
    <col min="188" max="188" width="31.42578125" hidden="1" customWidth="1"/>
    <col min="189" max="189" width="14.140625" hidden="1" customWidth="1"/>
    <col min="191" max="191" width="31.42578125" hidden="1" customWidth="1"/>
    <col min="192" max="192" width="14.140625" hidden="1" customWidth="1"/>
    <col min="194" max="194" width="31.42578125" hidden="1" customWidth="1"/>
    <col min="195" max="195" width="14.140625" hidden="1" customWidth="1"/>
    <col min="196" max="196" width="10.28515625" customWidth="1"/>
    <col min="197" max="197" width="31.42578125" hidden="1" customWidth="1"/>
    <col min="198" max="198" width="0.140625" customWidth="1"/>
    <col min="200" max="200" width="31.42578125" hidden="1" customWidth="1"/>
    <col min="201" max="201" width="14.140625" hidden="1" customWidth="1"/>
    <col min="205" max="205" width="31.42578125" bestFit="1" customWidth="1"/>
    <col min="206" max="206" width="14.140625" hidden="1" customWidth="1"/>
    <col min="207" max="207" width="9" customWidth="1"/>
    <col min="208" max="208" width="31.42578125" hidden="1" customWidth="1"/>
    <col min="209" max="209" width="5.7109375" hidden="1" customWidth="1"/>
    <col min="211" max="211" width="31.42578125" hidden="1" customWidth="1"/>
    <col min="212" max="212" width="14.140625" hidden="1" customWidth="1"/>
    <col min="214" max="214" width="31.42578125" hidden="1" customWidth="1"/>
    <col min="215" max="215" width="14.140625" hidden="1" customWidth="1"/>
    <col min="217" max="217" width="31.42578125" hidden="1" customWidth="1"/>
    <col min="218" max="218" width="14.140625" hidden="1" customWidth="1"/>
    <col min="220" max="220" width="31.42578125" hidden="1" customWidth="1"/>
    <col min="221" max="221" width="14.140625" hidden="1" customWidth="1"/>
    <col min="225" max="225" width="31.42578125" bestFit="1" customWidth="1"/>
    <col min="226" max="226" width="15.140625" hidden="1" customWidth="1"/>
    <col min="227" max="227" width="10.7109375" customWidth="1"/>
    <col min="228" max="228" width="31.42578125" hidden="1" customWidth="1"/>
    <col min="229" max="229" width="14.140625" hidden="1" customWidth="1"/>
    <col min="231" max="231" width="31.42578125" hidden="1" customWidth="1"/>
    <col min="232" max="232" width="14.140625" hidden="1" customWidth="1"/>
    <col min="234" max="234" width="31.42578125" hidden="1" customWidth="1"/>
    <col min="235" max="235" width="14.140625" hidden="1" customWidth="1"/>
    <col min="236" max="236" width="9" customWidth="1"/>
    <col min="237" max="237" width="31.42578125" hidden="1" customWidth="1"/>
    <col min="238" max="238" width="9.28515625" hidden="1" customWidth="1"/>
    <col min="240" max="240" width="31.42578125" hidden="1" customWidth="1"/>
    <col min="241" max="241" width="14.140625" hidden="1" customWidth="1"/>
    <col min="245" max="245" width="31.42578125" bestFit="1" customWidth="1"/>
    <col min="246" max="246" width="14.140625" hidden="1" customWidth="1"/>
    <col min="247" max="247" width="10.140625" customWidth="1"/>
    <col min="248" max="248" width="31.42578125" hidden="1" customWidth="1"/>
    <col min="249" max="249" width="14.140625" hidden="1" customWidth="1"/>
    <col min="251" max="251" width="31.42578125" hidden="1" customWidth="1"/>
    <col min="252" max="252" width="14.140625" hidden="1" customWidth="1"/>
    <col min="254" max="254" width="31.42578125" hidden="1" customWidth="1"/>
    <col min="255" max="255" width="12" hidden="1" customWidth="1"/>
    <col min="257" max="257" width="31.42578125" hidden="1" customWidth="1"/>
    <col min="258" max="258" width="14.140625" hidden="1" customWidth="1"/>
    <col min="260" max="260" width="31.42578125" hidden="1" customWidth="1"/>
    <col min="261" max="261" width="14.140625" hidden="1" customWidth="1"/>
  </cols>
  <sheetData>
    <row r="1" spans="1:262" x14ac:dyDescent="0.25">
      <c r="A1" s="60" t="s">
        <v>299</v>
      </c>
      <c r="B1" t="s">
        <v>765</v>
      </c>
      <c r="E1" s="60" t="s">
        <v>10</v>
      </c>
      <c r="F1" t="s">
        <v>766</v>
      </c>
      <c r="H1" s="60" t="s">
        <v>10</v>
      </c>
      <c r="I1" t="s">
        <v>766</v>
      </c>
      <c r="K1" s="60" t="s">
        <v>10</v>
      </c>
      <c r="L1" t="s">
        <v>766</v>
      </c>
      <c r="N1" s="60" t="s">
        <v>10</v>
      </c>
      <c r="O1" t="s">
        <v>766</v>
      </c>
      <c r="Q1" s="60" t="s">
        <v>10</v>
      </c>
      <c r="R1" t="s">
        <v>766</v>
      </c>
      <c r="T1" s="60" t="s">
        <v>10</v>
      </c>
      <c r="U1" t="s">
        <v>766</v>
      </c>
      <c r="Y1" s="60" t="s">
        <v>11</v>
      </c>
      <c r="Z1" t="s">
        <v>766</v>
      </c>
      <c r="AB1" s="60" t="s">
        <v>11</v>
      </c>
      <c r="AC1" t="s">
        <v>766</v>
      </c>
      <c r="AE1" s="60" t="s">
        <v>11</v>
      </c>
      <c r="AF1" t="s">
        <v>766</v>
      </c>
      <c r="AH1" s="60" t="s">
        <v>11</v>
      </c>
      <c r="AI1" t="s">
        <v>766</v>
      </c>
      <c r="AK1" s="60" t="s">
        <v>11</v>
      </c>
      <c r="AL1" t="s">
        <v>766</v>
      </c>
      <c r="AN1" s="60" t="s">
        <v>11</v>
      </c>
      <c r="AO1" t="s">
        <v>371</v>
      </c>
      <c r="AS1" s="60" t="s">
        <v>12</v>
      </c>
      <c r="AT1" t="s">
        <v>766</v>
      </c>
      <c r="AV1" s="60" t="s">
        <v>12</v>
      </c>
      <c r="AW1" t="s">
        <v>766</v>
      </c>
      <c r="AY1" s="60" t="s">
        <v>12</v>
      </c>
      <c r="AZ1" t="s">
        <v>766</v>
      </c>
      <c r="BB1" s="60" t="s">
        <v>12</v>
      </c>
      <c r="BC1" t="s">
        <v>766</v>
      </c>
      <c r="BE1" s="60" t="s">
        <v>12</v>
      </c>
      <c r="BF1" t="s">
        <v>766</v>
      </c>
      <c r="BH1" s="60" t="s">
        <v>12</v>
      </c>
      <c r="BI1" t="s">
        <v>766</v>
      </c>
      <c r="BM1" s="60" t="s">
        <v>13</v>
      </c>
      <c r="BN1" t="s">
        <v>766</v>
      </c>
      <c r="BP1" s="60" t="s">
        <v>13</v>
      </c>
      <c r="BQ1" t="s">
        <v>766</v>
      </c>
      <c r="BS1" s="60" t="s">
        <v>13</v>
      </c>
      <c r="BT1" t="s">
        <v>766</v>
      </c>
      <c r="BV1" s="60" t="s">
        <v>13</v>
      </c>
      <c r="BW1" t="s">
        <v>766</v>
      </c>
      <c r="BY1" s="60" t="s">
        <v>13</v>
      </c>
      <c r="BZ1" t="s">
        <v>766</v>
      </c>
      <c r="CB1" s="60" t="s">
        <v>13</v>
      </c>
      <c r="CC1" t="s">
        <v>766</v>
      </c>
      <c r="CG1" s="60" t="s">
        <v>14</v>
      </c>
      <c r="CH1" t="s">
        <v>766</v>
      </c>
      <c r="CJ1" s="60" t="s">
        <v>14</v>
      </c>
      <c r="CK1" t="s">
        <v>766</v>
      </c>
      <c r="CM1" s="60" t="s">
        <v>14</v>
      </c>
      <c r="CN1" t="s">
        <v>766</v>
      </c>
      <c r="CP1" s="60" t="s">
        <v>14</v>
      </c>
      <c r="CQ1" t="s">
        <v>766</v>
      </c>
      <c r="CS1" s="60" t="s">
        <v>14</v>
      </c>
      <c r="CT1" t="s">
        <v>766</v>
      </c>
      <c r="CV1" s="60" t="s">
        <v>14</v>
      </c>
      <c r="CW1" t="s">
        <v>766</v>
      </c>
      <c r="DA1" s="60" t="s">
        <v>15</v>
      </c>
      <c r="DB1" t="s">
        <v>238</v>
      </c>
      <c r="DD1" s="60" t="s">
        <v>15</v>
      </c>
      <c r="DE1" t="s">
        <v>766</v>
      </c>
      <c r="DG1" s="60" t="s">
        <v>15</v>
      </c>
      <c r="DH1" t="s">
        <v>766</v>
      </c>
      <c r="DJ1" s="60" t="s">
        <v>15</v>
      </c>
      <c r="DK1" t="s">
        <v>766</v>
      </c>
      <c r="DM1" s="60" t="s">
        <v>15</v>
      </c>
      <c r="DN1" t="s">
        <v>245</v>
      </c>
      <c r="DP1" s="60" t="s">
        <v>15</v>
      </c>
      <c r="DQ1" t="s">
        <v>766</v>
      </c>
      <c r="DU1" s="60" t="s">
        <v>16</v>
      </c>
      <c r="DV1" t="s">
        <v>766</v>
      </c>
      <c r="DX1" s="60" t="s">
        <v>16</v>
      </c>
      <c r="DY1" t="s">
        <v>766</v>
      </c>
      <c r="EA1" s="60" t="s">
        <v>16</v>
      </c>
      <c r="EB1" t="s">
        <v>766</v>
      </c>
      <c r="ED1" s="60" t="s">
        <v>16</v>
      </c>
      <c r="EE1" t="s">
        <v>766</v>
      </c>
      <c r="EG1" s="60" t="s">
        <v>16</v>
      </c>
      <c r="EH1" t="s">
        <v>766</v>
      </c>
      <c r="EJ1" s="60" t="s">
        <v>16</v>
      </c>
      <c r="EK1" t="s">
        <v>766</v>
      </c>
      <c r="EO1" s="60" t="s">
        <v>170</v>
      </c>
      <c r="EP1" t="s">
        <v>766</v>
      </c>
      <c r="ER1" s="60" t="s">
        <v>170</v>
      </c>
      <c r="ES1" t="s">
        <v>766</v>
      </c>
      <c r="EU1" s="60" t="s">
        <v>170</v>
      </c>
      <c r="EV1" t="s">
        <v>766</v>
      </c>
      <c r="EX1" s="60" t="s">
        <v>170</v>
      </c>
      <c r="EY1" t="s">
        <v>766</v>
      </c>
      <c r="FA1" s="60" t="s">
        <v>170</v>
      </c>
      <c r="FB1" t="s">
        <v>766</v>
      </c>
      <c r="FD1" s="60" t="s">
        <v>170</v>
      </c>
      <c r="FE1" t="s">
        <v>766</v>
      </c>
      <c r="FI1" s="60" t="s">
        <v>17</v>
      </c>
      <c r="FJ1" t="s">
        <v>251</v>
      </c>
      <c r="FL1" s="60" t="s">
        <v>17</v>
      </c>
      <c r="FM1" t="s">
        <v>766</v>
      </c>
      <c r="FO1" s="60" t="s">
        <v>17</v>
      </c>
      <c r="FP1" t="s">
        <v>766</v>
      </c>
      <c r="FR1" s="60" t="s">
        <v>17</v>
      </c>
      <c r="FS1" t="s">
        <v>766</v>
      </c>
      <c r="FU1" s="60" t="s">
        <v>17</v>
      </c>
      <c r="FV1" t="s">
        <v>766</v>
      </c>
      <c r="FX1" s="60" t="s">
        <v>17</v>
      </c>
      <c r="FY1" t="s">
        <v>766</v>
      </c>
      <c r="GC1" s="60" t="s">
        <v>18</v>
      </c>
      <c r="GD1" t="s">
        <v>251</v>
      </c>
      <c r="GF1" s="60" t="s">
        <v>18</v>
      </c>
      <c r="GG1" t="s">
        <v>766</v>
      </c>
      <c r="GI1" s="60" t="s">
        <v>18</v>
      </c>
      <c r="GJ1" t="s">
        <v>766</v>
      </c>
      <c r="GL1" s="60" t="s">
        <v>18</v>
      </c>
      <c r="GM1" t="s">
        <v>766</v>
      </c>
      <c r="GO1" s="60" t="s">
        <v>18</v>
      </c>
      <c r="GP1" t="s">
        <v>766</v>
      </c>
      <c r="GR1" s="60" t="s">
        <v>18</v>
      </c>
      <c r="GS1" t="s">
        <v>766</v>
      </c>
      <c r="GW1" s="60" t="s">
        <v>19</v>
      </c>
      <c r="GX1" t="s">
        <v>766</v>
      </c>
      <c r="GZ1" s="60" t="s">
        <v>19</v>
      </c>
      <c r="HA1" t="s">
        <v>240</v>
      </c>
      <c r="HC1" s="60" t="s">
        <v>19</v>
      </c>
      <c r="HD1" t="s">
        <v>766</v>
      </c>
      <c r="HF1" s="60" t="s">
        <v>19</v>
      </c>
      <c r="HG1" t="s">
        <v>766</v>
      </c>
      <c r="HI1" s="60" t="s">
        <v>19</v>
      </c>
      <c r="HJ1" t="s">
        <v>766</v>
      </c>
      <c r="HL1" s="60" t="s">
        <v>19</v>
      </c>
      <c r="HM1" t="s">
        <v>766</v>
      </c>
      <c r="HQ1" s="60" t="s">
        <v>20</v>
      </c>
      <c r="HR1" t="s">
        <v>499</v>
      </c>
      <c r="HT1" s="60" t="s">
        <v>20</v>
      </c>
      <c r="HU1" t="s">
        <v>766</v>
      </c>
      <c r="HW1" s="60" t="s">
        <v>20</v>
      </c>
      <c r="HX1" t="s">
        <v>766</v>
      </c>
      <c r="HZ1" s="60" t="s">
        <v>20</v>
      </c>
      <c r="IA1" t="s">
        <v>766</v>
      </c>
      <c r="IC1" s="60" t="s">
        <v>20</v>
      </c>
      <c r="ID1" t="s">
        <v>766</v>
      </c>
      <c r="IF1" s="60" t="s">
        <v>20</v>
      </c>
      <c r="IG1" t="s">
        <v>766</v>
      </c>
      <c r="IK1" s="60" t="s">
        <v>21</v>
      </c>
      <c r="IL1" t="s">
        <v>766</v>
      </c>
      <c r="IN1" s="60" t="s">
        <v>21</v>
      </c>
      <c r="IO1" t="s">
        <v>766</v>
      </c>
      <c r="IQ1" s="60" t="s">
        <v>21</v>
      </c>
      <c r="IR1" t="s">
        <v>766</v>
      </c>
      <c r="IT1" s="60" t="s">
        <v>21</v>
      </c>
      <c r="IU1" t="s">
        <v>372</v>
      </c>
      <c r="IW1" s="60" t="s">
        <v>21</v>
      </c>
      <c r="IX1" t="s">
        <v>766</v>
      </c>
      <c r="IZ1" s="60" t="s">
        <v>21</v>
      </c>
      <c r="JA1" t="s">
        <v>766</v>
      </c>
    </row>
    <row r="3" spans="1:262" x14ac:dyDescent="0.25">
      <c r="A3" s="60" t="s">
        <v>763</v>
      </c>
      <c r="B3" t="s">
        <v>769</v>
      </c>
      <c r="E3" s="60" t="s">
        <v>773</v>
      </c>
      <c r="F3" t="s">
        <v>251</v>
      </c>
      <c r="G3" s="59" t="s">
        <v>251</v>
      </c>
      <c r="H3" s="60" t="s">
        <v>763</v>
      </c>
      <c r="I3" t="s">
        <v>240</v>
      </c>
      <c r="J3" s="59" t="s">
        <v>240</v>
      </c>
      <c r="K3" s="60" t="s">
        <v>763</v>
      </c>
      <c r="L3" t="s">
        <v>233</v>
      </c>
      <c r="M3" s="59" t="s">
        <v>233</v>
      </c>
      <c r="N3" s="60" t="s">
        <v>763</v>
      </c>
      <c r="O3" t="s">
        <v>265</v>
      </c>
      <c r="P3" s="59" t="s">
        <v>265</v>
      </c>
      <c r="Q3" s="60" t="s">
        <v>763</v>
      </c>
      <c r="R3" t="s">
        <v>243</v>
      </c>
      <c r="S3" s="59" t="s">
        <v>243</v>
      </c>
      <c r="T3" s="60" t="s">
        <v>763</v>
      </c>
      <c r="U3" t="s">
        <v>300</v>
      </c>
      <c r="V3" s="66" t="s">
        <v>300</v>
      </c>
      <c r="Y3" s="60" t="s">
        <v>773</v>
      </c>
      <c r="Z3" t="s">
        <v>251</v>
      </c>
      <c r="AA3" s="59" t="s">
        <v>251</v>
      </c>
      <c r="AB3" s="60" t="s">
        <v>763</v>
      </c>
      <c r="AC3" t="s">
        <v>251</v>
      </c>
      <c r="AD3" s="59" t="s">
        <v>240</v>
      </c>
      <c r="AE3" s="60" t="s">
        <v>763</v>
      </c>
      <c r="AF3" t="s">
        <v>251</v>
      </c>
      <c r="AG3" s="59" t="s">
        <v>233</v>
      </c>
      <c r="AH3" s="60" t="s">
        <v>763</v>
      </c>
      <c r="AI3" t="s">
        <v>251</v>
      </c>
      <c r="AJ3" s="59" t="s">
        <v>265</v>
      </c>
      <c r="AK3" s="60" t="s">
        <v>763</v>
      </c>
      <c r="AL3" t="s">
        <v>251</v>
      </c>
      <c r="AM3" s="59" t="s">
        <v>243</v>
      </c>
      <c r="AN3" s="60" t="s">
        <v>763</v>
      </c>
      <c r="AO3" t="s">
        <v>251</v>
      </c>
      <c r="AP3" s="59" t="s">
        <v>300</v>
      </c>
      <c r="AS3" s="60" t="s">
        <v>773</v>
      </c>
      <c r="AT3" t="s">
        <v>251</v>
      </c>
      <c r="AU3" s="62" t="s">
        <v>251</v>
      </c>
      <c r="AV3" s="62" t="s">
        <v>763</v>
      </c>
      <c r="AW3" s="62" t="s">
        <v>251</v>
      </c>
      <c r="AX3" s="62" t="s">
        <v>240</v>
      </c>
      <c r="AY3" s="62" t="s">
        <v>763</v>
      </c>
      <c r="AZ3" s="62" t="s">
        <v>251</v>
      </c>
      <c r="BA3" s="62" t="s">
        <v>233</v>
      </c>
      <c r="BB3" s="62" t="s">
        <v>763</v>
      </c>
      <c r="BC3" s="62" t="s">
        <v>251</v>
      </c>
      <c r="BD3" s="62" t="s">
        <v>265</v>
      </c>
      <c r="BE3" s="62" t="s">
        <v>763</v>
      </c>
      <c r="BF3" s="62" t="s">
        <v>251</v>
      </c>
      <c r="BG3" s="62" t="s">
        <v>243</v>
      </c>
      <c r="BH3" s="62" t="s">
        <v>763</v>
      </c>
      <c r="BI3" s="62" t="s">
        <v>251</v>
      </c>
      <c r="BJ3" s="62" t="s">
        <v>300</v>
      </c>
      <c r="BM3" s="60" t="s">
        <v>773</v>
      </c>
      <c r="BN3" t="s">
        <v>251</v>
      </c>
      <c r="BO3" s="62" t="s">
        <v>251</v>
      </c>
      <c r="BP3" s="60" t="s">
        <v>763</v>
      </c>
      <c r="BQ3" t="s">
        <v>251</v>
      </c>
      <c r="BR3" s="62" t="s">
        <v>240</v>
      </c>
      <c r="BS3" s="60" t="s">
        <v>763</v>
      </c>
      <c r="BT3" t="s">
        <v>251</v>
      </c>
      <c r="BU3" s="62" t="s">
        <v>233</v>
      </c>
      <c r="BV3" s="60" t="s">
        <v>763</v>
      </c>
      <c r="BW3" t="s">
        <v>251</v>
      </c>
      <c r="BX3" s="62" t="s">
        <v>265</v>
      </c>
      <c r="BY3" s="60" t="s">
        <v>763</v>
      </c>
      <c r="BZ3" t="s">
        <v>251</v>
      </c>
      <c r="CA3" s="62" t="s">
        <v>243</v>
      </c>
      <c r="CB3" s="60" t="s">
        <v>763</v>
      </c>
      <c r="CC3" t="s">
        <v>251</v>
      </c>
      <c r="CD3" s="62" t="s">
        <v>300</v>
      </c>
      <c r="CG3" s="60" t="s">
        <v>763</v>
      </c>
      <c r="CH3" t="s">
        <v>251</v>
      </c>
      <c r="CI3" s="62" t="s">
        <v>251</v>
      </c>
      <c r="CJ3" s="62" t="s">
        <v>763</v>
      </c>
      <c r="CK3" s="62" t="s">
        <v>251</v>
      </c>
      <c r="CL3" s="62" t="s">
        <v>240</v>
      </c>
      <c r="CM3" s="62" t="s">
        <v>763</v>
      </c>
      <c r="CN3" s="62" t="s">
        <v>251</v>
      </c>
      <c r="CO3" s="62" t="s">
        <v>233</v>
      </c>
      <c r="CP3" s="62" t="s">
        <v>763</v>
      </c>
      <c r="CQ3" s="62" t="s">
        <v>251</v>
      </c>
      <c r="CR3" s="62" t="s">
        <v>265</v>
      </c>
      <c r="CS3" s="62" t="s">
        <v>763</v>
      </c>
      <c r="CT3" s="62" t="s">
        <v>251</v>
      </c>
      <c r="CU3" s="62" t="s">
        <v>243</v>
      </c>
      <c r="CV3" s="62" t="s">
        <v>763</v>
      </c>
      <c r="CW3" s="62" t="s">
        <v>251</v>
      </c>
      <c r="CX3" s="62" t="s">
        <v>300</v>
      </c>
      <c r="DA3" s="60" t="s">
        <v>763</v>
      </c>
      <c r="DB3" t="s">
        <v>251</v>
      </c>
      <c r="DC3" s="62" t="s">
        <v>251</v>
      </c>
      <c r="DD3" s="62" t="s">
        <v>763</v>
      </c>
      <c r="DE3" s="62" t="s">
        <v>251</v>
      </c>
      <c r="DF3" s="62" t="s">
        <v>240</v>
      </c>
      <c r="DG3" s="62" t="s">
        <v>763</v>
      </c>
      <c r="DH3" s="62" t="s">
        <v>251</v>
      </c>
      <c r="DI3" s="62" t="s">
        <v>233</v>
      </c>
      <c r="DJ3" s="62" t="s">
        <v>763</v>
      </c>
      <c r="DK3" s="62" t="s">
        <v>251</v>
      </c>
      <c r="DL3" s="62" t="s">
        <v>265</v>
      </c>
      <c r="DM3" s="62" t="s">
        <v>763</v>
      </c>
      <c r="DN3" s="62" t="s">
        <v>251</v>
      </c>
      <c r="DO3" s="62" t="s">
        <v>243</v>
      </c>
      <c r="DP3" s="62" t="s">
        <v>763</v>
      </c>
      <c r="DQ3" s="62" t="s">
        <v>251</v>
      </c>
      <c r="DR3" s="62" t="s">
        <v>300</v>
      </c>
      <c r="DU3" s="60" t="s">
        <v>763</v>
      </c>
      <c r="DV3" t="s">
        <v>251</v>
      </c>
      <c r="DW3" s="62" t="s">
        <v>251</v>
      </c>
      <c r="DX3" s="62" t="s">
        <v>763</v>
      </c>
      <c r="DY3" s="62" t="s">
        <v>251</v>
      </c>
      <c r="DZ3" s="62" t="s">
        <v>240</v>
      </c>
      <c r="EA3" s="62" t="s">
        <v>763</v>
      </c>
      <c r="EB3" s="62" t="s">
        <v>251</v>
      </c>
      <c r="EC3" s="62" t="s">
        <v>233</v>
      </c>
      <c r="ED3" s="62" t="s">
        <v>763</v>
      </c>
      <c r="EE3" s="62" t="s">
        <v>251</v>
      </c>
      <c r="EF3" s="62" t="s">
        <v>265</v>
      </c>
      <c r="EG3" s="62" t="s">
        <v>763</v>
      </c>
      <c r="EH3" s="62" t="s">
        <v>251</v>
      </c>
      <c r="EI3" s="62" t="s">
        <v>243</v>
      </c>
      <c r="EJ3" s="62" t="s">
        <v>763</v>
      </c>
      <c r="EK3" s="62" t="s">
        <v>251</v>
      </c>
      <c r="EL3" s="62" t="s">
        <v>300</v>
      </c>
      <c r="EO3" s="60" t="s">
        <v>763</v>
      </c>
      <c r="EP3" t="s">
        <v>251</v>
      </c>
      <c r="EQ3" s="62" t="s">
        <v>251</v>
      </c>
      <c r="ER3" s="62" t="s">
        <v>763</v>
      </c>
      <c r="ES3" s="62" t="s">
        <v>251</v>
      </c>
      <c r="ET3" s="70" t="s">
        <v>240</v>
      </c>
      <c r="EU3" s="62" t="s">
        <v>763</v>
      </c>
      <c r="EV3" s="62" t="s">
        <v>251</v>
      </c>
      <c r="EW3" s="62" t="s">
        <v>233</v>
      </c>
      <c r="EX3" s="62" t="s">
        <v>763</v>
      </c>
      <c r="EY3" s="62" t="s">
        <v>251</v>
      </c>
      <c r="EZ3" s="62" t="s">
        <v>265</v>
      </c>
      <c r="FA3" s="62" t="s">
        <v>763</v>
      </c>
      <c r="FB3" s="62" t="s">
        <v>251</v>
      </c>
      <c r="FC3" s="62" t="s">
        <v>243</v>
      </c>
      <c r="FD3" s="62" t="s">
        <v>763</v>
      </c>
      <c r="FE3" s="62" t="s">
        <v>251</v>
      </c>
      <c r="FF3" s="62" t="s">
        <v>300</v>
      </c>
      <c r="FI3" s="60" t="s">
        <v>773</v>
      </c>
      <c r="FJ3" t="s">
        <v>251</v>
      </c>
      <c r="FK3" s="62" t="s">
        <v>251</v>
      </c>
      <c r="FL3" s="62" t="s">
        <v>763</v>
      </c>
      <c r="FM3" s="62" t="s">
        <v>251</v>
      </c>
      <c r="FN3" s="62" t="s">
        <v>240</v>
      </c>
      <c r="FO3" s="62" t="s">
        <v>763</v>
      </c>
      <c r="FP3" s="62" t="s">
        <v>251</v>
      </c>
      <c r="FQ3" s="62" t="s">
        <v>233</v>
      </c>
      <c r="FR3" s="62" t="s">
        <v>763</v>
      </c>
      <c r="FS3" s="62" t="s">
        <v>251</v>
      </c>
      <c r="FT3" s="62" t="s">
        <v>265</v>
      </c>
      <c r="FU3" s="62" t="s">
        <v>763</v>
      </c>
      <c r="FV3" s="62" t="s">
        <v>251</v>
      </c>
      <c r="FW3" s="62" t="s">
        <v>243</v>
      </c>
      <c r="FX3" s="62" t="s">
        <v>763</v>
      </c>
      <c r="FY3" s="62" t="s">
        <v>251</v>
      </c>
      <c r="FZ3" s="62" t="s">
        <v>300</v>
      </c>
      <c r="GC3" s="60" t="s">
        <v>763</v>
      </c>
      <c r="GD3" t="s">
        <v>251</v>
      </c>
      <c r="GE3" s="62" t="s">
        <v>251</v>
      </c>
      <c r="GF3" s="62" t="s">
        <v>763</v>
      </c>
      <c r="GG3" s="62" t="s">
        <v>251</v>
      </c>
      <c r="GH3" s="62" t="s">
        <v>240</v>
      </c>
      <c r="GI3" s="62" t="s">
        <v>763</v>
      </c>
      <c r="GJ3" s="62" t="s">
        <v>251</v>
      </c>
      <c r="GK3" s="62" t="s">
        <v>233</v>
      </c>
      <c r="GL3" s="62" t="s">
        <v>763</v>
      </c>
      <c r="GM3" s="62" t="s">
        <v>251</v>
      </c>
      <c r="GN3" s="62" t="s">
        <v>265</v>
      </c>
      <c r="GO3" s="62" t="s">
        <v>763</v>
      </c>
      <c r="GP3" s="62" t="s">
        <v>251</v>
      </c>
      <c r="GQ3" s="62" t="s">
        <v>243</v>
      </c>
      <c r="GR3" s="62" t="s">
        <v>763</v>
      </c>
      <c r="GS3" s="62" t="s">
        <v>251</v>
      </c>
      <c r="GT3" s="62" t="s">
        <v>300</v>
      </c>
      <c r="GW3" s="60" t="s">
        <v>763</v>
      </c>
      <c r="GX3" t="s">
        <v>251</v>
      </c>
      <c r="GY3" s="62" t="s">
        <v>251</v>
      </c>
      <c r="GZ3" s="62" t="s">
        <v>763</v>
      </c>
      <c r="HA3" s="62" t="s">
        <v>251</v>
      </c>
      <c r="HB3" s="62" t="s">
        <v>240</v>
      </c>
      <c r="HC3" s="62" t="s">
        <v>763</v>
      </c>
      <c r="HD3" s="62" t="s">
        <v>251</v>
      </c>
      <c r="HE3" s="62" t="s">
        <v>233</v>
      </c>
      <c r="HF3" s="62" t="s">
        <v>763</v>
      </c>
      <c r="HG3" s="62" t="s">
        <v>251</v>
      </c>
      <c r="HH3" s="62" t="s">
        <v>265</v>
      </c>
      <c r="HI3" s="62" t="s">
        <v>763</v>
      </c>
      <c r="HJ3" s="62" t="s">
        <v>251</v>
      </c>
      <c r="HK3" s="62" t="s">
        <v>243</v>
      </c>
      <c r="HL3" s="62" t="s">
        <v>763</v>
      </c>
      <c r="HM3" s="62" t="s">
        <v>251</v>
      </c>
      <c r="HN3" s="62" t="s">
        <v>300</v>
      </c>
      <c r="HQ3" s="60" t="s">
        <v>763</v>
      </c>
      <c r="HR3" t="s">
        <v>251</v>
      </c>
      <c r="HS3" s="62" t="s">
        <v>251</v>
      </c>
      <c r="HT3" s="62" t="s">
        <v>763</v>
      </c>
      <c r="HU3" s="62" t="s">
        <v>251</v>
      </c>
      <c r="HV3" s="62" t="s">
        <v>240</v>
      </c>
      <c r="HW3" s="62" t="s">
        <v>763</v>
      </c>
      <c r="HX3" s="62" t="s">
        <v>251</v>
      </c>
      <c r="HY3" s="62" t="s">
        <v>233</v>
      </c>
      <c r="HZ3" s="62" t="s">
        <v>763</v>
      </c>
      <c r="IA3" s="62" t="s">
        <v>251</v>
      </c>
      <c r="IB3" s="62" t="s">
        <v>265</v>
      </c>
      <c r="IC3" s="62" t="s">
        <v>763</v>
      </c>
      <c r="ID3" s="62" t="s">
        <v>251</v>
      </c>
      <c r="IE3" s="62" t="s">
        <v>243</v>
      </c>
      <c r="IF3" s="62" t="s">
        <v>763</v>
      </c>
      <c r="IG3" s="62" t="s">
        <v>251</v>
      </c>
      <c r="IH3" s="62" t="s">
        <v>300</v>
      </c>
      <c r="IK3" s="60" t="s">
        <v>763</v>
      </c>
      <c r="IL3" t="s">
        <v>251</v>
      </c>
      <c r="IM3" s="62" t="s">
        <v>251</v>
      </c>
      <c r="IN3" s="62" t="s">
        <v>763</v>
      </c>
      <c r="IO3" s="62" t="s">
        <v>251</v>
      </c>
      <c r="IP3" s="62" t="s">
        <v>240</v>
      </c>
      <c r="IQ3" s="62" t="s">
        <v>763</v>
      </c>
      <c r="IR3" s="62" t="s">
        <v>251</v>
      </c>
      <c r="IS3" s="62" t="s">
        <v>233</v>
      </c>
      <c r="IT3" s="62" t="s">
        <v>763</v>
      </c>
      <c r="IU3" s="62" t="s">
        <v>251</v>
      </c>
      <c r="IV3" s="62" t="s">
        <v>265</v>
      </c>
      <c r="IW3" s="62" t="s">
        <v>763</v>
      </c>
      <c r="IX3" s="62" t="s">
        <v>251</v>
      </c>
      <c r="IY3" s="62" t="s">
        <v>243</v>
      </c>
      <c r="IZ3" s="62" t="s">
        <v>763</v>
      </c>
      <c r="JA3" s="62" t="s">
        <v>251</v>
      </c>
      <c r="JB3" s="62" t="s">
        <v>300</v>
      </c>
    </row>
    <row r="4" spans="1:262" x14ac:dyDescent="0.25">
      <c r="A4" s="1" t="s">
        <v>307</v>
      </c>
      <c r="B4" s="58">
        <v>3</v>
      </c>
      <c r="E4" s="1" t="s">
        <v>307</v>
      </c>
      <c r="F4" s="58">
        <v>0</v>
      </c>
      <c r="G4" s="61">
        <f>F4/B4</f>
        <v>0</v>
      </c>
      <c r="H4" s="1" t="s">
        <v>307</v>
      </c>
      <c r="I4" s="58">
        <v>0</v>
      </c>
      <c r="J4" s="61">
        <f>I4/B4</f>
        <v>0</v>
      </c>
      <c r="K4" s="1" t="s">
        <v>307</v>
      </c>
      <c r="L4" s="58">
        <v>0</v>
      </c>
      <c r="M4" s="61">
        <f>L4/B4</f>
        <v>0</v>
      </c>
      <c r="N4" s="1" t="s">
        <v>307</v>
      </c>
      <c r="O4" s="58"/>
      <c r="P4" s="61">
        <f>O4/B4</f>
        <v>0</v>
      </c>
      <c r="Q4" s="1" t="s">
        <v>307</v>
      </c>
      <c r="R4" s="58">
        <v>0</v>
      </c>
      <c r="S4" s="61">
        <f>R4/B4</f>
        <v>0</v>
      </c>
      <c r="T4" s="1" t="s">
        <v>307</v>
      </c>
      <c r="U4" s="58"/>
      <c r="V4" s="61">
        <f>U4/B4</f>
        <v>0</v>
      </c>
      <c r="Y4" s="1" t="s">
        <v>307</v>
      </c>
      <c r="Z4" s="58">
        <v>0</v>
      </c>
      <c r="AA4" s="61">
        <f>Z4/B4</f>
        <v>0</v>
      </c>
      <c r="AB4" s="1" t="s">
        <v>307</v>
      </c>
      <c r="AC4" s="58">
        <v>0</v>
      </c>
      <c r="AD4" s="61">
        <f>AC4/B4</f>
        <v>0</v>
      </c>
      <c r="AE4" s="1" t="s">
        <v>307</v>
      </c>
      <c r="AF4" s="58">
        <v>0</v>
      </c>
      <c r="AG4" s="61">
        <f>AF4/B4</f>
        <v>0</v>
      </c>
      <c r="AH4" s="1" t="s">
        <v>307</v>
      </c>
      <c r="AI4" s="58">
        <v>0</v>
      </c>
      <c r="AJ4" s="61">
        <f>AI4/B4</f>
        <v>0</v>
      </c>
      <c r="AK4" s="1" t="s">
        <v>307</v>
      </c>
      <c r="AL4" s="58">
        <v>0</v>
      </c>
      <c r="AM4" s="61">
        <f>AL4/B4</f>
        <v>0</v>
      </c>
      <c r="AN4" s="1" t="s">
        <v>307</v>
      </c>
      <c r="AO4" s="58">
        <v>0</v>
      </c>
      <c r="AP4" s="61">
        <f>AO4/B4</f>
        <v>0</v>
      </c>
      <c r="AS4" s="1" t="s">
        <v>307</v>
      </c>
      <c r="AT4" s="58">
        <v>0</v>
      </c>
      <c r="AU4" s="61">
        <f>AT4/B4</f>
        <v>0</v>
      </c>
      <c r="AV4" s="1" t="s">
        <v>307</v>
      </c>
      <c r="AW4" s="58">
        <v>0</v>
      </c>
      <c r="AX4" s="61">
        <f>AW4/B4</f>
        <v>0</v>
      </c>
      <c r="AY4" s="1" t="s">
        <v>307</v>
      </c>
      <c r="AZ4" s="58">
        <v>0</v>
      </c>
      <c r="BA4" s="61">
        <f>AZ4/B4</f>
        <v>0</v>
      </c>
      <c r="BB4" s="1" t="s">
        <v>307</v>
      </c>
      <c r="BC4" s="58">
        <v>0</v>
      </c>
      <c r="BD4" s="61">
        <f>BC4/B4</f>
        <v>0</v>
      </c>
      <c r="BE4" s="1" t="s">
        <v>307</v>
      </c>
      <c r="BF4" s="58">
        <v>0</v>
      </c>
      <c r="BG4" s="61">
        <f>BF4/B4</f>
        <v>0</v>
      </c>
      <c r="BH4" s="1" t="s">
        <v>307</v>
      </c>
      <c r="BI4" s="58">
        <v>0</v>
      </c>
      <c r="BJ4" s="61">
        <f>BI4/B4</f>
        <v>0</v>
      </c>
      <c r="BM4" s="1" t="s">
        <v>307</v>
      </c>
      <c r="BN4" s="58">
        <v>0</v>
      </c>
      <c r="BO4" s="61">
        <f>BN4/B4</f>
        <v>0</v>
      </c>
      <c r="BP4" s="1" t="s">
        <v>307</v>
      </c>
      <c r="BQ4" s="58">
        <v>0</v>
      </c>
      <c r="BR4" s="61">
        <f>BQ4/B4</f>
        <v>0</v>
      </c>
      <c r="BS4" s="1" t="s">
        <v>307</v>
      </c>
      <c r="BT4" s="58">
        <v>0</v>
      </c>
      <c r="BU4" s="61">
        <f>BT4/B4</f>
        <v>0</v>
      </c>
      <c r="BV4" s="1" t="s">
        <v>307</v>
      </c>
      <c r="BW4" s="58">
        <v>0</v>
      </c>
      <c r="BX4" s="61">
        <f>BW4/B4</f>
        <v>0</v>
      </c>
      <c r="BY4" s="1" t="s">
        <v>307</v>
      </c>
      <c r="BZ4" s="58">
        <v>0</v>
      </c>
      <c r="CA4" s="61">
        <f>BZ4/B4</f>
        <v>0</v>
      </c>
      <c r="CB4" s="1" t="s">
        <v>307</v>
      </c>
      <c r="CC4" s="58">
        <v>0</v>
      </c>
      <c r="CD4" s="61">
        <f>CC4/B4</f>
        <v>0</v>
      </c>
      <c r="CG4" s="1" t="s">
        <v>307</v>
      </c>
      <c r="CH4" s="58">
        <v>0</v>
      </c>
      <c r="CI4" s="61">
        <f>CH4/B4</f>
        <v>0</v>
      </c>
      <c r="CJ4" s="1" t="s">
        <v>307</v>
      </c>
      <c r="CK4" s="58">
        <v>0</v>
      </c>
      <c r="CL4" s="61">
        <f>CK4/B4</f>
        <v>0</v>
      </c>
      <c r="CM4" s="1" t="s">
        <v>307</v>
      </c>
      <c r="CN4" s="58">
        <v>0</v>
      </c>
      <c r="CO4" s="61">
        <f>CN4/B4</f>
        <v>0</v>
      </c>
      <c r="CP4" s="1" t="s">
        <v>307</v>
      </c>
      <c r="CQ4" s="58">
        <v>0</v>
      </c>
      <c r="CR4" s="61">
        <f>CQ4/B4</f>
        <v>0</v>
      </c>
      <c r="CS4" s="1" t="s">
        <v>307</v>
      </c>
      <c r="CT4" s="58">
        <v>0</v>
      </c>
      <c r="CU4" s="61">
        <f>CT4/B4</f>
        <v>0</v>
      </c>
      <c r="CV4" s="1" t="s">
        <v>307</v>
      </c>
      <c r="CW4" s="58">
        <v>0</v>
      </c>
      <c r="CX4" s="61">
        <f>CW4/B4</f>
        <v>0</v>
      </c>
      <c r="DA4" s="1" t="s">
        <v>307</v>
      </c>
      <c r="DB4" s="58">
        <v>0</v>
      </c>
      <c r="DC4" s="61">
        <f>DB4/B4</f>
        <v>0</v>
      </c>
      <c r="DD4" s="1" t="s">
        <v>307</v>
      </c>
      <c r="DE4" s="58">
        <v>0</v>
      </c>
      <c r="DF4" s="61">
        <f>DE4/B4</f>
        <v>0</v>
      </c>
      <c r="DG4" s="1" t="s">
        <v>307</v>
      </c>
      <c r="DH4" s="58">
        <v>0</v>
      </c>
      <c r="DI4" s="61">
        <f>DH4/B4</f>
        <v>0</v>
      </c>
      <c r="DJ4" s="1" t="s">
        <v>307</v>
      </c>
      <c r="DK4" s="58">
        <v>0</v>
      </c>
      <c r="DL4" s="61">
        <f>DK4/B4</f>
        <v>0</v>
      </c>
      <c r="DM4" s="1" t="s">
        <v>307</v>
      </c>
      <c r="DN4" s="58">
        <v>0</v>
      </c>
      <c r="DO4" s="61">
        <f>DN4/B4</f>
        <v>0</v>
      </c>
      <c r="DP4" s="1" t="s">
        <v>307</v>
      </c>
      <c r="DQ4" s="58">
        <v>0</v>
      </c>
      <c r="DR4">
        <f>DQ4/B4</f>
        <v>0</v>
      </c>
      <c r="DU4" s="1" t="s">
        <v>307</v>
      </c>
      <c r="DV4" s="58">
        <v>0</v>
      </c>
      <c r="DW4" s="61">
        <f>DV4/B4</f>
        <v>0</v>
      </c>
      <c r="DX4" s="1" t="s">
        <v>307</v>
      </c>
      <c r="DY4" s="58">
        <v>0</v>
      </c>
      <c r="DZ4" s="61">
        <f>DY4/B4</f>
        <v>0</v>
      </c>
      <c r="EA4" s="1" t="s">
        <v>307</v>
      </c>
      <c r="EB4" s="58">
        <v>0</v>
      </c>
      <c r="EC4" s="61">
        <f>EB4/B4</f>
        <v>0</v>
      </c>
      <c r="ED4" s="1" t="s">
        <v>307</v>
      </c>
      <c r="EE4" s="58">
        <v>0</v>
      </c>
      <c r="EF4" s="61">
        <f>EE4/B4</f>
        <v>0</v>
      </c>
      <c r="EG4" s="1" t="s">
        <v>307</v>
      </c>
      <c r="EH4" s="58">
        <v>0</v>
      </c>
      <c r="EI4" s="61">
        <f>EH4/B4</f>
        <v>0</v>
      </c>
      <c r="EJ4" s="1" t="s">
        <v>307</v>
      </c>
      <c r="EK4" s="58">
        <v>0</v>
      </c>
      <c r="EL4" s="61">
        <f>EK4/B4</f>
        <v>0</v>
      </c>
      <c r="EO4" s="1" t="s">
        <v>307</v>
      </c>
      <c r="EP4" s="58"/>
      <c r="EQ4" s="61">
        <f>EP4/B4</f>
        <v>0</v>
      </c>
      <c r="ER4" s="1" t="s">
        <v>307</v>
      </c>
      <c r="ES4" s="58">
        <v>0</v>
      </c>
      <c r="ET4" s="61">
        <f>ES4/B4</f>
        <v>0</v>
      </c>
      <c r="EU4" s="1" t="s">
        <v>307</v>
      </c>
      <c r="EV4" s="58">
        <v>0</v>
      </c>
      <c r="EW4" s="61">
        <f>EV4/B4</f>
        <v>0</v>
      </c>
      <c r="EX4" s="1" t="s">
        <v>307</v>
      </c>
      <c r="EY4" s="58">
        <v>0</v>
      </c>
      <c r="EZ4" s="61">
        <f>EY4/B4</f>
        <v>0</v>
      </c>
      <c r="FA4" s="1" t="s">
        <v>307</v>
      </c>
      <c r="FB4" s="58">
        <v>0</v>
      </c>
      <c r="FC4" s="61">
        <f>FB4/B4</f>
        <v>0</v>
      </c>
      <c r="FD4" s="1" t="s">
        <v>307</v>
      </c>
      <c r="FE4" s="58">
        <v>0</v>
      </c>
      <c r="FF4" s="61">
        <f>FE4/B4</f>
        <v>0</v>
      </c>
      <c r="FI4" s="1" t="s">
        <v>307</v>
      </c>
      <c r="FJ4" s="58">
        <v>0</v>
      </c>
      <c r="FK4" s="61">
        <f>FJ4/B4</f>
        <v>0</v>
      </c>
      <c r="FL4" s="1" t="s">
        <v>307</v>
      </c>
      <c r="FM4" s="58">
        <v>0</v>
      </c>
      <c r="FN4" s="61">
        <f>FM4/B4</f>
        <v>0</v>
      </c>
      <c r="FO4" s="1" t="s">
        <v>307</v>
      </c>
      <c r="FP4" s="58">
        <v>0</v>
      </c>
      <c r="FQ4" s="61">
        <f>FP4/B4</f>
        <v>0</v>
      </c>
      <c r="FR4" s="1" t="s">
        <v>307</v>
      </c>
      <c r="FS4" s="58">
        <v>0</v>
      </c>
      <c r="FT4" s="61">
        <f>FS4/B4</f>
        <v>0</v>
      </c>
      <c r="FU4" s="1" t="s">
        <v>307</v>
      </c>
      <c r="FV4" s="58">
        <v>0</v>
      </c>
      <c r="FW4" s="61">
        <f>FV4/B4</f>
        <v>0</v>
      </c>
      <c r="FX4" s="1" t="s">
        <v>307</v>
      </c>
      <c r="FY4" s="58">
        <v>0</v>
      </c>
      <c r="FZ4" s="61">
        <f>FY4/B4</f>
        <v>0</v>
      </c>
      <c r="GC4" s="1" t="s">
        <v>307</v>
      </c>
      <c r="GD4" s="58">
        <v>0</v>
      </c>
      <c r="GE4" s="61">
        <f>GD4/B4</f>
        <v>0</v>
      </c>
      <c r="GF4" s="1" t="s">
        <v>307</v>
      </c>
      <c r="GG4" s="58">
        <v>0</v>
      </c>
      <c r="GH4" s="61">
        <f>GG4/B4</f>
        <v>0</v>
      </c>
      <c r="GI4" s="1" t="s">
        <v>307</v>
      </c>
      <c r="GJ4" s="58">
        <v>0</v>
      </c>
      <c r="GK4" s="61">
        <f>GJ4/B4</f>
        <v>0</v>
      </c>
      <c r="GL4" s="1" t="s">
        <v>307</v>
      </c>
      <c r="GM4" s="58"/>
      <c r="GN4" s="61">
        <f>GM4/B4</f>
        <v>0</v>
      </c>
      <c r="GO4" s="1" t="s">
        <v>307</v>
      </c>
      <c r="GP4" s="58">
        <v>0</v>
      </c>
      <c r="GQ4" s="61">
        <f>GP4/B4</f>
        <v>0</v>
      </c>
      <c r="GR4" s="1" t="s">
        <v>307</v>
      </c>
      <c r="GS4" s="58"/>
      <c r="GT4" s="61">
        <f>GS4/B4</f>
        <v>0</v>
      </c>
      <c r="GW4" s="1" t="s">
        <v>307</v>
      </c>
      <c r="GX4" s="58"/>
      <c r="GY4" s="61">
        <f>GX4/B4</f>
        <v>0</v>
      </c>
      <c r="GZ4" s="1" t="s">
        <v>307</v>
      </c>
      <c r="HA4" s="58">
        <v>0</v>
      </c>
      <c r="HB4" s="61">
        <f>HA4/B4</f>
        <v>0</v>
      </c>
      <c r="HC4" s="1" t="s">
        <v>307</v>
      </c>
      <c r="HD4" s="58"/>
      <c r="HE4" s="61">
        <f>HD4/B4</f>
        <v>0</v>
      </c>
      <c r="HF4" s="1" t="s">
        <v>307</v>
      </c>
      <c r="HG4" s="58"/>
      <c r="HH4" s="61">
        <f>HG4/B4</f>
        <v>0</v>
      </c>
      <c r="HI4" s="1" t="s">
        <v>307</v>
      </c>
      <c r="HJ4" s="58"/>
      <c r="HK4" s="61">
        <f>HJ4/B4</f>
        <v>0</v>
      </c>
      <c r="HL4" s="1" t="s">
        <v>307</v>
      </c>
      <c r="HM4" s="58"/>
      <c r="HN4" s="61">
        <f>HM4/B4</f>
        <v>0</v>
      </c>
      <c r="HQ4" s="1" t="s">
        <v>307</v>
      </c>
      <c r="HR4" s="58">
        <v>0</v>
      </c>
      <c r="HS4" s="61">
        <f>HR4/B4</f>
        <v>0</v>
      </c>
      <c r="HT4" s="1" t="s">
        <v>307</v>
      </c>
      <c r="HU4" s="58">
        <v>0</v>
      </c>
      <c r="HV4" s="61">
        <f>HU4/B4</f>
        <v>0</v>
      </c>
      <c r="HW4" s="1" t="s">
        <v>307</v>
      </c>
      <c r="HX4" s="58">
        <v>0</v>
      </c>
      <c r="HY4" s="61">
        <f>HX4/B4</f>
        <v>0</v>
      </c>
      <c r="HZ4" s="1" t="s">
        <v>307</v>
      </c>
      <c r="IA4" s="58">
        <v>0</v>
      </c>
      <c r="IB4" s="61">
        <f>IA4/B4</f>
        <v>0</v>
      </c>
      <c r="IC4" s="1" t="s">
        <v>307</v>
      </c>
      <c r="ID4" s="58">
        <v>0</v>
      </c>
      <c r="IE4" s="61">
        <f>ID4/B4</f>
        <v>0</v>
      </c>
      <c r="IF4" s="1" t="s">
        <v>307</v>
      </c>
      <c r="IG4" s="58">
        <v>0</v>
      </c>
      <c r="IH4" s="61">
        <f>IG4/B4</f>
        <v>0</v>
      </c>
      <c r="IK4" s="1" t="s">
        <v>307</v>
      </c>
      <c r="IL4" s="58"/>
      <c r="IM4" s="61">
        <f>IL4/B4</f>
        <v>0</v>
      </c>
      <c r="IN4" s="1" t="s">
        <v>307</v>
      </c>
      <c r="IO4" s="58">
        <v>0</v>
      </c>
      <c r="IP4" s="61">
        <f>IO4/B4</f>
        <v>0</v>
      </c>
      <c r="IQ4" s="1" t="s">
        <v>307</v>
      </c>
      <c r="IR4" s="58">
        <v>0</v>
      </c>
      <c r="IS4" s="61">
        <f>IR4/B4</f>
        <v>0</v>
      </c>
      <c r="IT4" s="1" t="s">
        <v>307</v>
      </c>
      <c r="IU4" s="58">
        <v>0</v>
      </c>
      <c r="IV4" s="61">
        <f>IU4/B4</f>
        <v>0</v>
      </c>
      <c r="IW4" s="1" t="s">
        <v>307</v>
      </c>
      <c r="IX4" s="58">
        <v>0</v>
      </c>
      <c r="IY4" s="61">
        <f>IX4/B4</f>
        <v>0</v>
      </c>
      <c r="IZ4" s="1" t="s">
        <v>307</v>
      </c>
      <c r="JA4" s="58">
        <v>0</v>
      </c>
      <c r="JB4" s="61">
        <f>JA4/B4</f>
        <v>0</v>
      </c>
    </row>
    <row r="5" spans="1:262" x14ac:dyDescent="0.25">
      <c r="A5" s="1" t="s">
        <v>386</v>
      </c>
      <c r="B5" s="58">
        <v>4</v>
      </c>
      <c r="E5" s="1" t="s">
        <v>386</v>
      </c>
      <c r="F5" s="58">
        <v>1</v>
      </c>
      <c r="G5" s="61">
        <f t="shared" ref="G5:G33" si="0">F5/B5</f>
        <v>0.25</v>
      </c>
      <c r="H5" s="1" t="s">
        <v>386</v>
      </c>
      <c r="I5" s="58">
        <v>2</v>
      </c>
      <c r="J5" s="61">
        <f t="shared" ref="J5:J33" si="1">I5/B5</f>
        <v>0.5</v>
      </c>
      <c r="K5" s="1" t="s">
        <v>386</v>
      </c>
      <c r="L5" s="58">
        <v>0</v>
      </c>
      <c r="M5" s="61">
        <f t="shared" ref="M5:M33" si="2">L5/B5</f>
        <v>0</v>
      </c>
      <c r="N5" s="1" t="s">
        <v>386</v>
      </c>
      <c r="O5" s="58"/>
      <c r="P5" s="61">
        <f t="shared" ref="P5:P33" si="3">O5/B5</f>
        <v>0</v>
      </c>
      <c r="Q5" s="1" t="s">
        <v>386</v>
      </c>
      <c r="R5" s="58">
        <v>0</v>
      </c>
      <c r="S5" s="61">
        <f t="shared" ref="S5:S33" si="4">R5/B5</f>
        <v>0</v>
      </c>
      <c r="T5" s="1" t="s">
        <v>386</v>
      </c>
      <c r="U5" s="58"/>
      <c r="V5" s="61">
        <f t="shared" ref="V5:V33" si="5">U5/B5</f>
        <v>0</v>
      </c>
      <c r="Y5" s="1" t="s">
        <v>386</v>
      </c>
      <c r="Z5" s="58">
        <v>0</v>
      </c>
      <c r="AA5" s="61">
        <f t="shared" ref="AA5:AA33" si="6">Z5/B5</f>
        <v>0</v>
      </c>
      <c r="AB5" s="1" t="s">
        <v>386</v>
      </c>
      <c r="AC5" s="58">
        <v>1</v>
      </c>
      <c r="AD5" s="61">
        <f t="shared" ref="AD5:AD33" si="7">AC5/B5</f>
        <v>0.25</v>
      </c>
      <c r="AE5" s="1" t="s">
        <v>386</v>
      </c>
      <c r="AF5" s="58">
        <v>1</v>
      </c>
      <c r="AG5" s="61">
        <f t="shared" ref="AG5:AG33" si="8">AF5/B5</f>
        <v>0.25</v>
      </c>
      <c r="AH5" s="1" t="s">
        <v>386</v>
      </c>
      <c r="AI5" s="58">
        <v>0</v>
      </c>
      <c r="AJ5" s="61">
        <f t="shared" ref="AJ5:AJ33" si="9">AI5/B5</f>
        <v>0</v>
      </c>
      <c r="AK5" s="1" t="s">
        <v>386</v>
      </c>
      <c r="AL5" s="58">
        <v>0</v>
      </c>
      <c r="AM5" s="61">
        <f t="shared" ref="AM5:AM33" si="10">AL5/B5</f>
        <v>0</v>
      </c>
      <c r="AN5" s="1" t="s">
        <v>386</v>
      </c>
      <c r="AO5" s="58">
        <v>0</v>
      </c>
      <c r="AP5" s="61">
        <f t="shared" ref="AP5:AP32" si="11">AO5/B5</f>
        <v>0</v>
      </c>
      <c r="AS5" s="1" t="s">
        <v>386</v>
      </c>
      <c r="AT5" s="58">
        <v>1</v>
      </c>
      <c r="AU5" s="61">
        <f t="shared" ref="AU5:AU33" si="12">AT5/B5</f>
        <v>0.25</v>
      </c>
      <c r="AV5" s="1" t="s">
        <v>386</v>
      </c>
      <c r="AW5" s="58">
        <v>1</v>
      </c>
      <c r="AX5" s="61">
        <f t="shared" ref="AX5:AX33" si="13">AW5/B5</f>
        <v>0.25</v>
      </c>
      <c r="AY5" s="1" t="s">
        <v>386</v>
      </c>
      <c r="AZ5" s="58">
        <v>1</v>
      </c>
      <c r="BA5" s="61">
        <f t="shared" ref="BA5:BA32" si="14">AZ5/B5</f>
        <v>0.25</v>
      </c>
      <c r="BB5" s="1" t="s">
        <v>386</v>
      </c>
      <c r="BC5" s="58">
        <v>0</v>
      </c>
      <c r="BD5" s="61">
        <f t="shared" ref="BD5:BD33" si="15">BC5/B5</f>
        <v>0</v>
      </c>
      <c r="BE5" s="1" t="s">
        <v>386</v>
      </c>
      <c r="BF5" s="58">
        <v>1</v>
      </c>
      <c r="BG5" s="61">
        <f t="shared" ref="BG5:BG33" si="16">BF5/B5</f>
        <v>0.25</v>
      </c>
      <c r="BH5" s="1" t="s">
        <v>386</v>
      </c>
      <c r="BI5" s="58">
        <v>1</v>
      </c>
      <c r="BJ5" s="61">
        <f t="shared" ref="BJ5:BJ33" si="17">BI5/B5</f>
        <v>0.25</v>
      </c>
      <c r="BM5" s="1" t="s">
        <v>386</v>
      </c>
      <c r="BN5" s="58">
        <v>0</v>
      </c>
      <c r="BO5" s="61">
        <f t="shared" ref="BO5:BO33" si="18">BN5/B5</f>
        <v>0</v>
      </c>
      <c r="BP5" s="1" t="s">
        <v>386</v>
      </c>
      <c r="BQ5" s="58">
        <v>2</v>
      </c>
      <c r="BR5" s="61">
        <f t="shared" ref="BR5:BR33" si="19">BQ5/B5</f>
        <v>0.5</v>
      </c>
      <c r="BS5" s="1" t="s">
        <v>386</v>
      </c>
      <c r="BT5" s="58">
        <v>2</v>
      </c>
      <c r="BU5" s="61">
        <f t="shared" ref="BU5:BU33" si="20">BT5/B5</f>
        <v>0.5</v>
      </c>
      <c r="BV5" s="1" t="s">
        <v>386</v>
      </c>
      <c r="BW5" s="58">
        <v>1</v>
      </c>
      <c r="BX5" s="61">
        <f t="shared" ref="BX5:BX33" si="21">BW5/B5</f>
        <v>0.25</v>
      </c>
      <c r="BY5" s="1" t="s">
        <v>386</v>
      </c>
      <c r="BZ5" s="58">
        <v>1</v>
      </c>
      <c r="CA5" s="61">
        <f t="shared" ref="CA5:CA33" si="22">BZ5/B5</f>
        <v>0.25</v>
      </c>
      <c r="CB5" s="1" t="s">
        <v>386</v>
      </c>
      <c r="CC5" s="58">
        <v>0</v>
      </c>
      <c r="CD5" s="61">
        <f t="shared" ref="CD5:CD33" si="23">CC5/B5</f>
        <v>0</v>
      </c>
      <c r="CG5" s="1" t="s">
        <v>386</v>
      </c>
      <c r="CH5" s="58">
        <v>0</v>
      </c>
      <c r="CI5" s="61">
        <f t="shared" ref="CI5:CI33" si="24">CH5/B5</f>
        <v>0</v>
      </c>
      <c r="CJ5" s="1" t="s">
        <v>386</v>
      </c>
      <c r="CK5" s="58">
        <v>1</v>
      </c>
      <c r="CL5" s="61">
        <f t="shared" ref="CL5:CL33" si="25">CK5/B5</f>
        <v>0.25</v>
      </c>
      <c r="CM5" s="1" t="s">
        <v>386</v>
      </c>
      <c r="CN5" s="58">
        <v>1</v>
      </c>
      <c r="CO5" s="61">
        <f t="shared" ref="CO5:CO33" si="26">CN5/B5</f>
        <v>0.25</v>
      </c>
      <c r="CP5" s="1" t="s">
        <v>386</v>
      </c>
      <c r="CQ5" s="58">
        <v>0</v>
      </c>
      <c r="CR5" s="61">
        <f t="shared" ref="CR5:CR33" si="27">CQ5/B5</f>
        <v>0</v>
      </c>
      <c r="CS5" s="1" t="s">
        <v>386</v>
      </c>
      <c r="CT5" s="58">
        <v>0</v>
      </c>
      <c r="CU5" s="61">
        <f t="shared" ref="CU5:CU33" si="28">CT5/B5</f>
        <v>0</v>
      </c>
      <c r="CV5" s="1" t="s">
        <v>386</v>
      </c>
      <c r="CW5" s="58">
        <v>0</v>
      </c>
      <c r="CX5" s="61">
        <f t="shared" ref="CX5:CX33" si="29">CW5/B5</f>
        <v>0</v>
      </c>
      <c r="DA5" s="1" t="s">
        <v>386</v>
      </c>
      <c r="DB5" s="58">
        <v>0</v>
      </c>
      <c r="DC5" s="61">
        <f t="shared" ref="DC5:DC33" si="30">DB5/B5</f>
        <v>0</v>
      </c>
      <c r="DD5" s="1" t="s">
        <v>386</v>
      </c>
      <c r="DE5" s="58">
        <v>1</v>
      </c>
      <c r="DF5" s="61">
        <f t="shared" ref="DF5:DF33" si="31">DE5/B5</f>
        <v>0.25</v>
      </c>
      <c r="DG5" s="1" t="s">
        <v>386</v>
      </c>
      <c r="DH5" s="58">
        <v>0</v>
      </c>
      <c r="DI5" s="61">
        <f t="shared" ref="DI5:DI33" si="32">DH5/B5</f>
        <v>0</v>
      </c>
      <c r="DJ5" s="1" t="s">
        <v>386</v>
      </c>
      <c r="DK5" s="58">
        <v>0</v>
      </c>
      <c r="DL5" s="61">
        <f t="shared" ref="DL5:DL32" si="33">DK5/B5</f>
        <v>0</v>
      </c>
      <c r="DM5" s="1" t="s">
        <v>386</v>
      </c>
      <c r="DN5" s="58">
        <v>0</v>
      </c>
      <c r="DO5" s="61">
        <f t="shared" ref="DO5:DO33" si="34">DN5/B5</f>
        <v>0</v>
      </c>
      <c r="DP5" s="1" t="s">
        <v>386</v>
      </c>
      <c r="DQ5" s="58">
        <v>0</v>
      </c>
      <c r="DR5" s="61">
        <f>DQ5/B5</f>
        <v>0</v>
      </c>
      <c r="DU5" s="1" t="s">
        <v>386</v>
      </c>
      <c r="DV5" s="58">
        <v>0</v>
      </c>
      <c r="DW5" s="61">
        <f t="shared" ref="DW5:DW33" si="35">DV5/B5</f>
        <v>0</v>
      </c>
      <c r="DX5" s="1" t="s">
        <v>386</v>
      </c>
      <c r="DY5" s="58">
        <v>1</v>
      </c>
      <c r="DZ5" s="61">
        <f t="shared" ref="DZ5:DZ33" si="36">DY5/B5</f>
        <v>0.25</v>
      </c>
      <c r="EA5" s="1" t="s">
        <v>386</v>
      </c>
      <c r="EB5" s="58">
        <v>1</v>
      </c>
      <c r="EC5" s="61">
        <f t="shared" ref="EC5:EC33" si="37">EB5/B5</f>
        <v>0.25</v>
      </c>
      <c r="ED5" s="1" t="s">
        <v>386</v>
      </c>
      <c r="EE5" s="58">
        <v>1</v>
      </c>
      <c r="EF5" s="61">
        <f t="shared" ref="EF5:EF33" si="38">EE5/B5</f>
        <v>0.25</v>
      </c>
      <c r="EG5" s="1" t="s">
        <v>386</v>
      </c>
      <c r="EH5" s="58">
        <v>1</v>
      </c>
      <c r="EI5" s="61">
        <f t="shared" ref="EI5:EI33" si="39">EH5/B5</f>
        <v>0.25</v>
      </c>
      <c r="EJ5" s="1" t="s">
        <v>386</v>
      </c>
      <c r="EK5" s="58">
        <v>0</v>
      </c>
      <c r="EL5" s="61">
        <f t="shared" ref="EL5:EL33" si="40">EK5/B5</f>
        <v>0</v>
      </c>
      <c r="EO5" s="1" t="s">
        <v>386</v>
      </c>
      <c r="EP5" s="58"/>
      <c r="EQ5" s="61">
        <f t="shared" ref="EQ5:EQ33" si="41">EP5/B5</f>
        <v>0</v>
      </c>
      <c r="ER5" s="1" t="s">
        <v>386</v>
      </c>
      <c r="ES5" s="58">
        <v>0</v>
      </c>
      <c r="ET5" s="61">
        <f t="shared" ref="ET5:ET33" si="42">ES5/B5</f>
        <v>0</v>
      </c>
      <c r="EU5" s="1" t="s">
        <v>386</v>
      </c>
      <c r="EV5" s="58">
        <v>0</v>
      </c>
      <c r="EW5" s="61">
        <f t="shared" ref="EW5:EW33" si="43">EV5/B5</f>
        <v>0</v>
      </c>
      <c r="EX5" s="1" t="s">
        <v>386</v>
      </c>
      <c r="EY5" s="58">
        <v>0</v>
      </c>
      <c r="EZ5" s="61">
        <f t="shared" ref="EZ5:EZ33" si="44">EY5/B5</f>
        <v>0</v>
      </c>
      <c r="FA5" s="1" t="s">
        <v>386</v>
      </c>
      <c r="FB5" s="58">
        <v>0</v>
      </c>
      <c r="FC5" s="61">
        <f t="shared" ref="FC5:FC33" si="45">FB5/B5</f>
        <v>0</v>
      </c>
      <c r="FD5" s="1" t="s">
        <v>386</v>
      </c>
      <c r="FE5" s="58">
        <v>1</v>
      </c>
      <c r="FF5" s="61">
        <f t="shared" ref="FF5:FF33" si="46">FE5/B5</f>
        <v>0.25</v>
      </c>
      <c r="FI5" s="1" t="s">
        <v>386</v>
      </c>
      <c r="FJ5" s="58">
        <v>0</v>
      </c>
      <c r="FK5" s="61">
        <f t="shared" ref="FK5:FK33" si="47">FJ5/B5</f>
        <v>0</v>
      </c>
      <c r="FL5" s="1" t="s">
        <v>386</v>
      </c>
      <c r="FM5" s="58">
        <v>0</v>
      </c>
      <c r="FN5" s="61">
        <f t="shared" ref="FN5:FN33" si="48">FM5/B5</f>
        <v>0</v>
      </c>
      <c r="FO5" s="1" t="s">
        <v>386</v>
      </c>
      <c r="FP5" s="58">
        <v>0</v>
      </c>
      <c r="FQ5" s="61">
        <f t="shared" ref="FQ5:FQ33" si="49">FP5/B5</f>
        <v>0</v>
      </c>
      <c r="FR5" s="1" t="s">
        <v>386</v>
      </c>
      <c r="FS5" s="58">
        <v>0</v>
      </c>
      <c r="FT5" s="61">
        <f t="shared" ref="FT5:FT33" si="50">FS5/B5</f>
        <v>0</v>
      </c>
      <c r="FU5" s="1" t="s">
        <v>386</v>
      </c>
      <c r="FV5" s="58">
        <v>0</v>
      </c>
      <c r="FW5" s="61">
        <f t="shared" ref="FW5:FW33" si="51">FV5/B5</f>
        <v>0</v>
      </c>
      <c r="FX5" s="1" t="s">
        <v>386</v>
      </c>
      <c r="FY5" s="58">
        <v>0</v>
      </c>
      <c r="FZ5" s="61">
        <f t="shared" ref="FZ5:FZ33" si="52">FY5/B5</f>
        <v>0</v>
      </c>
      <c r="GC5" s="1" t="s">
        <v>386</v>
      </c>
      <c r="GD5" s="58">
        <v>0</v>
      </c>
      <c r="GE5" s="61">
        <f t="shared" ref="GE5:GE33" si="53">GD5/B5</f>
        <v>0</v>
      </c>
      <c r="GF5" s="1" t="s">
        <v>386</v>
      </c>
      <c r="GG5" s="58">
        <v>0</v>
      </c>
      <c r="GH5" s="61">
        <f t="shared" ref="GH5:GH33" si="54">GG5/B5</f>
        <v>0</v>
      </c>
      <c r="GI5" s="1" t="s">
        <v>386</v>
      </c>
      <c r="GJ5" s="58">
        <v>0</v>
      </c>
      <c r="GK5" s="61">
        <f t="shared" ref="GK5:GK32" si="55">GJ5/B5</f>
        <v>0</v>
      </c>
      <c r="GL5" s="1" t="s">
        <v>386</v>
      </c>
      <c r="GM5" s="58"/>
      <c r="GN5" s="61">
        <f t="shared" ref="GN5:GN33" si="56">GM5/B5</f>
        <v>0</v>
      </c>
      <c r="GO5" s="1" t="s">
        <v>386</v>
      </c>
      <c r="GP5" s="58">
        <v>0</v>
      </c>
      <c r="GQ5" s="61">
        <f t="shared" ref="GQ5:GQ33" si="57">GP5/B5</f>
        <v>0</v>
      </c>
      <c r="GR5" s="1" t="s">
        <v>386</v>
      </c>
      <c r="GS5" s="58"/>
      <c r="GT5" s="61">
        <f t="shared" ref="GT5:GT33" si="58">GS5/B5</f>
        <v>0</v>
      </c>
      <c r="GW5" s="1" t="s">
        <v>386</v>
      </c>
      <c r="GX5" s="58"/>
      <c r="GY5" s="61">
        <f t="shared" ref="GY5:GY33" si="59">GX5/B5</f>
        <v>0</v>
      </c>
      <c r="GZ5" s="1" t="s">
        <v>386</v>
      </c>
      <c r="HA5" s="58">
        <v>0</v>
      </c>
      <c r="HB5" s="61">
        <f t="shared" ref="HB5:HB33" si="60">HA5/B5</f>
        <v>0</v>
      </c>
      <c r="HC5" s="1" t="s">
        <v>386</v>
      </c>
      <c r="HD5" s="58"/>
      <c r="HE5" s="61">
        <f t="shared" ref="HE5:HE33" si="61">HD5/B5</f>
        <v>0</v>
      </c>
      <c r="HF5" s="1" t="s">
        <v>386</v>
      </c>
      <c r="HG5" s="58"/>
      <c r="HH5" s="61">
        <f t="shared" ref="HH5:HH33" si="62">HG5/B5</f>
        <v>0</v>
      </c>
      <c r="HI5" s="1" t="s">
        <v>386</v>
      </c>
      <c r="HJ5" s="58"/>
      <c r="HK5" s="61">
        <f t="shared" ref="HK5:HK33" si="63">HJ5/B5</f>
        <v>0</v>
      </c>
      <c r="HL5" s="1" t="s">
        <v>386</v>
      </c>
      <c r="HM5" s="58"/>
      <c r="HN5" s="61">
        <f t="shared" ref="HN5:HN33" si="64">HM5/B5</f>
        <v>0</v>
      </c>
      <c r="HQ5" s="1" t="s">
        <v>386</v>
      </c>
      <c r="HR5" s="58">
        <v>0</v>
      </c>
      <c r="HS5" s="61">
        <f t="shared" ref="HS5:HS33" si="65">HR5/B5</f>
        <v>0</v>
      </c>
      <c r="HT5" s="1" t="s">
        <v>386</v>
      </c>
      <c r="HU5" s="58">
        <v>1</v>
      </c>
      <c r="HV5" s="61">
        <f t="shared" ref="HV5:HV33" si="66">HU5/B5</f>
        <v>0.25</v>
      </c>
      <c r="HW5" s="1" t="s">
        <v>386</v>
      </c>
      <c r="HX5" s="58">
        <v>1</v>
      </c>
      <c r="HY5" s="61">
        <f t="shared" ref="HY5:HY33" si="67">HX5/B5</f>
        <v>0.25</v>
      </c>
      <c r="HZ5" s="1" t="s">
        <v>386</v>
      </c>
      <c r="IA5" s="58">
        <v>0</v>
      </c>
      <c r="IB5" s="61">
        <f t="shared" ref="IB5:IB33" si="68">IA5/B5</f>
        <v>0</v>
      </c>
      <c r="IC5" s="1" t="s">
        <v>386</v>
      </c>
      <c r="ID5" s="58">
        <v>1</v>
      </c>
      <c r="IE5" s="61">
        <f t="shared" ref="IE5:IE33" si="69">ID5/B5</f>
        <v>0.25</v>
      </c>
      <c r="IF5" s="1" t="s">
        <v>386</v>
      </c>
      <c r="IG5" s="58">
        <v>0</v>
      </c>
      <c r="IH5" s="61">
        <f t="shared" ref="IH5:IH33" si="70">IG5/B5</f>
        <v>0</v>
      </c>
      <c r="IK5" s="1" t="s">
        <v>386</v>
      </c>
      <c r="IL5" s="58"/>
      <c r="IM5" s="61">
        <f t="shared" ref="IM5:IM33" si="71">IL5/B5</f>
        <v>0</v>
      </c>
      <c r="IN5" s="1" t="s">
        <v>386</v>
      </c>
      <c r="IO5" s="58">
        <v>0</v>
      </c>
      <c r="IP5" s="61">
        <f t="shared" ref="IP5:IP33" si="72">IO5/B5</f>
        <v>0</v>
      </c>
      <c r="IQ5" s="1" t="s">
        <v>386</v>
      </c>
      <c r="IR5" s="58">
        <v>0</v>
      </c>
      <c r="IS5" s="61">
        <f t="shared" ref="IS5:IS33" si="73">IR5/B5</f>
        <v>0</v>
      </c>
      <c r="IT5" s="1" t="s">
        <v>386</v>
      </c>
      <c r="IU5" s="58">
        <v>0</v>
      </c>
      <c r="IV5" s="61">
        <f t="shared" ref="IV5:IV33" si="74">IU5/B5</f>
        <v>0</v>
      </c>
      <c r="IW5" s="1" t="s">
        <v>386</v>
      </c>
      <c r="IX5" s="58">
        <v>0</v>
      </c>
      <c r="IY5" s="61">
        <f t="shared" ref="IY5:IY33" si="75">IX5/B5</f>
        <v>0</v>
      </c>
      <c r="IZ5" s="1" t="s">
        <v>386</v>
      </c>
      <c r="JA5" s="58">
        <v>0</v>
      </c>
      <c r="JB5" s="61">
        <f t="shared" ref="JB5:JB33" si="76">JA5/B5</f>
        <v>0</v>
      </c>
    </row>
    <row r="6" spans="1:262" x14ac:dyDescent="0.25">
      <c r="A6" s="1" t="s">
        <v>178</v>
      </c>
      <c r="B6" s="58">
        <v>2</v>
      </c>
      <c r="E6" s="1" t="s">
        <v>178</v>
      </c>
      <c r="F6" s="58">
        <v>1</v>
      </c>
      <c r="G6" s="61">
        <f t="shared" si="0"/>
        <v>0.5</v>
      </c>
      <c r="H6" s="1" t="s">
        <v>178</v>
      </c>
      <c r="I6" s="58">
        <v>1</v>
      </c>
      <c r="J6" s="61">
        <f t="shared" si="1"/>
        <v>0.5</v>
      </c>
      <c r="K6" s="1" t="s">
        <v>178</v>
      </c>
      <c r="L6" s="58">
        <v>1</v>
      </c>
      <c r="M6" s="61">
        <f t="shared" si="2"/>
        <v>0.5</v>
      </c>
      <c r="N6" s="1" t="s">
        <v>178</v>
      </c>
      <c r="O6" s="58"/>
      <c r="P6" s="61">
        <f t="shared" si="3"/>
        <v>0</v>
      </c>
      <c r="Q6" s="1" t="s">
        <v>178</v>
      </c>
      <c r="R6" s="58">
        <v>0</v>
      </c>
      <c r="S6" s="61">
        <f t="shared" si="4"/>
        <v>0</v>
      </c>
      <c r="T6" s="1" t="s">
        <v>178</v>
      </c>
      <c r="U6" s="58"/>
      <c r="V6" s="61">
        <f t="shared" si="5"/>
        <v>0</v>
      </c>
      <c r="Y6" s="1" t="s">
        <v>178</v>
      </c>
      <c r="Z6" s="58">
        <v>1</v>
      </c>
      <c r="AA6" s="61">
        <f t="shared" si="6"/>
        <v>0.5</v>
      </c>
      <c r="AB6" s="1" t="s">
        <v>178</v>
      </c>
      <c r="AC6" s="58">
        <v>1</v>
      </c>
      <c r="AD6" s="61">
        <f t="shared" si="7"/>
        <v>0.5</v>
      </c>
      <c r="AE6" s="1" t="s">
        <v>178</v>
      </c>
      <c r="AF6" s="58">
        <v>0</v>
      </c>
      <c r="AG6" s="61">
        <f t="shared" si="8"/>
        <v>0</v>
      </c>
      <c r="AH6" s="1" t="s">
        <v>178</v>
      </c>
      <c r="AI6" s="58">
        <v>0</v>
      </c>
      <c r="AJ6" s="61">
        <f t="shared" si="9"/>
        <v>0</v>
      </c>
      <c r="AK6" s="1" t="s">
        <v>178</v>
      </c>
      <c r="AL6" s="58">
        <v>0</v>
      </c>
      <c r="AM6" s="61">
        <f t="shared" si="10"/>
        <v>0</v>
      </c>
      <c r="AN6" s="1" t="s">
        <v>178</v>
      </c>
      <c r="AO6" s="58">
        <v>0</v>
      </c>
      <c r="AP6" s="61">
        <f t="shared" si="11"/>
        <v>0</v>
      </c>
      <c r="AS6" s="1" t="s">
        <v>178</v>
      </c>
      <c r="AT6" s="58">
        <v>0</v>
      </c>
      <c r="AU6" s="61">
        <f t="shared" si="12"/>
        <v>0</v>
      </c>
      <c r="AV6" s="1" t="s">
        <v>178</v>
      </c>
      <c r="AW6" s="58">
        <v>1</v>
      </c>
      <c r="AX6" s="61">
        <f t="shared" si="13"/>
        <v>0.5</v>
      </c>
      <c r="AY6" s="1" t="s">
        <v>178</v>
      </c>
      <c r="AZ6" s="58">
        <v>0</v>
      </c>
      <c r="BA6" s="61">
        <f t="shared" si="14"/>
        <v>0</v>
      </c>
      <c r="BB6" s="1" t="s">
        <v>178</v>
      </c>
      <c r="BC6" s="58">
        <v>0</v>
      </c>
      <c r="BD6" s="61">
        <f t="shared" si="15"/>
        <v>0</v>
      </c>
      <c r="BE6" s="1" t="s">
        <v>178</v>
      </c>
      <c r="BF6" s="58">
        <v>1</v>
      </c>
      <c r="BG6" s="61">
        <f t="shared" si="16"/>
        <v>0.5</v>
      </c>
      <c r="BH6" s="1" t="s">
        <v>178</v>
      </c>
      <c r="BI6" s="58">
        <v>0</v>
      </c>
      <c r="BJ6" s="61">
        <f t="shared" si="17"/>
        <v>0</v>
      </c>
      <c r="BM6" s="1" t="s">
        <v>178</v>
      </c>
      <c r="BN6" s="58">
        <v>1</v>
      </c>
      <c r="BO6" s="61">
        <f t="shared" si="18"/>
        <v>0.5</v>
      </c>
      <c r="BP6" s="1" t="s">
        <v>178</v>
      </c>
      <c r="BQ6" s="58">
        <v>1</v>
      </c>
      <c r="BR6" s="61">
        <f t="shared" si="19"/>
        <v>0.5</v>
      </c>
      <c r="BS6" s="1" t="s">
        <v>178</v>
      </c>
      <c r="BT6" s="58">
        <v>1</v>
      </c>
      <c r="BU6" s="61">
        <f t="shared" si="20"/>
        <v>0.5</v>
      </c>
      <c r="BV6" s="1" t="s">
        <v>178</v>
      </c>
      <c r="BW6" s="58">
        <v>0</v>
      </c>
      <c r="BX6" s="61">
        <f t="shared" si="21"/>
        <v>0</v>
      </c>
      <c r="BY6" s="1" t="s">
        <v>178</v>
      </c>
      <c r="BZ6" s="58">
        <v>0</v>
      </c>
      <c r="CA6" s="61">
        <f t="shared" si="22"/>
        <v>0</v>
      </c>
      <c r="CB6" s="1" t="s">
        <v>178</v>
      </c>
      <c r="CC6" s="58">
        <v>0</v>
      </c>
      <c r="CD6" s="61">
        <f t="shared" si="23"/>
        <v>0</v>
      </c>
      <c r="CG6" s="1" t="s">
        <v>178</v>
      </c>
      <c r="CH6" s="58">
        <v>1</v>
      </c>
      <c r="CI6" s="61">
        <f t="shared" si="24"/>
        <v>0.5</v>
      </c>
      <c r="CJ6" s="1" t="s">
        <v>178</v>
      </c>
      <c r="CK6" s="58">
        <v>0</v>
      </c>
      <c r="CL6" s="61">
        <f t="shared" si="25"/>
        <v>0</v>
      </c>
      <c r="CM6" s="1" t="s">
        <v>178</v>
      </c>
      <c r="CN6" s="58">
        <v>0</v>
      </c>
      <c r="CO6" s="61">
        <f t="shared" si="26"/>
        <v>0</v>
      </c>
      <c r="CP6" s="1" t="s">
        <v>178</v>
      </c>
      <c r="CQ6" s="58">
        <v>0</v>
      </c>
      <c r="CR6" s="61">
        <f t="shared" si="27"/>
        <v>0</v>
      </c>
      <c r="CS6" s="1" t="s">
        <v>178</v>
      </c>
      <c r="CT6" s="58">
        <v>1</v>
      </c>
      <c r="CU6" s="61">
        <f t="shared" si="28"/>
        <v>0.5</v>
      </c>
      <c r="CV6" s="1" t="s">
        <v>178</v>
      </c>
      <c r="CW6" s="58">
        <v>0</v>
      </c>
      <c r="CX6" s="61">
        <f t="shared" si="29"/>
        <v>0</v>
      </c>
      <c r="DA6" s="1" t="s">
        <v>178</v>
      </c>
      <c r="DB6" s="58">
        <v>0</v>
      </c>
      <c r="DC6" s="61">
        <f t="shared" si="30"/>
        <v>0</v>
      </c>
      <c r="DD6" s="1" t="s">
        <v>178</v>
      </c>
      <c r="DE6" s="58">
        <v>0</v>
      </c>
      <c r="DF6" s="61">
        <f t="shared" si="31"/>
        <v>0</v>
      </c>
      <c r="DG6" s="1" t="s">
        <v>178</v>
      </c>
      <c r="DH6" s="58">
        <v>0</v>
      </c>
      <c r="DI6" s="61">
        <f t="shared" si="32"/>
        <v>0</v>
      </c>
      <c r="DJ6" s="1" t="s">
        <v>178</v>
      </c>
      <c r="DK6" s="58">
        <v>0</v>
      </c>
      <c r="DL6" s="61">
        <f t="shared" si="33"/>
        <v>0</v>
      </c>
      <c r="DM6" s="1" t="s">
        <v>178</v>
      </c>
      <c r="DN6" s="58">
        <v>0</v>
      </c>
      <c r="DO6" s="61">
        <f t="shared" si="34"/>
        <v>0</v>
      </c>
      <c r="DP6" s="1" t="s">
        <v>178</v>
      </c>
      <c r="DQ6" s="58">
        <v>0</v>
      </c>
      <c r="DR6" s="61">
        <f t="shared" ref="DR6:DR33" si="77">DQ6/B6</f>
        <v>0</v>
      </c>
      <c r="DU6" s="1" t="s">
        <v>178</v>
      </c>
      <c r="DV6" s="58">
        <v>0</v>
      </c>
      <c r="DW6" s="61">
        <f t="shared" si="35"/>
        <v>0</v>
      </c>
      <c r="DX6" s="1" t="s">
        <v>178</v>
      </c>
      <c r="DY6" s="58">
        <v>0</v>
      </c>
      <c r="DZ6" s="61">
        <f t="shared" si="36"/>
        <v>0</v>
      </c>
      <c r="EA6" s="1" t="s">
        <v>178</v>
      </c>
      <c r="EB6" s="58">
        <v>0</v>
      </c>
      <c r="EC6" s="61">
        <f t="shared" si="37"/>
        <v>0</v>
      </c>
      <c r="ED6" s="1" t="s">
        <v>178</v>
      </c>
      <c r="EE6" s="58">
        <v>0</v>
      </c>
      <c r="EF6" s="61">
        <f t="shared" si="38"/>
        <v>0</v>
      </c>
      <c r="EG6" s="1" t="s">
        <v>178</v>
      </c>
      <c r="EH6" s="58">
        <v>1</v>
      </c>
      <c r="EI6" s="61">
        <f t="shared" si="39"/>
        <v>0.5</v>
      </c>
      <c r="EJ6" s="1" t="s">
        <v>178</v>
      </c>
      <c r="EK6" s="58">
        <v>0</v>
      </c>
      <c r="EL6" s="61">
        <f t="shared" si="40"/>
        <v>0</v>
      </c>
      <c r="EO6" s="1" t="s">
        <v>178</v>
      </c>
      <c r="EP6" s="58"/>
      <c r="EQ6" s="61">
        <f t="shared" si="41"/>
        <v>0</v>
      </c>
      <c r="ER6" s="1" t="s">
        <v>178</v>
      </c>
      <c r="ES6" s="58">
        <v>0</v>
      </c>
      <c r="ET6" s="61">
        <f t="shared" si="42"/>
        <v>0</v>
      </c>
      <c r="EU6" s="1" t="s">
        <v>178</v>
      </c>
      <c r="EV6" s="58">
        <v>0</v>
      </c>
      <c r="EW6" s="61">
        <f t="shared" si="43"/>
        <v>0</v>
      </c>
      <c r="EX6" s="1" t="s">
        <v>178</v>
      </c>
      <c r="EY6" s="58">
        <v>0</v>
      </c>
      <c r="EZ6" s="61">
        <f t="shared" si="44"/>
        <v>0</v>
      </c>
      <c r="FA6" s="1" t="s">
        <v>178</v>
      </c>
      <c r="FB6" s="58">
        <v>0</v>
      </c>
      <c r="FC6" s="61">
        <f t="shared" si="45"/>
        <v>0</v>
      </c>
      <c r="FD6" s="1" t="s">
        <v>178</v>
      </c>
      <c r="FE6" s="58">
        <v>0</v>
      </c>
      <c r="FF6" s="61">
        <f t="shared" si="46"/>
        <v>0</v>
      </c>
      <c r="FI6" s="1" t="s">
        <v>178</v>
      </c>
      <c r="FJ6" s="58">
        <v>0</v>
      </c>
      <c r="FK6" s="61">
        <f t="shared" si="47"/>
        <v>0</v>
      </c>
      <c r="FL6" s="1" t="s">
        <v>178</v>
      </c>
      <c r="FM6" s="58">
        <v>1</v>
      </c>
      <c r="FN6" s="61">
        <f t="shared" si="48"/>
        <v>0.5</v>
      </c>
      <c r="FO6" s="1" t="s">
        <v>178</v>
      </c>
      <c r="FP6" s="58">
        <v>1</v>
      </c>
      <c r="FQ6" s="61">
        <f t="shared" si="49"/>
        <v>0.5</v>
      </c>
      <c r="FR6" s="1" t="s">
        <v>178</v>
      </c>
      <c r="FS6" s="58">
        <v>0</v>
      </c>
      <c r="FT6" s="61">
        <f t="shared" si="50"/>
        <v>0</v>
      </c>
      <c r="FU6" s="1" t="s">
        <v>178</v>
      </c>
      <c r="FV6" s="58">
        <v>1</v>
      </c>
      <c r="FW6" s="61">
        <f t="shared" si="51"/>
        <v>0.5</v>
      </c>
      <c r="FX6" s="1" t="s">
        <v>178</v>
      </c>
      <c r="FY6" s="58">
        <v>0</v>
      </c>
      <c r="FZ6" s="61">
        <f t="shared" si="52"/>
        <v>0</v>
      </c>
      <c r="GC6" s="1" t="s">
        <v>178</v>
      </c>
      <c r="GD6" s="58">
        <v>0</v>
      </c>
      <c r="GE6" s="61">
        <f t="shared" si="53"/>
        <v>0</v>
      </c>
      <c r="GF6" s="1" t="s">
        <v>178</v>
      </c>
      <c r="GG6" s="58">
        <v>0</v>
      </c>
      <c r="GH6" s="61">
        <f t="shared" si="54"/>
        <v>0</v>
      </c>
      <c r="GI6" s="1" t="s">
        <v>178</v>
      </c>
      <c r="GJ6" s="58">
        <v>0</v>
      </c>
      <c r="GK6" s="61">
        <f t="shared" si="55"/>
        <v>0</v>
      </c>
      <c r="GL6" s="1" t="s">
        <v>178</v>
      </c>
      <c r="GM6" s="58"/>
      <c r="GN6" s="61">
        <f t="shared" si="56"/>
        <v>0</v>
      </c>
      <c r="GO6" s="1" t="s">
        <v>178</v>
      </c>
      <c r="GP6" s="58">
        <v>0</v>
      </c>
      <c r="GQ6" s="61">
        <f t="shared" si="57"/>
        <v>0</v>
      </c>
      <c r="GR6" s="1" t="s">
        <v>178</v>
      </c>
      <c r="GS6" s="58"/>
      <c r="GT6" s="61">
        <f t="shared" si="58"/>
        <v>0</v>
      </c>
      <c r="GW6" s="1" t="s">
        <v>178</v>
      </c>
      <c r="GX6" s="58"/>
      <c r="GY6" s="61">
        <f t="shared" si="59"/>
        <v>0</v>
      </c>
      <c r="GZ6" s="1" t="s">
        <v>178</v>
      </c>
      <c r="HA6" s="58">
        <v>0</v>
      </c>
      <c r="HB6" s="61">
        <f t="shared" si="60"/>
        <v>0</v>
      </c>
      <c r="HC6" s="1" t="s">
        <v>178</v>
      </c>
      <c r="HD6" s="58"/>
      <c r="HE6" s="61">
        <f t="shared" si="61"/>
        <v>0</v>
      </c>
      <c r="HF6" s="1" t="s">
        <v>178</v>
      </c>
      <c r="HG6" s="58"/>
      <c r="HH6" s="61">
        <f t="shared" si="62"/>
        <v>0</v>
      </c>
      <c r="HI6" s="1" t="s">
        <v>178</v>
      </c>
      <c r="HJ6" s="58"/>
      <c r="HK6" s="61">
        <f t="shared" si="63"/>
        <v>0</v>
      </c>
      <c r="HL6" s="1" t="s">
        <v>178</v>
      </c>
      <c r="HM6" s="58"/>
      <c r="HN6" s="61">
        <f t="shared" si="64"/>
        <v>0</v>
      </c>
      <c r="HQ6" s="1" t="s">
        <v>178</v>
      </c>
      <c r="HR6" s="58">
        <v>0</v>
      </c>
      <c r="HS6" s="61">
        <f t="shared" si="65"/>
        <v>0</v>
      </c>
      <c r="HT6" s="1" t="s">
        <v>178</v>
      </c>
      <c r="HU6" s="58">
        <v>0</v>
      </c>
      <c r="HV6" s="61">
        <f t="shared" si="66"/>
        <v>0</v>
      </c>
      <c r="HW6" s="1" t="s">
        <v>178</v>
      </c>
      <c r="HX6" s="58">
        <v>0</v>
      </c>
      <c r="HY6" s="61">
        <f t="shared" si="67"/>
        <v>0</v>
      </c>
      <c r="HZ6" s="1" t="s">
        <v>178</v>
      </c>
      <c r="IA6" s="58">
        <v>0</v>
      </c>
      <c r="IB6" s="61">
        <f t="shared" si="68"/>
        <v>0</v>
      </c>
      <c r="IC6" s="1" t="s">
        <v>178</v>
      </c>
      <c r="ID6" s="58">
        <v>0</v>
      </c>
      <c r="IE6" s="61">
        <f t="shared" si="69"/>
        <v>0</v>
      </c>
      <c r="IF6" s="1" t="s">
        <v>178</v>
      </c>
      <c r="IG6" s="58">
        <v>0</v>
      </c>
      <c r="IH6" s="61">
        <f t="shared" si="70"/>
        <v>0</v>
      </c>
      <c r="IK6" s="1" t="s">
        <v>178</v>
      </c>
      <c r="IL6" s="58"/>
      <c r="IM6" s="61">
        <f t="shared" si="71"/>
        <v>0</v>
      </c>
      <c r="IN6" s="1" t="s">
        <v>178</v>
      </c>
      <c r="IO6" s="58">
        <v>0</v>
      </c>
      <c r="IP6" s="61">
        <f t="shared" si="72"/>
        <v>0</v>
      </c>
      <c r="IQ6" s="1" t="s">
        <v>178</v>
      </c>
      <c r="IR6" s="58">
        <v>0</v>
      </c>
      <c r="IS6" s="61">
        <f t="shared" si="73"/>
        <v>0</v>
      </c>
      <c r="IT6" s="1" t="s">
        <v>178</v>
      </c>
      <c r="IU6" s="58">
        <v>0</v>
      </c>
      <c r="IV6" s="61">
        <f t="shared" si="74"/>
        <v>0</v>
      </c>
      <c r="IW6" s="1" t="s">
        <v>178</v>
      </c>
      <c r="IX6" s="58">
        <v>0</v>
      </c>
      <c r="IY6" s="61">
        <f t="shared" si="75"/>
        <v>0</v>
      </c>
      <c r="IZ6" s="1" t="s">
        <v>178</v>
      </c>
      <c r="JA6" s="58">
        <v>0</v>
      </c>
      <c r="JB6" s="61">
        <f t="shared" si="76"/>
        <v>0</v>
      </c>
    </row>
    <row r="7" spans="1:262" x14ac:dyDescent="0.25">
      <c r="A7" s="1" t="s">
        <v>521</v>
      </c>
      <c r="B7" s="58">
        <v>4</v>
      </c>
      <c r="E7" s="1" t="s">
        <v>521</v>
      </c>
      <c r="F7" s="58">
        <v>0</v>
      </c>
      <c r="G7" s="61">
        <f t="shared" si="0"/>
        <v>0</v>
      </c>
      <c r="H7" s="1" t="s">
        <v>521</v>
      </c>
      <c r="I7" s="58">
        <v>2</v>
      </c>
      <c r="J7" s="61">
        <f t="shared" si="1"/>
        <v>0.5</v>
      </c>
      <c r="K7" s="1" t="s">
        <v>521</v>
      </c>
      <c r="L7" s="58">
        <v>2</v>
      </c>
      <c r="M7" s="61">
        <f t="shared" si="2"/>
        <v>0.5</v>
      </c>
      <c r="N7" s="1" t="s">
        <v>521</v>
      </c>
      <c r="O7" s="58"/>
      <c r="P7" s="61">
        <f t="shared" si="3"/>
        <v>0</v>
      </c>
      <c r="Q7" s="1" t="s">
        <v>521</v>
      </c>
      <c r="R7" s="58">
        <v>0</v>
      </c>
      <c r="S7" s="61">
        <f t="shared" si="4"/>
        <v>0</v>
      </c>
      <c r="T7" s="1" t="s">
        <v>521</v>
      </c>
      <c r="U7" s="58"/>
      <c r="V7" s="61">
        <f t="shared" si="5"/>
        <v>0</v>
      </c>
      <c r="Y7" s="1" t="s">
        <v>521</v>
      </c>
      <c r="Z7" s="58">
        <v>0</v>
      </c>
      <c r="AA7" s="61">
        <f t="shared" si="6"/>
        <v>0</v>
      </c>
      <c r="AB7" s="1" t="s">
        <v>521</v>
      </c>
      <c r="AC7" s="58">
        <v>2</v>
      </c>
      <c r="AD7" s="61">
        <f t="shared" si="7"/>
        <v>0.5</v>
      </c>
      <c r="AE7" s="1" t="s">
        <v>521</v>
      </c>
      <c r="AF7" s="58">
        <v>2</v>
      </c>
      <c r="AG7" s="61">
        <f t="shared" si="8"/>
        <v>0.5</v>
      </c>
      <c r="AH7" s="1" t="s">
        <v>521</v>
      </c>
      <c r="AI7" s="58">
        <v>0</v>
      </c>
      <c r="AJ7" s="61">
        <f t="shared" si="9"/>
        <v>0</v>
      </c>
      <c r="AK7" s="1" t="s">
        <v>521</v>
      </c>
      <c r="AL7" s="58">
        <v>0</v>
      </c>
      <c r="AM7" s="61">
        <f t="shared" si="10"/>
        <v>0</v>
      </c>
      <c r="AN7" s="1" t="s">
        <v>521</v>
      </c>
      <c r="AO7" s="58">
        <v>1</v>
      </c>
      <c r="AP7" s="61">
        <f t="shared" si="11"/>
        <v>0.25</v>
      </c>
      <c r="AS7" s="1" t="s">
        <v>521</v>
      </c>
      <c r="AT7" s="58">
        <v>1</v>
      </c>
      <c r="AU7" s="61">
        <f t="shared" si="12"/>
        <v>0.25</v>
      </c>
      <c r="AV7" s="1" t="s">
        <v>521</v>
      </c>
      <c r="AW7" s="58">
        <v>2</v>
      </c>
      <c r="AX7" s="61">
        <f t="shared" si="13"/>
        <v>0.5</v>
      </c>
      <c r="AY7" s="1" t="s">
        <v>521</v>
      </c>
      <c r="AZ7" s="58">
        <v>2</v>
      </c>
      <c r="BA7" s="61">
        <f t="shared" si="14"/>
        <v>0.5</v>
      </c>
      <c r="BB7" s="1" t="s">
        <v>521</v>
      </c>
      <c r="BC7" s="58">
        <v>1</v>
      </c>
      <c r="BD7" s="61">
        <f t="shared" si="15"/>
        <v>0.25</v>
      </c>
      <c r="BE7" s="1" t="s">
        <v>521</v>
      </c>
      <c r="BF7" s="58">
        <v>0</v>
      </c>
      <c r="BG7" s="61">
        <f t="shared" si="16"/>
        <v>0</v>
      </c>
      <c r="BH7" s="1" t="s">
        <v>521</v>
      </c>
      <c r="BI7" s="58">
        <v>1</v>
      </c>
      <c r="BJ7" s="61">
        <f t="shared" si="17"/>
        <v>0.25</v>
      </c>
      <c r="BM7" s="1" t="s">
        <v>521</v>
      </c>
      <c r="BN7" s="58">
        <v>0</v>
      </c>
      <c r="BO7" s="61">
        <f t="shared" si="18"/>
        <v>0</v>
      </c>
      <c r="BP7" s="1" t="s">
        <v>521</v>
      </c>
      <c r="BQ7" s="58">
        <v>2</v>
      </c>
      <c r="BR7" s="61">
        <f t="shared" si="19"/>
        <v>0.5</v>
      </c>
      <c r="BS7" s="1" t="s">
        <v>521</v>
      </c>
      <c r="BT7" s="58">
        <v>0</v>
      </c>
      <c r="BU7" s="61">
        <f t="shared" si="20"/>
        <v>0</v>
      </c>
      <c r="BV7" s="1" t="s">
        <v>521</v>
      </c>
      <c r="BW7" s="58">
        <v>1</v>
      </c>
      <c r="BX7" s="61">
        <f t="shared" si="21"/>
        <v>0.25</v>
      </c>
      <c r="BY7" s="1" t="s">
        <v>521</v>
      </c>
      <c r="BZ7" s="58">
        <v>0</v>
      </c>
      <c r="CA7" s="61">
        <f t="shared" si="22"/>
        <v>0</v>
      </c>
      <c r="CB7" s="1" t="s">
        <v>521</v>
      </c>
      <c r="CC7" s="58">
        <v>0</v>
      </c>
      <c r="CD7" s="61">
        <f t="shared" si="23"/>
        <v>0</v>
      </c>
      <c r="CG7" s="1" t="s">
        <v>521</v>
      </c>
      <c r="CH7" s="58">
        <v>1</v>
      </c>
      <c r="CI7" s="61">
        <f t="shared" si="24"/>
        <v>0.25</v>
      </c>
      <c r="CJ7" s="1" t="s">
        <v>521</v>
      </c>
      <c r="CK7" s="58">
        <v>1</v>
      </c>
      <c r="CL7" s="61">
        <f t="shared" si="25"/>
        <v>0.25</v>
      </c>
      <c r="CM7" s="1" t="s">
        <v>521</v>
      </c>
      <c r="CN7" s="58">
        <v>1</v>
      </c>
      <c r="CO7" s="61">
        <f t="shared" si="26"/>
        <v>0.25</v>
      </c>
      <c r="CP7" s="1" t="s">
        <v>521</v>
      </c>
      <c r="CQ7" s="58">
        <v>1</v>
      </c>
      <c r="CR7" s="61">
        <f t="shared" si="27"/>
        <v>0.25</v>
      </c>
      <c r="CS7" s="1" t="s">
        <v>521</v>
      </c>
      <c r="CT7" s="58">
        <v>1</v>
      </c>
      <c r="CU7" s="61">
        <f t="shared" si="28"/>
        <v>0.25</v>
      </c>
      <c r="CV7" s="1" t="s">
        <v>521</v>
      </c>
      <c r="CW7" s="58">
        <v>1</v>
      </c>
      <c r="CX7" s="61">
        <f t="shared" si="29"/>
        <v>0.25</v>
      </c>
      <c r="DA7" s="1" t="s">
        <v>521</v>
      </c>
      <c r="DB7" s="58">
        <v>0</v>
      </c>
      <c r="DC7" s="61">
        <f t="shared" si="30"/>
        <v>0</v>
      </c>
      <c r="DD7" s="1" t="s">
        <v>521</v>
      </c>
      <c r="DE7" s="58">
        <v>1</v>
      </c>
      <c r="DF7" s="61">
        <f t="shared" si="31"/>
        <v>0.25</v>
      </c>
      <c r="DG7" s="1" t="s">
        <v>521</v>
      </c>
      <c r="DH7" s="58">
        <v>1</v>
      </c>
      <c r="DI7" s="61">
        <f t="shared" si="32"/>
        <v>0.25</v>
      </c>
      <c r="DJ7" s="1" t="s">
        <v>521</v>
      </c>
      <c r="DK7" s="58">
        <v>0</v>
      </c>
      <c r="DL7" s="61">
        <f t="shared" si="33"/>
        <v>0</v>
      </c>
      <c r="DM7" s="1" t="s">
        <v>521</v>
      </c>
      <c r="DN7" s="58">
        <v>0</v>
      </c>
      <c r="DO7" s="61">
        <f t="shared" si="34"/>
        <v>0</v>
      </c>
      <c r="DP7" s="1" t="s">
        <v>521</v>
      </c>
      <c r="DQ7" s="58">
        <v>0</v>
      </c>
      <c r="DR7" s="61">
        <f t="shared" si="77"/>
        <v>0</v>
      </c>
      <c r="DU7" s="1" t="s">
        <v>521</v>
      </c>
      <c r="DV7" s="58">
        <v>0</v>
      </c>
      <c r="DW7" s="61">
        <f t="shared" si="35"/>
        <v>0</v>
      </c>
      <c r="DX7" s="1" t="s">
        <v>521</v>
      </c>
      <c r="DY7" s="58">
        <v>1</v>
      </c>
      <c r="DZ7" s="61">
        <f t="shared" si="36"/>
        <v>0.25</v>
      </c>
      <c r="EA7" s="1" t="s">
        <v>521</v>
      </c>
      <c r="EB7" s="58">
        <v>2</v>
      </c>
      <c r="EC7" s="61">
        <f t="shared" si="37"/>
        <v>0.5</v>
      </c>
      <c r="ED7" s="1" t="s">
        <v>521</v>
      </c>
      <c r="EE7" s="58">
        <v>0</v>
      </c>
      <c r="EF7" s="61">
        <f t="shared" si="38"/>
        <v>0</v>
      </c>
      <c r="EG7" s="1" t="s">
        <v>521</v>
      </c>
      <c r="EH7" s="58">
        <v>0</v>
      </c>
      <c r="EI7" s="61">
        <f t="shared" si="39"/>
        <v>0</v>
      </c>
      <c r="EJ7" s="1" t="s">
        <v>521</v>
      </c>
      <c r="EK7" s="58">
        <v>1</v>
      </c>
      <c r="EL7" s="61">
        <f t="shared" si="40"/>
        <v>0.25</v>
      </c>
      <c r="EO7" s="1" t="s">
        <v>521</v>
      </c>
      <c r="EP7" s="58"/>
      <c r="EQ7" s="61">
        <f t="shared" si="41"/>
        <v>0</v>
      </c>
      <c r="ER7" s="1" t="s">
        <v>521</v>
      </c>
      <c r="ES7" s="58">
        <v>0</v>
      </c>
      <c r="ET7" s="61">
        <f t="shared" si="42"/>
        <v>0</v>
      </c>
      <c r="EU7" s="1" t="s">
        <v>521</v>
      </c>
      <c r="EV7" s="58">
        <v>1</v>
      </c>
      <c r="EW7" s="61">
        <f t="shared" si="43"/>
        <v>0.25</v>
      </c>
      <c r="EX7" s="1" t="s">
        <v>521</v>
      </c>
      <c r="EY7" s="58">
        <v>1</v>
      </c>
      <c r="EZ7" s="61">
        <f t="shared" si="44"/>
        <v>0.25</v>
      </c>
      <c r="FA7" s="1" t="s">
        <v>521</v>
      </c>
      <c r="FB7" s="58">
        <v>0</v>
      </c>
      <c r="FC7" s="61">
        <f t="shared" si="45"/>
        <v>0</v>
      </c>
      <c r="FD7" s="1" t="s">
        <v>521</v>
      </c>
      <c r="FE7" s="58">
        <v>1</v>
      </c>
      <c r="FF7" s="61">
        <f t="shared" si="46"/>
        <v>0.25</v>
      </c>
      <c r="FI7" s="1" t="s">
        <v>521</v>
      </c>
      <c r="FJ7" s="58">
        <v>0</v>
      </c>
      <c r="FK7" s="61">
        <f t="shared" si="47"/>
        <v>0</v>
      </c>
      <c r="FL7" s="1" t="s">
        <v>521</v>
      </c>
      <c r="FM7" s="58">
        <v>1</v>
      </c>
      <c r="FN7" s="61">
        <f t="shared" si="48"/>
        <v>0.25</v>
      </c>
      <c r="FO7" s="1" t="s">
        <v>521</v>
      </c>
      <c r="FP7" s="58">
        <v>2</v>
      </c>
      <c r="FQ7" s="61">
        <f t="shared" si="49"/>
        <v>0.5</v>
      </c>
      <c r="FR7" s="1" t="s">
        <v>521</v>
      </c>
      <c r="FS7" s="58">
        <v>1</v>
      </c>
      <c r="FT7" s="61">
        <f t="shared" si="50"/>
        <v>0.25</v>
      </c>
      <c r="FU7" s="1" t="s">
        <v>521</v>
      </c>
      <c r="FV7" s="58">
        <v>0</v>
      </c>
      <c r="FW7" s="61">
        <f t="shared" si="51"/>
        <v>0</v>
      </c>
      <c r="FX7" s="1" t="s">
        <v>521</v>
      </c>
      <c r="FY7" s="58">
        <v>1</v>
      </c>
      <c r="FZ7" s="61">
        <f t="shared" si="52"/>
        <v>0.25</v>
      </c>
      <c r="GC7" s="1" t="s">
        <v>521</v>
      </c>
      <c r="GD7" s="58">
        <v>0</v>
      </c>
      <c r="GE7" s="61">
        <f t="shared" si="53"/>
        <v>0</v>
      </c>
      <c r="GF7" s="1" t="s">
        <v>521</v>
      </c>
      <c r="GG7" s="58">
        <v>2</v>
      </c>
      <c r="GH7" s="61">
        <f t="shared" si="54"/>
        <v>0.5</v>
      </c>
      <c r="GI7" s="1" t="s">
        <v>521</v>
      </c>
      <c r="GJ7" s="58">
        <v>1</v>
      </c>
      <c r="GK7" s="61">
        <f t="shared" si="55"/>
        <v>0.25</v>
      </c>
      <c r="GL7" s="1" t="s">
        <v>521</v>
      </c>
      <c r="GM7" s="58"/>
      <c r="GN7" s="61">
        <f t="shared" si="56"/>
        <v>0</v>
      </c>
      <c r="GO7" s="1" t="s">
        <v>521</v>
      </c>
      <c r="GP7" s="58">
        <v>0</v>
      </c>
      <c r="GQ7" s="61">
        <f t="shared" si="57"/>
        <v>0</v>
      </c>
      <c r="GR7" s="1" t="s">
        <v>521</v>
      </c>
      <c r="GS7" s="58"/>
      <c r="GT7" s="61">
        <f t="shared" si="58"/>
        <v>0</v>
      </c>
      <c r="GW7" s="1" t="s">
        <v>521</v>
      </c>
      <c r="GX7" s="58"/>
      <c r="GY7" s="61">
        <f t="shared" si="59"/>
        <v>0</v>
      </c>
      <c r="GZ7" s="1" t="s">
        <v>521</v>
      </c>
      <c r="HA7" s="58">
        <v>0</v>
      </c>
      <c r="HB7" s="61">
        <f t="shared" si="60"/>
        <v>0</v>
      </c>
      <c r="HC7" s="1" t="s">
        <v>521</v>
      </c>
      <c r="HD7" s="58"/>
      <c r="HE7" s="61">
        <f t="shared" si="61"/>
        <v>0</v>
      </c>
      <c r="HF7" s="1" t="s">
        <v>521</v>
      </c>
      <c r="HG7" s="58"/>
      <c r="HH7" s="61">
        <f t="shared" si="62"/>
        <v>0</v>
      </c>
      <c r="HI7" s="1" t="s">
        <v>521</v>
      </c>
      <c r="HJ7" s="58"/>
      <c r="HK7" s="61">
        <f t="shared" si="63"/>
        <v>0</v>
      </c>
      <c r="HL7" s="1" t="s">
        <v>521</v>
      </c>
      <c r="HM7" s="58"/>
      <c r="HN7" s="61">
        <f t="shared" si="64"/>
        <v>0</v>
      </c>
      <c r="HQ7" s="1" t="s">
        <v>521</v>
      </c>
      <c r="HR7" s="58">
        <v>0</v>
      </c>
      <c r="HS7" s="61">
        <f t="shared" si="65"/>
        <v>0</v>
      </c>
      <c r="HT7" s="1" t="s">
        <v>521</v>
      </c>
      <c r="HU7" s="58">
        <v>2</v>
      </c>
      <c r="HV7" s="61">
        <f t="shared" si="66"/>
        <v>0.5</v>
      </c>
      <c r="HW7" s="1" t="s">
        <v>521</v>
      </c>
      <c r="HX7" s="58">
        <v>0</v>
      </c>
      <c r="HY7" s="61">
        <f t="shared" si="67"/>
        <v>0</v>
      </c>
      <c r="HZ7" s="1" t="s">
        <v>521</v>
      </c>
      <c r="IA7" s="58">
        <v>0</v>
      </c>
      <c r="IB7" s="61">
        <f t="shared" si="68"/>
        <v>0</v>
      </c>
      <c r="IC7" s="1" t="s">
        <v>521</v>
      </c>
      <c r="ID7" s="58">
        <v>1</v>
      </c>
      <c r="IE7" s="61">
        <f t="shared" si="69"/>
        <v>0.25</v>
      </c>
      <c r="IF7" s="1" t="s">
        <v>521</v>
      </c>
      <c r="IG7" s="58">
        <v>0</v>
      </c>
      <c r="IH7" s="61">
        <f t="shared" si="70"/>
        <v>0</v>
      </c>
      <c r="IK7" s="1" t="s">
        <v>521</v>
      </c>
      <c r="IL7" s="58"/>
      <c r="IM7" s="61">
        <f t="shared" si="71"/>
        <v>0</v>
      </c>
      <c r="IN7" s="1" t="s">
        <v>521</v>
      </c>
      <c r="IO7" s="58">
        <v>0</v>
      </c>
      <c r="IP7" s="61">
        <f t="shared" si="72"/>
        <v>0</v>
      </c>
      <c r="IQ7" s="1" t="s">
        <v>521</v>
      </c>
      <c r="IR7" s="58">
        <v>0</v>
      </c>
      <c r="IS7" s="61">
        <f t="shared" si="73"/>
        <v>0</v>
      </c>
      <c r="IT7" s="1" t="s">
        <v>521</v>
      </c>
      <c r="IU7" s="58">
        <v>0</v>
      </c>
      <c r="IV7" s="61">
        <f t="shared" si="74"/>
        <v>0</v>
      </c>
      <c r="IW7" s="1" t="s">
        <v>521</v>
      </c>
      <c r="IX7" s="58">
        <v>0</v>
      </c>
      <c r="IY7" s="61">
        <f t="shared" si="75"/>
        <v>0</v>
      </c>
      <c r="IZ7" s="1" t="s">
        <v>521</v>
      </c>
      <c r="JA7" s="58">
        <v>0</v>
      </c>
      <c r="JB7" s="61">
        <f t="shared" si="76"/>
        <v>0</v>
      </c>
    </row>
    <row r="8" spans="1:262" x14ac:dyDescent="0.25">
      <c r="A8" s="1" t="s">
        <v>599</v>
      </c>
      <c r="B8" s="58">
        <v>2</v>
      </c>
      <c r="E8" s="1" t="s">
        <v>599</v>
      </c>
      <c r="F8" s="58">
        <v>0</v>
      </c>
      <c r="G8" s="61">
        <f t="shared" si="0"/>
        <v>0</v>
      </c>
      <c r="H8" s="1" t="s">
        <v>599</v>
      </c>
      <c r="I8" s="58">
        <v>0</v>
      </c>
      <c r="J8" s="61">
        <f t="shared" si="1"/>
        <v>0</v>
      </c>
      <c r="K8" s="1" t="s">
        <v>599</v>
      </c>
      <c r="L8" s="58">
        <v>0</v>
      </c>
      <c r="M8" s="61">
        <f t="shared" si="2"/>
        <v>0</v>
      </c>
      <c r="N8" s="1" t="s">
        <v>599</v>
      </c>
      <c r="O8" s="58"/>
      <c r="P8" s="61">
        <f t="shared" si="3"/>
        <v>0</v>
      </c>
      <c r="Q8" s="1" t="s">
        <v>599</v>
      </c>
      <c r="R8" s="58">
        <v>0</v>
      </c>
      <c r="S8" s="61">
        <f t="shared" si="4"/>
        <v>0</v>
      </c>
      <c r="T8" s="1" t="s">
        <v>599</v>
      </c>
      <c r="U8" s="58"/>
      <c r="V8" s="61">
        <f t="shared" si="5"/>
        <v>0</v>
      </c>
      <c r="Y8" s="1" t="s">
        <v>599</v>
      </c>
      <c r="Z8" s="58">
        <v>0</v>
      </c>
      <c r="AA8" s="61">
        <f t="shared" si="6"/>
        <v>0</v>
      </c>
      <c r="AB8" s="1" t="s">
        <v>599</v>
      </c>
      <c r="AC8" s="58">
        <v>0</v>
      </c>
      <c r="AD8" s="61">
        <f t="shared" si="7"/>
        <v>0</v>
      </c>
      <c r="AE8" s="1" t="s">
        <v>599</v>
      </c>
      <c r="AF8" s="58">
        <v>0</v>
      </c>
      <c r="AG8" s="61">
        <f t="shared" si="8"/>
        <v>0</v>
      </c>
      <c r="AH8" s="1" t="s">
        <v>599</v>
      </c>
      <c r="AI8" s="58">
        <v>0</v>
      </c>
      <c r="AJ8" s="61">
        <f t="shared" si="9"/>
        <v>0</v>
      </c>
      <c r="AK8" s="1" t="s">
        <v>599</v>
      </c>
      <c r="AL8" s="58">
        <v>0</v>
      </c>
      <c r="AM8" s="61">
        <f t="shared" si="10"/>
        <v>0</v>
      </c>
      <c r="AN8" s="1" t="s">
        <v>599</v>
      </c>
      <c r="AO8" s="58">
        <v>0</v>
      </c>
      <c r="AP8" s="61">
        <f t="shared" si="11"/>
        <v>0</v>
      </c>
      <c r="AS8" s="1" t="s">
        <v>599</v>
      </c>
      <c r="AT8" s="58">
        <v>0</v>
      </c>
      <c r="AU8" s="61">
        <f t="shared" si="12"/>
        <v>0</v>
      </c>
      <c r="AV8" s="1" t="s">
        <v>599</v>
      </c>
      <c r="AW8" s="58">
        <v>0</v>
      </c>
      <c r="AX8" s="61">
        <f t="shared" si="13"/>
        <v>0</v>
      </c>
      <c r="AY8" s="1" t="s">
        <v>599</v>
      </c>
      <c r="AZ8" s="58">
        <v>0</v>
      </c>
      <c r="BA8" s="61">
        <f t="shared" si="14"/>
        <v>0</v>
      </c>
      <c r="BB8" s="1" t="s">
        <v>599</v>
      </c>
      <c r="BC8" s="58">
        <v>0</v>
      </c>
      <c r="BD8" s="61">
        <f t="shared" si="15"/>
        <v>0</v>
      </c>
      <c r="BE8" s="1" t="s">
        <v>599</v>
      </c>
      <c r="BF8" s="58">
        <v>0</v>
      </c>
      <c r="BG8" s="61">
        <f t="shared" si="16"/>
        <v>0</v>
      </c>
      <c r="BH8" s="1" t="s">
        <v>599</v>
      </c>
      <c r="BI8" s="58">
        <v>0</v>
      </c>
      <c r="BJ8" s="61">
        <f t="shared" si="17"/>
        <v>0</v>
      </c>
      <c r="BM8" s="1" t="s">
        <v>599</v>
      </c>
      <c r="BN8" s="58">
        <v>0</v>
      </c>
      <c r="BO8" s="61">
        <f t="shared" si="18"/>
        <v>0</v>
      </c>
      <c r="BP8" s="1" t="s">
        <v>599</v>
      </c>
      <c r="BQ8" s="58">
        <v>0</v>
      </c>
      <c r="BR8" s="61">
        <f t="shared" si="19"/>
        <v>0</v>
      </c>
      <c r="BS8" s="1" t="s">
        <v>599</v>
      </c>
      <c r="BT8" s="58">
        <v>0</v>
      </c>
      <c r="BU8" s="61">
        <f t="shared" si="20"/>
        <v>0</v>
      </c>
      <c r="BV8" s="1" t="s">
        <v>599</v>
      </c>
      <c r="BW8" s="58">
        <v>0</v>
      </c>
      <c r="BX8" s="61">
        <f t="shared" si="21"/>
        <v>0</v>
      </c>
      <c r="BY8" s="1" t="s">
        <v>599</v>
      </c>
      <c r="BZ8" s="58">
        <v>0</v>
      </c>
      <c r="CA8" s="61">
        <f t="shared" si="22"/>
        <v>0</v>
      </c>
      <c r="CB8" s="1" t="s">
        <v>599</v>
      </c>
      <c r="CC8" s="58">
        <v>0</v>
      </c>
      <c r="CD8" s="61">
        <f t="shared" si="23"/>
        <v>0</v>
      </c>
      <c r="CG8" s="1" t="s">
        <v>599</v>
      </c>
      <c r="CH8" s="58">
        <v>0</v>
      </c>
      <c r="CI8" s="61">
        <f t="shared" si="24"/>
        <v>0</v>
      </c>
      <c r="CJ8" s="1" t="s">
        <v>599</v>
      </c>
      <c r="CK8" s="58">
        <v>0</v>
      </c>
      <c r="CL8" s="61">
        <f t="shared" si="25"/>
        <v>0</v>
      </c>
      <c r="CM8" s="1" t="s">
        <v>599</v>
      </c>
      <c r="CN8" s="58">
        <v>0</v>
      </c>
      <c r="CO8" s="61">
        <f t="shared" si="26"/>
        <v>0</v>
      </c>
      <c r="CP8" s="1" t="s">
        <v>599</v>
      </c>
      <c r="CQ8" s="58">
        <v>0</v>
      </c>
      <c r="CR8" s="61">
        <f t="shared" si="27"/>
        <v>0</v>
      </c>
      <c r="CS8" s="1" t="s">
        <v>599</v>
      </c>
      <c r="CT8" s="58">
        <v>0</v>
      </c>
      <c r="CU8" s="61">
        <f t="shared" si="28"/>
        <v>0</v>
      </c>
      <c r="CV8" s="1" t="s">
        <v>599</v>
      </c>
      <c r="CW8" s="58">
        <v>0</v>
      </c>
      <c r="CX8" s="61">
        <f t="shared" si="29"/>
        <v>0</v>
      </c>
      <c r="DA8" s="1" t="s">
        <v>599</v>
      </c>
      <c r="DB8" s="58">
        <v>0</v>
      </c>
      <c r="DC8" s="61">
        <f t="shared" si="30"/>
        <v>0</v>
      </c>
      <c r="DD8" s="1" t="s">
        <v>599</v>
      </c>
      <c r="DE8" s="58">
        <v>0</v>
      </c>
      <c r="DF8" s="61">
        <f t="shared" si="31"/>
        <v>0</v>
      </c>
      <c r="DG8" s="1" t="s">
        <v>599</v>
      </c>
      <c r="DH8" s="58">
        <v>0</v>
      </c>
      <c r="DI8" s="61">
        <f t="shared" si="32"/>
        <v>0</v>
      </c>
      <c r="DJ8" s="1" t="s">
        <v>599</v>
      </c>
      <c r="DK8" s="58">
        <v>0</v>
      </c>
      <c r="DL8" s="61">
        <f t="shared" si="33"/>
        <v>0</v>
      </c>
      <c r="DM8" s="1" t="s">
        <v>599</v>
      </c>
      <c r="DN8" s="58">
        <v>0</v>
      </c>
      <c r="DO8" s="61">
        <f t="shared" si="34"/>
        <v>0</v>
      </c>
      <c r="DP8" s="1" t="s">
        <v>599</v>
      </c>
      <c r="DQ8" s="58">
        <v>0</v>
      </c>
      <c r="DR8" s="61">
        <f t="shared" si="77"/>
        <v>0</v>
      </c>
      <c r="DU8" s="1" t="s">
        <v>599</v>
      </c>
      <c r="DV8" s="58">
        <v>0</v>
      </c>
      <c r="DW8" s="61">
        <f t="shared" si="35"/>
        <v>0</v>
      </c>
      <c r="DX8" s="1" t="s">
        <v>599</v>
      </c>
      <c r="DY8" s="58">
        <v>0</v>
      </c>
      <c r="DZ8" s="61">
        <f t="shared" si="36"/>
        <v>0</v>
      </c>
      <c r="EA8" s="1" t="s">
        <v>599</v>
      </c>
      <c r="EB8" s="58">
        <v>0</v>
      </c>
      <c r="EC8" s="61">
        <f t="shared" si="37"/>
        <v>0</v>
      </c>
      <c r="ED8" s="1" t="s">
        <v>599</v>
      </c>
      <c r="EE8" s="58">
        <v>0</v>
      </c>
      <c r="EF8" s="61">
        <f t="shared" si="38"/>
        <v>0</v>
      </c>
      <c r="EG8" s="1" t="s">
        <v>599</v>
      </c>
      <c r="EH8" s="58">
        <v>0</v>
      </c>
      <c r="EI8" s="61">
        <f t="shared" si="39"/>
        <v>0</v>
      </c>
      <c r="EJ8" s="1" t="s">
        <v>599</v>
      </c>
      <c r="EK8" s="58">
        <v>0</v>
      </c>
      <c r="EL8" s="61">
        <f t="shared" si="40"/>
        <v>0</v>
      </c>
      <c r="EO8" s="1" t="s">
        <v>599</v>
      </c>
      <c r="EP8" s="58"/>
      <c r="EQ8" s="61">
        <f t="shared" si="41"/>
        <v>0</v>
      </c>
      <c r="ER8" s="1" t="s">
        <v>599</v>
      </c>
      <c r="ES8" s="58">
        <v>0</v>
      </c>
      <c r="ET8" s="61">
        <f t="shared" si="42"/>
        <v>0</v>
      </c>
      <c r="EU8" s="1" t="s">
        <v>599</v>
      </c>
      <c r="EV8" s="58">
        <v>0</v>
      </c>
      <c r="EW8" s="61">
        <f t="shared" si="43"/>
        <v>0</v>
      </c>
      <c r="EX8" s="1" t="s">
        <v>599</v>
      </c>
      <c r="EY8" s="58">
        <v>0</v>
      </c>
      <c r="EZ8" s="61">
        <f t="shared" si="44"/>
        <v>0</v>
      </c>
      <c r="FA8" s="1" t="s">
        <v>599</v>
      </c>
      <c r="FB8" s="58">
        <v>0</v>
      </c>
      <c r="FC8" s="61">
        <f t="shared" si="45"/>
        <v>0</v>
      </c>
      <c r="FD8" s="1" t="s">
        <v>599</v>
      </c>
      <c r="FE8" s="58">
        <v>0</v>
      </c>
      <c r="FF8" s="61">
        <f t="shared" si="46"/>
        <v>0</v>
      </c>
      <c r="FI8" s="1" t="s">
        <v>599</v>
      </c>
      <c r="FJ8" s="58">
        <v>0</v>
      </c>
      <c r="FK8" s="61">
        <f t="shared" si="47"/>
        <v>0</v>
      </c>
      <c r="FL8" s="1" t="s">
        <v>599</v>
      </c>
      <c r="FM8" s="58">
        <v>0</v>
      </c>
      <c r="FN8" s="61">
        <f t="shared" si="48"/>
        <v>0</v>
      </c>
      <c r="FO8" s="1" t="s">
        <v>599</v>
      </c>
      <c r="FP8" s="58">
        <v>0</v>
      </c>
      <c r="FQ8" s="61">
        <f t="shared" si="49"/>
        <v>0</v>
      </c>
      <c r="FR8" s="1" t="s">
        <v>599</v>
      </c>
      <c r="FS8" s="58">
        <v>0</v>
      </c>
      <c r="FT8" s="61">
        <f t="shared" si="50"/>
        <v>0</v>
      </c>
      <c r="FU8" s="1" t="s">
        <v>599</v>
      </c>
      <c r="FV8" s="58">
        <v>0</v>
      </c>
      <c r="FW8" s="61">
        <f t="shared" si="51"/>
        <v>0</v>
      </c>
      <c r="FX8" s="1" t="s">
        <v>599</v>
      </c>
      <c r="FY8" s="58">
        <v>0</v>
      </c>
      <c r="FZ8" s="61">
        <f t="shared" si="52"/>
        <v>0</v>
      </c>
      <c r="GC8" s="1" t="s">
        <v>599</v>
      </c>
      <c r="GD8" s="58">
        <v>0</v>
      </c>
      <c r="GE8" s="61">
        <f t="shared" si="53"/>
        <v>0</v>
      </c>
      <c r="GF8" s="1" t="s">
        <v>599</v>
      </c>
      <c r="GG8" s="58">
        <v>0</v>
      </c>
      <c r="GH8" s="61">
        <f t="shared" si="54"/>
        <v>0</v>
      </c>
      <c r="GI8" s="1" t="s">
        <v>599</v>
      </c>
      <c r="GJ8" s="58">
        <v>0</v>
      </c>
      <c r="GK8" s="61">
        <f t="shared" si="55"/>
        <v>0</v>
      </c>
      <c r="GL8" s="1" t="s">
        <v>599</v>
      </c>
      <c r="GM8" s="58"/>
      <c r="GN8" s="61">
        <f t="shared" si="56"/>
        <v>0</v>
      </c>
      <c r="GO8" s="1" t="s">
        <v>599</v>
      </c>
      <c r="GP8" s="58">
        <v>0</v>
      </c>
      <c r="GQ8" s="61">
        <f t="shared" si="57"/>
        <v>0</v>
      </c>
      <c r="GR8" s="1" t="s">
        <v>599</v>
      </c>
      <c r="GS8" s="58"/>
      <c r="GT8" s="61">
        <f t="shared" si="58"/>
        <v>0</v>
      </c>
      <c r="GW8" s="1" t="s">
        <v>599</v>
      </c>
      <c r="GX8" s="58"/>
      <c r="GY8" s="61">
        <f t="shared" si="59"/>
        <v>0</v>
      </c>
      <c r="GZ8" s="1" t="s">
        <v>599</v>
      </c>
      <c r="HA8" s="58">
        <v>0</v>
      </c>
      <c r="HB8" s="61">
        <f t="shared" si="60"/>
        <v>0</v>
      </c>
      <c r="HC8" s="1" t="s">
        <v>599</v>
      </c>
      <c r="HD8" s="58"/>
      <c r="HE8" s="61">
        <f t="shared" si="61"/>
        <v>0</v>
      </c>
      <c r="HF8" s="1" t="s">
        <v>599</v>
      </c>
      <c r="HG8" s="58"/>
      <c r="HH8" s="61">
        <f t="shared" si="62"/>
        <v>0</v>
      </c>
      <c r="HI8" s="1" t="s">
        <v>599</v>
      </c>
      <c r="HJ8" s="58"/>
      <c r="HK8" s="61">
        <f t="shared" si="63"/>
        <v>0</v>
      </c>
      <c r="HL8" s="1" t="s">
        <v>599</v>
      </c>
      <c r="HM8" s="58"/>
      <c r="HN8" s="61">
        <f t="shared" si="64"/>
        <v>0</v>
      </c>
      <c r="HQ8" s="1" t="s">
        <v>599</v>
      </c>
      <c r="HR8" s="58">
        <v>0</v>
      </c>
      <c r="HS8" s="61">
        <f t="shared" si="65"/>
        <v>0</v>
      </c>
      <c r="HT8" s="1" t="s">
        <v>599</v>
      </c>
      <c r="HU8" s="58">
        <v>0</v>
      </c>
      <c r="HV8" s="61">
        <f t="shared" si="66"/>
        <v>0</v>
      </c>
      <c r="HW8" s="1" t="s">
        <v>599</v>
      </c>
      <c r="HX8" s="58">
        <v>0</v>
      </c>
      <c r="HY8" s="61">
        <f t="shared" si="67"/>
        <v>0</v>
      </c>
      <c r="HZ8" s="1" t="s">
        <v>599</v>
      </c>
      <c r="IA8" s="58">
        <v>0</v>
      </c>
      <c r="IB8" s="61">
        <f t="shared" si="68"/>
        <v>0</v>
      </c>
      <c r="IC8" s="1" t="s">
        <v>599</v>
      </c>
      <c r="ID8" s="58">
        <v>0</v>
      </c>
      <c r="IE8" s="61">
        <f t="shared" si="69"/>
        <v>0</v>
      </c>
      <c r="IF8" s="1" t="s">
        <v>599</v>
      </c>
      <c r="IG8" s="58">
        <v>0</v>
      </c>
      <c r="IH8" s="61">
        <f t="shared" si="70"/>
        <v>0</v>
      </c>
      <c r="IK8" s="1" t="s">
        <v>599</v>
      </c>
      <c r="IL8" s="58"/>
      <c r="IM8" s="61">
        <f t="shared" si="71"/>
        <v>0</v>
      </c>
      <c r="IN8" s="1" t="s">
        <v>599</v>
      </c>
      <c r="IO8" s="58">
        <v>0</v>
      </c>
      <c r="IP8" s="61">
        <f t="shared" si="72"/>
        <v>0</v>
      </c>
      <c r="IQ8" s="1" t="s">
        <v>599</v>
      </c>
      <c r="IR8" s="58">
        <v>0</v>
      </c>
      <c r="IS8" s="61">
        <f t="shared" si="73"/>
        <v>0</v>
      </c>
      <c r="IT8" s="1" t="s">
        <v>599</v>
      </c>
      <c r="IU8" s="58">
        <v>0</v>
      </c>
      <c r="IV8" s="61">
        <f t="shared" si="74"/>
        <v>0</v>
      </c>
      <c r="IW8" s="1" t="s">
        <v>599</v>
      </c>
      <c r="IX8" s="58">
        <v>0</v>
      </c>
      <c r="IY8" s="61">
        <f t="shared" si="75"/>
        <v>0</v>
      </c>
      <c r="IZ8" s="1" t="s">
        <v>599</v>
      </c>
      <c r="JA8" s="58">
        <v>0</v>
      </c>
      <c r="JB8" s="61">
        <f t="shared" si="76"/>
        <v>0</v>
      </c>
    </row>
    <row r="9" spans="1:262" x14ac:dyDescent="0.25">
      <c r="A9" s="1" t="s">
        <v>628</v>
      </c>
      <c r="B9" s="58">
        <v>2</v>
      </c>
      <c r="E9" s="1" t="s">
        <v>628</v>
      </c>
      <c r="F9" s="58">
        <v>0</v>
      </c>
      <c r="G9" s="61">
        <f t="shared" si="0"/>
        <v>0</v>
      </c>
      <c r="H9" s="1" t="s">
        <v>628</v>
      </c>
      <c r="I9" s="58">
        <v>0</v>
      </c>
      <c r="J9" s="61">
        <f t="shared" si="1"/>
        <v>0</v>
      </c>
      <c r="K9" s="1" t="s">
        <v>628</v>
      </c>
      <c r="L9" s="58">
        <v>0</v>
      </c>
      <c r="M9" s="61">
        <f t="shared" si="2"/>
        <v>0</v>
      </c>
      <c r="N9" s="1" t="s">
        <v>628</v>
      </c>
      <c r="O9" s="58"/>
      <c r="P9" s="61">
        <f t="shared" si="3"/>
        <v>0</v>
      </c>
      <c r="Q9" s="1" t="s">
        <v>628</v>
      </c>
      <c r="R9" s="58">
        <v>0</v>
      </c>
      <c r="S9" s="61">
        <f t="shared" si="4"/>
        <v>0</v>
      </c>
      <c r="T9" s="1" t="s">
        <v>628</v>
      </c>
      <c r="U9" s="58"/>
      <c r="V9" s="61">
        <f t="shared" si="5"/>
        <v>0</v>
      </c>
      <c r="Y9" s="1" t="s">
        <v>628</v>
      </c>
      <c r="Z9" s="58">
        <v>0</v>
      </c>
      <c r="AA9" s="61">
        <f t="shared" si="6"/>
        <v>0</v>
      </c>
      <c r="AB9" s="1" t="s">
        <v>628</v>
      </c>
      <c r="AC9" s="58">
        <v>0</v>
      </c>
      <c r="AD9" s="61">
        <f t="shared" si="7"/>
        <v>0</v>
      </c>
      <c r="AE9" s="1" t="s">
        <v>628</v>
      </c>
      <c r="AF9" s="58">
        <v>0</v>
      </c>
      <c r="AG9" s="61">
        <f t="shared" si="8"/>
        <v>0</v>
      </c>
      <c r="AH9" s="1" t="s">
        <v>628</v>
      </c>
      <c r="AI9" s="58">
        <v>0</v>
      </c>
      <c r="AJ9" s="61">
        <f t="shared" si="9"/>
        <v>0</v>
      </c>
      <c r="AK9" s="1" t="s">
        <v>628</v>
      </c>
      <c r="AL9" s="58">
        <v>0</v>
      </c>
      <c r="AM9" s="61">
        <f t="shared" si="10"/>
        <v>0</v>
      </c>
      <c r="AN9" s="1" t="s">
        <v>628</v>
      </c>
      <c r="AO9" s="58">
        <v>0</v>
      </c>
      <c r="AP9" s="61">
        <f t="shared" si="11"/>
        <v>0</v>
      </c>
      <c r="AS9" s="1" t="s">
        <v>628</v>
      </c>
      <c r="AT9" s="58">
        <v>0</v>
      </c>
      <c r="AU9" s="61">
        <f t="shared" si="12"/>
        <v>0</v>
      </c>
      <c r="AV9" s="1" t="s">
        <v>628</v>
      </c>
      <c r="AW9" s="58">
        <v>0</v>
      </c>
      <c r="AX9" s="61">
        <f t="shared" si="13"/>
        <v>0</v>
      </c>
      <c r="AY9" s="1" t="s">
        <v>628</v>
      </c>
      <c r="AZ9" s="58">
        <v>0</v>
      </c>
      <c r="BA9" s="61">
        <f t="shared" si="14"/>
        <v>0</v>
      </c>
      <c r="BB9" s="1" t="s">
        <v>628</v>
      </c>
      <c r="BC9" s="58">
        <v>0</v>
      </c>
      <c r="BD9" s="61">
        <f t="shared" si="15"/>
        <v>0</v>
      </c>
      <c r="BE9" s="1" t="s">
        <v>628</v>
      </c>
      <c r="BF9" s="58">
        <v>0</v>
      </c>
      <c r="BG9" s="61">
        <f t="shared" si="16"/>
        <v>0</v>
      </c>
      <c r="BH9" s="1" t="s">
        <v>628</v>
      </c>
      <c r="BI9" s="58">
        <v>0</v>
      </c>
      <c r="BJ9" s="61">
        <f t="shared" si="17"/>
        <v>0</v>
      </c>
      <c r="BM9" s="1" t="s">
        <v>628</v>
      </c>
      <c r="BN9" s="58">
        <v>0</v>
      </c>
      <c r="BO9" s="61">
        <f t="shared" si="18"/>
        <v>0</v>
      </c>
      <c r="BP9" s="1" t="s">
        <v>628</v>
      </c>
      <c r="BQ9" s="58">
        <v>0</v>
      </c>
      <c r="BR9" s="61">
        <f t="shared" si="19"/>
        <v>0</v>
      </c>
      <c r="BS9" s="1" t="s">
        <v>628</v>
      </c>
      <c r="BT9" s="58">
        <v>0</v>
      </c>
      <c r="BU9" s="61">
        <f t="shared" si="20"/>
        <v>0</v>
      </c>
      <c r="BV9" s="1" t="s">
        <v>628</v>
      </c>
      <c r="BW9" s="58">
        <v>0</v>
      </c>
      <c r="BX9" s="61">
        <f t="shared" si="21"/>
        <v>0</v>
      </c>
      <c r="BY9" s="1" t="s">
        <v>628</v>
      </c>
      <c r="BZ9" s="58">
        <v>0</v>
      </c>
      <c r="CA9" s="61">
        <f t="shared" si="22"/>
        <v>0</v>
      </c>
      <c r="CB9" s="1" t="s">
        <v>628</v>
      </c>
      <c r="CC9" s="58">
        <v>0</v>
      </c>
      <c r="CD9" s="61">
        <f t="shared" si="23"/>
        <v>0</v>
      </c>
      <c r="CG9" s="1" t="s">
        <v>628</v>
      </c>
      <c r="CH9" s="58">
        <v>0</v>
      </c>
      <c r="CI9" s="61">
        <f t="shared" si="24"/>
        <v>0</v>
      </c>
      <c r="CJ9" s="1" t="s">
        <v>628</v>
      </c>
      <c r="CK9" s="58">
        <v>0</v>
      </c>
      <c r="CL9" s="61">
        <f t="shared" si="25"/>
        <v>0</v>
      </c>
      <c r="CM9" s="1" t="s">
        <v>628</v>
      </c>
      <c r="CN9" s="58">
        <v>0</v>
      </c>
      <c r="CO9" s="61">
        <f t="shared" si="26"/>
        <v>0</v>
      </c>
      <c r="CP9" s="1" t="s">
        <v>628</v>
      </c>
      <c r="CQ9" s="58">
        <v>0</v>
      </c>
      <c r="CR9" s="61">
        <f t="shared" si="27"/>
        <v>0</v>
      </c>
      <c r="CS9" s="1" t="s">
        <v>628</v>
      </c>
      <c r="CT9" s="58">
        <v>0</v>
      </c>
      <c r="CU9" s="61">
        <f t="shared" si="28"/>
        <v>0</v>
      </c>
      <c r="CV9" s="1" t="s">
        <v>628</v>
      </c>
      <c r="CW9" s="58">
        <v>0</v>
      </c>
      <c r="CX9" s="61">
        <f t="shared" si="29"/>
        <v>0</v>
      </c>
      <c r="DA9" s="1" t="s">
        <v>628</v>
      </c>
      <c r="DB9" s="58">
        <v>0</v>
      </c>
      <c r="DC9" s="61">
        <f t="shared" si="30"/>
        <v>0</v>
      </c>
      <c r="DD9" s="1" t="s">
        <v>628</v>
      </c>
      <c r="DE9" s="58">
        <v>0</v>
      </c>
      <c r="DF9" s="61">
        <f t="shared" si="31"/>
        <v>0</v>
      </c>
      <c r="DG9" s="1" t="s">
        <v>628</v>
      </c>
      <c r="DH9" s="58">
        <v>0</v>
      </c>
      <c r="DI9" s="61">
        <f t="shared" si="32"/>
        <v>0</v>
      </c>
      <c r="DJ9" s="1" t="s">
        <v>628</v>
      </c>
      <c r="DK9" s="58">
        <v>0</v>
      </c>
      <c r="DL9" s="61">
        <f t="shared" si="33"/>
        <v>0</v>
      </c>
      <c r="DM9" s="1" t="s">
        <v>628</v>
      </c>
      <c r="DN9" s="58">
        <v>0</v>
      </c>
      <c r="DO9" s="61">
        <f t="shared" si="34"/>
        <v>0</v>
      </c>
      <c r="DP9" s="1" t="s">
        <v>628</v>
      </c>
      <c r="DQ9" s="58">
        <v>0</v>
      </c>
      <c r="DR9" s="61">
        <f t="shared" si="77"/>
        <v>0</v>
      </c>
      <c r="DU9" s="1" t="s">
        <v>628</v>
      </c>
      <c r="DV9" s="58">
        <v>0</v>
      </c>
      <c r="DW9" s="61">
        <f t="shared" si="35"/>
        <v>0</v>
      </c>
      <c r="DX9" s="1" t="s">
        <v>628</v>
      </c>
      <c r="DY9" s="58">
        <v>0</v>
      </c>
      <c r="DZ9" s="61">
        <f t="shared" si="36"/>
        <v>0</v>
      </c>
      <c r="EA9" s="1" t="s">
        <v>628</v>
      </c>
      <c r="EB9" s="58">
        <v>0</v>
      </c>
      <c r="EC9" s="61">
        <f t="shared" si="37"/>
        <v>0</v>
      </c>
      <c r="ED9" s="1" t="s">
        <v>628</v>
      </c>
      <c r="EE9" s="58">
        <v>0</v>
      </c>
      <c r="EF9" s="61">
        <f t="shared" si="38"/>
        <v>0</v>
      </c>
      <c r="EG9" s="1" t="s">
        <v>628</v>
      </c>
      <c r="EH9" s="58">
        <v>0</v>
      </c>
      <c r="EI9" s="61">
        <f t="shared" si="39"/>
        <v>0</v>
      </c>
      <c r="EJ9" s="1" t="s">
        <v>628</v>
      </c>
      <c r="EK9" s="58">
        <v>0</v>
      </c>
      <c r="EL9" s="61">
        <f t="shared" si="40"/>
        <v>0</v>
      </c>
      <c r="EO9" s="1" t="s">
        <v>628</v>
      </c>
      <c r="EP9" s="58"/>
      <c r="EQ9" s="61">
        <f t="shared" si="41"/>
        <v>0</v>
      </c>
      <c r="ER9" s="1" t="s">
        <v>628</v>
      </c>
      <c r="ES9" s="58">
        <v>0</v>
      </c>
      <c r="ET9" s="61">
        <f t="shared" si="42"/>
        <v>0</v>
      </c>
      <c r="EU9" s="1" t="s">
        <v>628</v>
      </c>
      <c r="EV9" s="58">
        <v>0</v>
      </c>
      <c r="EW9" s="61">
        <f t="shared" si="43"/>
        <v>0</v>
      </c>
      <c r="EX9" s="1" t="s">
        <v>628</v>
      </c>
      <c r="EY9" s="58">
        <v>0</v>
      </c>
      <c r="EZ9" s="61">
        <f t="shared" si="44"/>
        <v>0</v>
      </c>
      <c r="FA9" s="1" t="s">
        <v>628</v>
      </c>
      <c r="FB9" s="58">
        <v>0</v>
      </c>
      <c r="FC9" s="61">
        <f t="shared" si="45"/>
        <v>0</v>
      </c>
      <c r="FD9" s="1" t="s">
        <v>628</v>
      </c>
      <c r="FE9" s="58">
        <v>0</v>
      </c>
      <c r="FF9" s="61">
        <f t="shared" si="46"/>
        <v>0</v>
      </c>
      <c r="FI9" s="1" t="s">
        <v>628</v>
      </c>
      <c r="FJ9" s="58">
        <v>0</v>
      </c>
      <c r="FK9" s="61">
        <f t="shared" si="47"/>
        <v>0</v>
      </c>
      <c r="FL9" s="1" t="s">
        <v>628</v>
      </c>
      <c r="FM9" s="58">
        <v>0</v>
      </c>
      <c r="FN9" s="61">
        <f t="shared" si="48"/>
        <v>0</v>
      </c>
      <c r="FO9" s="1" t="s">
        <v>628</v>
      </c>
      <c r="FP9" s="58">
        <v>0</v>
      </c>
      <c r="FQ9" s="61">
        <f t="shared" si="49"/>
        <v>0</v>
      </c>
      <c r="FR9" s="1" t="s">
        <v>628</v>
      </c>
      <c r="FS9" s="58">
        <v>0</v>
      </c>
      <c r="FT9" s="61">
        <f t="shared" si="50"/>
        <v>0</v>
      </c>
      <c r="FU9" s="1" t="s">
        <v>628</v>
      </c>
      <c r="FV9" s="58">
        <v>0</v>
      </c>
      <c r="FW9" s="61">
        <f t="shared" si="51"/>
        <v>0</v>
      </c>
      <c r="FX9" s="1" t="s">
        <v>628</v>
      </c>
      <c r="FY9" s="58">
        <v>0</v>
      </c>
      <c r="FZ9" s="61">
        <f t="shared" si="52"/>
        <v>0</v>
      </c>
      <c r="GC9" s="1" t="s">
        <v>628</v>
      </c>
      <c r="GD9" s="58">
        <v>0</v>
      </c>
      <c r="GE9" s="61">
        <f t="shared" si="53"/>
        <v>0</v>
      </c>
      <c r="GF9" s="1" t="s">
        <v>628</v>
      </c>
      <c r="GG9" s="58">
        <v>0</v>
      </c>
      <c r="GH9" s="61">
        <f t="shared" si="54"/>
        <v>0</v>
      </c>
      <c r="GI9" s="1" t="s">
        <v>628</v>
      </c>
      <c r="GJ9" s="58">
        <v>0</v>
      </c>
      <c r="GK9" s="61">
        <f t="shared" si="55"/>
        <v>0</v>
      </c>
      <c r="GL9" s="1" t="s">
        <v>628</v>
      </c>
      <c r="GM9" s="58"/>
      <c r="GN9" s="61">
        <f t="shared" si="56"/>
        <v>0</v>
      </c>
      <c r="GO9" s="1" t="s">
        <v>628</v>
      </c>
      <c r="GP9" s="58">
        <v>0</v>
      </c>
      <c r="GQ9" s="61">
        <f t="shared" si="57"/>
        <v>0</v>
      </c>
      <c r="GR9" s="1" t="s">
        <v>628</v>
      </c>
      <c r="GS9" s="58"/>
      <c r="GT9" s="61">
        <f t="shared" si="58"/>
        <v>0</v>
      </c>
      <c r="GW9" s="1" t="s">
        <v>628</v>
      </c>
      <c r="GX9" s="58"/>
      <c r="GY9" s="61">
        <f t="shared" si="59"/>
        <v>0</v>
      </c>
      <c r="GZ9" s="1" t="s">
        <v>628</v>
      </c>
      <c r="HA9" s="58">
        <v>0</v>
      </c>
      <c r="HB9" s="61">
        <f t="shared" si="60"/>
        <v>0</v>
      </c>
      <c r="HC9" s="1" t="s">
        <v>628</v>
      </c>
      <c r="HD9" s="58"/>
      <c r="HE9" s="61">
        <f t="shared" si="61"/>
        <v>0</v>
      </c>
      <c r="HF9" s="1" t="s">
        <v>628</v>
      </c>
      <c r="HG9" s="58"/>
      <c r="HH9" s="61">
        <f t="shared" si="62"/>
        <v>0</v>
      </c>
      <c r="HI9" s="1" t="s">
        <v>628</v>
      </c>
      <c r="HJ9" s="58"/>
      <c r="HK9" s="61">
        <f t="shared" si="63"/>
        <v>0</v>
      </c>
      <c r="HL9" s="1" t="s">
        <v>628</v>
      </c>
      <c r="HM9" s="58"/>
      <c r="HN9" s="61">
        <f t="shared" si="64"/>
        <v>0</v>
      </c>
      <c r="HQ9" s="1" t="s">
        <v>628</v>
      </c>
      <c r="HR9" s="58">
        <v>0</v>
      </c>
      <c r="HS9" s="61">
        <f t="shared" si="65"/>
        <v>0</v>
      </c>
      <c r="HT9" s="1" t="s">
        <v>628</v>
      </c>
      <c r="HU9" s="58">
        <v>0</v>
      </c>
      <c r="HV9" s="61">
        <f t="shared" si="66"/>
        <v>0</v>
      </c>
      <c r="HW9" s="1" t="s">
        <v>628</v>
      </c>
      <c r="HX9" s="58">
        <v>0</v>
      </c>
      <c r="HY9" s="61">
        <f t="shared" si="67"/>
        <v>0</v>
      </c>
      <c r="HZ9" s="1" t="s">
        <v>628</v>
      </c>
      <c r="IA9" s="58">
        <v>0</v>
      </c>
      <c r="IB9" s="61">
        <f t="shared" si="68"/>
        <v>0</v>
      </c>
      <c r="IC9" s="1" t="s">
        <v>628</v>
      </c>
      <c r="ID9" s="58">
        <v>0</v>
      </c>
      <c r="IE9" s="61">
        <f t="shared" si="69"/>
        <v>0</v>
      </c>
      <c r="IF9" s="1" t="s">
        <v>628</v>
      </c>
      <c r="IG9" s="58">
        <v>0</v>
      </c>
      <c r="IH9" s="61">
        <f t="shared" si="70"/>
        <v>0</v>
      </c>
      <c r="IK9" s="1" t="s">
        <v>628</v>
      </c>
      <c r="IL9" s="58"/>
      <c r="IM9" s="61">
        <f t="shared" si="71"/>
        <v>0</v>
      </c>
      <c r="IN9" s="1" t="s">
        <v>628</v>
      </c>
      <c r="IO9" s="58">
        <v>0</v>
      </c>
      <c r="IP9" s="61">
        <f t="shared" si="72"/>
        <v>0</v>
      </c>
      <c r="IQ9" s="1" t="s">
        <v>628</v>
      </c>
      <c r="IR9" s="58">
        <v>0</v>
      </c>
      <c r="IS9" s="61">
        <f t="shared" si="73"/>
        <v>0</v>
      </c>
      <c r="IT9" s="1" t="s">
        <v>628</v>
      </c>
      <c r="IU9" s="58">
        <v>0</v>
      </c>
      <c r="IV9" s="61">
        <f t="shared" si="74"/>
        <v>0</v>
      </c>
      <c r="IW9" s="1" t="s">
        <v>628</v>
      </c>
      <c r="IX9" s="58">
        <v>0</v>
      </c>
      <c r="IY9" s="61">
        <f t="shared" si="75"/>
        <v>0</v>
      </c>
      <c r="IZ9" s="1" t="s">
        <v>628</v>
      </c>
      <c r="JA9" s="58">
        <v>0</v>
      </c>
      <c r="JB9" s="61">
        <f t="shared" si="76"/>
        <v>0</v>
      </c>
    </row>
    <row r="10" spans="1:262" x14ac:dyDescent="0.25">
      <c r="A10" s="1" t="s">
        <v>282</v>
      </c>
      <c r="B10" s="58">
        <v>2</v>
      </c>
      <c r="E10" s="1" t="s">
        <v>282</v>
      </c>
      <c r="F10" s="58">
        <v>0</v>
      </c>
      <c r="G10" s="61">
        <f t="shared" si="0"/>
        <v>0</v>
      </c>
      <c r="H10" s="1" t="s">
        <v>282</v>
      </c>
      <c r="I10" s="58">
        <v>0</v>
      </c>
      <c r="J10" s="61">
        <f t="shared" si="1"/>
        <v>0</v>
      </c>
      <c r="K10" s="1" t="s">
        <v>282</v>
      </c>
      <c r="L10" s="58">
        <v>1</v>
      </c>
      <c r="M10" s="61">
        <f t="shared" si="2"/>
        <v>0.5</v>
      </c>
      <c r="N10" s="1" t="s">
        <v>282</v>
      </c>
      <c r="O10" s="58"/>
      <c r="P10" s="61">
        <f t="shared" si="3"/>
        <v>0</v>
      </c>
      <c r="Q10" s="1" t="s">
        <v>282</v>
      </c>
      <c r="R10" s="58">
        <v>0</v>
      </c>
      <c r="S10" s="61">
        <f t="shared" si="4"/>
        <v>0</v>
      </c>
      <c r="T10" s="1" t="s">
        <v>282</v>
      </c>
      <c r="U10" s="58"/>
      <c r="V10" s="61">
        <f t="shared" si="5"/>
        <v>0</v>
      </c>
      <c r="Y10" s="1" t="s">
        <v>282</v>
      </c>
      <c r="Z10" s="58">
        <v>0</v>
      </c>
      <c r="AA10" s="61">
        <f t="shared" si="6"/>
        <v>0</v>
      </c>
      <c r="AB10" s="1" t="s">
        <v>282</v>
      </c>
      <c r="AC10" s="58">
        <v>0</v>
      </c>
      <c r="AD10" s="61">
        <f t="shared" si="7"/>
        <v>0</v>
      </c>
      <c r="AE10" s="1" t="s">
        <v>282</v>
      </c>
      <c r="AF10" s="58">
        <v>1</v>
      </c>
      <c r="AG10" s="61">
        <f t="shared" si="8"/>
        <v>0.5</v>
      </c>
      <c r="AH10" s="1" t="s">
        <v>282</v>
      </c>
      <c r="AI10" s="58">
        <v>0</v>
      </c>
      <c r="AJ10" s="61">
        <f t="shared" si="9"/>
        <v>0</v>
      </c>
      <c r="AK10" s="1" t="s">
        <v>282</v>
      </c>
      <c r="AL10" s="58">
        <v>0</v>
      </c>
      <c r="AM10" s="61">
        <f t="shared" si="10"/>
        <v>0</v>
      </c>
      <c r="AN10" s="1" t="s">
        <v>282</v>
      </c>
      <c r="AO10" s="58">
        <v>0</v>
      </c>
      <c r="AP10" s="61">
        <f t="shared" si="11"/>
        <v>0</v>
      </c>
      <c r="AS10" s="1" t="s">
        <v>282</v>
      </c>
      <c r="AT10" s="58">
        <v>0</v>
      </c>
      <c r="AU10" s="61">
        <f t="shared" si="12"/>
        <v>0</v>
      </c>
      <c r="AV10" s="1" t="s">
        <v>282</v>
      </c>
      <c r="AW10" s="58">
        <v>0</v>
      </c>
      <c r="AX10" s="61">
        <f t="shared" si="13"/>
        <v>0</v>
      </c>
      <c r="AY10" s="1" t="s">
        <v>282</v>
      </c>
      <c r="AZ10" s="58">
        <v>1</v>
      </c>
      <c r="BA10" s="61">
        <f t="shared" si="14"/>
        <v>0.5</v>
      </c>
      <c r="BB10" s="1" t="s">
        <v>282</v>
      </c>
      <c r="BC10" s="58">
        <v>0</v>
      </c>
      <c r="BD10" s="61">
        <f t="shared" si="15"/>
        <v>0</v>
      </c>
      <c r="BE10" s="1" t="s">
        <v>282</v>
      </c>
      <c r="BF10" s="58">
        <v>0</v>
      </c>
      <c r="BG10" s="61">
        <f t="shared" si="16"/>
        <v>0</v>
      </c>
      <c r="BH10" s="1" t="s">
        <v>282</v>
      </c>
      <c r="BI10" s="58">
        <v>0</v>
      </c>
      <c r="BJ10" s="61">
        <f t="shared" si="17"/>
        <v>0</v>
      </c>
      <c r="BM10" s="1" t="s">
        <v>282</v>
      </c>
      <c r="BN10" s="58">
        <v>0</v>
      </c>
      <c r="BO10" s="61">
        <f t="shared" si="18"/>
        <v>0</v>
      </c>
      <c r="BP10" s="1" t="s">
        <v>282</v>
      </c>
      <c r="BQ10" s="58">
        <v>1</v>
      </c>
      <c r="BR10" s="61">
        <f t="shared" si="19"/>
        <v>0.5</v>
      </c>
      <c r="BS10" s="1" t="s">
        <v>282</v>
      </c>
      <c r="BT10" s="58">
        <v>1</v>
      </c>
      <c r="BU10" s="61">
        <f t="shared" si="20"/>
        <v>0.5</v>
      </c>
      <c r="BV10" s="1" t="s">
        <v>282</v>
      </c>
      <c r="BW10" s="58">
        <v>0</v>
      </c>
      <c r="BX10" s="61">
        <f t="shared" si="21"/>
        <v>0</v>
      </c>
      <c r="BY10" s="1" t="s">
        <v>282</v>
      </c>
      <c r="BZ10" s="58">
        <v>0</v>
      </c>
      <c r="CA10" s="61">
        <f t="shared" si="22"/>
        <v>0</v>
      </c>
      <c r="CB10" s="1" t="s">
        <v>282</v>
      </c>
      <c r="CC10" s="58">
        <v>0</v>
      </c>
      <c r="CD10" s="61">
        <f t="shared" si="23"/>
        <v>0</v>
      </c>
      <c r="CG10" s="1" t="s">
        <v>282</v>
      </c>
      <c r="CH10" s="58">
        <v>0</v>
      </c>
      <c r="CI10" s="61">
        <f t="shared" si="24"/>
        <v>0</v>
      </c>
      <c r="CJ10" s="1" t="s">
        <v>282</v>
      </c>
      <c r="CK10" s="58">
        <v>0</v>
      </c>
      <c r="CL10" s="61">
        <f t="shared" si="25"/>
        <v>0</v>
      </c>
      <c r="CM10" s="1" t="s">
        <v>282</v>
      </c>
      <c r="CN10" s="58">
        <v>0</v>
      </c>
      <c r="CO10" s="61">
        <f t="shared" si="26"/>
        <v>0</v>
      </c>
      <c r="CP10" s="1" t="s">
        <v>282</v>
      </c>
      <c r="CQ10" s="58">
        <v>0</v>
      </c>
      <c r="CR10" s="61">
        <f t="shared" si="27"/>
        <v>0</v>
      </c>
      <c r="CS10" s="1" t="s">
        <v>282</v>
      </c>
      <c r="CT10" s="58">
        <v>0</v>
      </c>
      <c r="CU10" s="61">
        <f t="shared" si="28"/>
        <v>0</v>
      </c>
      <c r="CV10" s="1" t="s">
        <v>282</v>
      </c>
      <c r="CW10" s="58">
        <v>0</v>
      </c>
      <c r="CX10" s="61">
        <f t="shared" si="29"/>
        <v>0</v>
      </c>
      <c r="DA10" s="1" t="s">
        <v>282</v>
      </c>
      <c r="DB10" s="58">
        <v>0</v>
      </c>
      <c r="DC10" s="61">
        <f t="shared" si="30"/>
        <v>0</v>
      </c>
      <c r="DD10" s="1" t="s">
        <v>282</v>
      </c>
      <c r="DE10" s="58">
        <v>0</v>
      </c>
      <c r="DF10" s="61">
        <f t="shared" si="31"/>
        <v>0</v>
      </c>
      <c r="DG10" s="1" t="s">
        <v>282</v>
      </c>
      <c r="DH10" s="58">
        <v>0</v>
      </c>
      <c r="DI10" s="61">
        <f t="shared" si="32"/>
        <v>0</v>
      </c>
      <c r="DJ10" s="1" t="s">
        <v>282</v>
      </c>
      <c r="DK10" s="58">
        <v>0</v>
      </c>
      <c r="DL10" s="61">
        <f t="shared" si="33"/>
        <v>0</v>
      </c>
      <c r="DM10" s="1" t="s">
        <v>282</v>
      </c>
      <c r="DN10" s="58">
        <v>0</v>
      </c>
      <c r="DO10" s="61">
        <f t="shared" si="34"/>
        <v>0</v>
      </c>
      <c r="DP10" s="1" t="s">
        <v>282</v>
      </c>
      <c r="DQ10" s="58">
        <v>0</v>
      </c>
      <c r="DR10" s="61">
        <f t="shared" si="77"/>
        <v>0</v>
      </c>
      <c r="DU10" s="1" t="s">
        <v>282</v>
      </c>
      <c r="DV10" s="58">
        <v>0</v>
      </c>
      <c r="DW10" s="61">
        <f t="shared" si="35"/>
        <v>0</v>
      </c>
      <c r="DX10" s="1" t="s">
        <v>282</v>
      </c>
      <c r="DY10" s="58">
        <v>0</v>
      </c>
      <c r="DZ10" s="61">
        <f t="shared" si="36"/>
        <v>0</v>
      </c>
      <c r="EA10" s="1" t="s">
        <v>282</v>
      </c>
      <c r="EB10" s="58">
        <v>1</v>
      </c>
      <c r="EC10" s="61">
        <f t="shared" si="37"/>
        <v>0.5</v>
      </c>
      <c r="ED10" s="1" t="s">
        <v>282</v>
      </c>
      <c r="EE10" s="58">
        <v>0</v>
      </c>
      <c r="EF10" s="61">
        <f t="shared" si="38"/>
        <v>0</v>
      </c>
      <c r="EG10" s="1" t="s">
        <v>282</v>
      </c>
      <c r="EH10" s="58">
        <v>0</v>
      </c>
      <c r="EI10" s="61">
        <f t="shared" si="39"/>
        <v>0</v>
      </c>
      <c r="EJ10" s="1" t="s">
        <v>282</v>
      </c>
      <c r="EK10" s="58">
        <v>0</v>
      </c>
      <c r="EL10" s="61">
        <f t="shared" si="40"/>
        <v>0</v>
      </c>
      <c r="EO10" s="1" t="s">
        <v>282</v>
      </c>
      <c r="EP10" s="58"/>
      <c r="EQ10" s="61">
        <f t="shared" si="41"/>
        <v>0</v>
      </c>
      <c r="ER10" s="1" t="s">
        <v>282</v>
      </c>
      <c r="ES10" s="58">
        <v>0</v>
      </c>
      <c r="ET10" s="61">
        <f t="shared" si="42"/>
        <v>0</v>
      </c>
      <c r="EU10" s="1" t="s">
        <v>282</v>
      </c>
      <c r="EV10" s="58">
        <v>1</v>
      </c>
      <c r="EW10" s="61">
        <f t="shared" si="43"/>
        <v>0.5</v>
      </c>
      <c r="EX10" s="1" t="s">
        <v>282</v>
      </c>
      <c r="EY10" s="58">
        <v>0</v>
      </c>
      <c r="EZ10" s="61">
        <f t="shared" si="44"/>
        <v>0</v>
      </c>
      <c r="FA10" s="1" t="s">
        <v>282</v>
      </c>
      <c r="FB10" s="58">
        <v>0</v>
      </c>
      <c r="FC10" s="61">
        <f t="shared" si="45"/>
        <v>0</v>
      </c>
      <c r="FD10" s="1" t="s">
        <v>282</v>
      </c>
      <c r="FE10" s="58">
        <v>0</v>
      </c>
      <c r="FF10" s="61">
        <f t="shared" si="46"/>
        <v>0</v>
      </c>
      <c r="FI10" s="1" t="s">
        <v>282</v>
      </c>
      <c r="FJ10" s="58">
        <v>0</v>
      </c>
      <c r="FK10" s="61">
        <f t="shared" si="47"/>
        <v>0</v>
      </c>
      <c r="FL10" s="1" t="s">
        <v>282</v>
      </c>
      <c r="FM10" s="58">
        <v>0</v>
      </c>
      <c r="FN10" s="61">
        <f t="shared" si="48"/>
        <v>0</v>
      </c>
      <c r="FO10" s="1" t="s">
        <v>282</v>
      </c>
      <c r="FP10" s="58">
        <v>1</v>
      </c>
      <c r="FQ10" s="61">
        <f t="shared" si="49"/>
        <v>0.5</v>
      </c>
      <c r="FR10" s="1" t="s">
        <v>282</v>
      </c>
      <c r="FS10" s="58">
        <v>0</v>
      </c>
      <c r="FT10" s="61">
        <f t="shared" si="50"/>
        <v>0</v>
      </c>
      <c r="FU10" s="1" t="s">
        <v>282</v>
      </c>
      <c r="FV10" s="58">
        <v>0</v>
      </c>
      <c r="FW10" s="61">
        <f t="shared" si="51"/>
        <v>0</v>
      </c>
      <c r="FX10" s="1" t="s">
        <v>282</v>
      </c>
      <c r="FY10" s="58">
        <v>0</v>
      </c>
      <c r="FZ10" s="61">
        <f t="shared" si="52"/>
        <v>0</v>
      </c>
      <c r="GC10" s="1" t="s">
        <v>282</v>
      </c>
      <c r="GD10" s="58">
        <v>0</v>
      </c>
      <c r="GE10" s="61">
        <f t="shared" si="53"/>
        <v>0</v>
      </c>
      <c r="GF10" s="1" t="s">
        <v>282</v>
      </c>
      <c r="GG10" s="58">
        <v>0</v>
      </c>
      <c r="GH10" s="61">
        <f t="shared" si="54"/>
        <v>0</v>
      </c>
      <c r="GI10" s="1" t="s">
        <v>282</v>
      </c>
      <c r="GJ10" s="58">
        <v>0</v>
      </c>
      <c r="GK10" s="61">
        <f t="shared" si="55"/>
        <v>0</v>
      </c>
      <c r="GL10" s="1" t="s">
        <v>282</v>
      </c>
      <c r="GM10" s="58"/>
      <c r="GN10" s="61">
        <f t="shared" si="56"/>
        <v>0</v>
      </c>
      <c r="GO10" s="1" t="s">
        <v>282</v>
      </c>
      <c r="GP10" s="58">
        <v>0</v>
      </c>
      <c r="GQ10" s="61">
        <f t="shared" si="57"/>
        <v>0</v>
      </c>
      <c r="GR10" s="1" t="s">
        <v>282</v>
      </c>
      <c r="GS10" s="58"/>
      <c r="GT10" s="61">
        <f t="shared" si="58"/>
        <v>0</v>
      </c>
      <c r="GW10" s="1" t="s">
        <v>282</v>
      </c>
      <c r="GX10" s="58"/>
      <c r="GY10" s="61">
        <f t="shared" si="59"/>
        <v>0</v>
      </c>
      <c r="GZ10" s="1" t="s">
        <v>282</v>
      </c>
      <c r="HA10" s="58">
        <v>0</v>
      </c>
      <c r="HB10" s="61">
        <f t="shared" si="60"/>
        <v>0</v>
      </c>
      <c r="HC10" s="1" t="s">
        <v>282</v>
      </c>
      <c r="HD10" s="58"/>
      <c r="HE10" s="61">
        <f t="shared" si="61"/>
        <v>0</v>
      </c>
      <c r="HF10" s="1" t="s">
        <v>282</v>
      </c>
      <c r="HG10" s="58"/>
      <c r="HH10" s="61">
        <f t="shared" si="62"/>
        <v>0</v>
      </c>
      <c r="HI10" s="1" t="s">
        <v>282</v>
      </c>
      <c r="HJ10" s="58"/>
      <c r="HK10" s="61">
        <f t="shared" si="63"/>
        <v>0</v>
      </c>
      <c r="HL10" s="1" t="s">
        <v>282</v>
      </c>
      <c r="HM10" s="58"/>
      <c r="HN10" s="61">
        <f t="shared" si="64"/>
        <v>0</v>
      </c>
      <c r="HQ10" s="1" t="s">
        <v>282</v>
      </c>
      <c r="HR10" s="58">
        <v>0</v>
      </c>
      <c r="HS10" s="61">
        <f t="shared" si="65"/>
        <v>0</v>
      </c>
      <c r="HT10" s="1" t="s">
        <v>282</v>
      </c>
      <c r="HU10" s="58">
        <v>0</v>
      </c>
      <c r="HV10" s="61">
        <f t="shared" si="66"/>
        <v>0</v>
      </c>
      <c r="HW10" s="1" t="s">
        <v>282</v>
      </c>
      <c r="HX10" s="58">
        <v>1</v>
      </c>
      <c r="HY10" s="61">
        <f t="shared" si="67"/>
        <v>0.5</v>
      </c>
      <c r="HZ10" s="1" t="s">
        <v>282</v>
      </c>
      <c r="IA10" s="58">
        <v>0</v>
      </c>
      <c r="IB10" s="61">
        <f t="shared" si="68"/>
        <v>0</v>
      </c>
      <c r="IC10" s="1" t="s">
        <v>282</v>
      </c>
      <c r="ID10" s="58">
        <v>0</v>
      </c>
      <c r="IE10" s="61">
        <f t="shared" si="69"/>
        <v>0</v>
      </c>
      <c r="IF10" s="1" t="s">
        <v>282</v>
      </c>
      <c r="IG10" s="58">
        <v>0</v>
      </c>
      <c r="IH10" s="61">
        <f t="shared" si="70"/>
        <v>0</v>
      </c>
      <c r="IK10" s="1" t="s">
        <v>282</v>
      </c>
      <c r="IL10" s="58"/>
      <c r="IM10" s="61">
        <f t="shared" si="71"/>
        <v>0</v>
      </c>
      <c r="IN10" s="1" t="s">
        <v>282</v>
      </c>
      <c r="IO10" s="58">
        <v>0</v>
      </c>
      <c r="IP10" s="61">
        <f t="shared" si="72"/>
        <v>0</v>
      </c>
      <c r="IQ10" s="1" t="s">
        <v>282</v>
      </c>
      <c r="IR10" s="58">
        <v>0</v>
      </c>
      <c r="IS10" s="61">
        <f t="shared" si="73"/>
        <v>0</v>
      </c>
      <c r="IT10" s="1" t="s">
        <v>282</v>
      </c>
      <c r="IU10" s="58">
        <v>0</v>
      </c>
      <c r="IV10" s="61">
        <f t="shared" si="74"/>
        <v>0</v>
      </c>
      <c r="IW10" s="1" t="s">
        <v>282</v>
      </c>
      <c r="IX10" s="58">
        <v>0</v>
      </c>
      <c r="IY10" s="61">
        <f t="shared" si="75"/>
        <v>0</v>
      </c>
      <c r="IZ10" s="1" t="s">
        <v>282</v>
      </c>
      <c r="JA10" s="58">
        <v>0</v>
      </c>
      <c r="JB10" s="61">
        <f t="shared" si="76"/>
        <v>0</v>
      </c>
    </row>
    <row r="11" spans="1:262" x14ac:dyDescent="0.25">
      <c r="A11" s="1" t="s">
        <v>342</v>
      </c>
      <c r="B11" s="58">
        <v>7</v>
      </c>
      <c r="E11" s="1" t="s">
        <v>342</v>
      </c>
      <c r="F11" s="58">
        <v>0</v>
      </c>
      <c r="G11" s="61">
        <f t="shared" si="0"/>
        <v>0</v>
      </c>
      <c r="H11" s="1" t="s">
        <v>342</v>
      </c>
      <c r="I11" s="58">
        <v>3</v>
      </c>
      <c r="J11" s="61">
        <f t="shared" si="1"/>
        <v>0.42857142857142855</v>
      </c>
      <c r="K11" s="1" t="s">
        <v>342</v>
      </c>
      <c r="L11" s="58">
        <v>3</v>
      </c>
      <c r="M11" s="61">
        <f t="shared" si="2"/>
        <v>0.42857142857142855</v>
      </c>
      <c r="N11" s="1" t="s">
        <v>342</v>
      </c>
      <c r="O11" s="58"/>
      <c r="P11" s="61">
        <f t="shared" si="3"/>
        <v>0</v>
      </c>
      <c r="Q11" s="1" t="s">
        <v>342</v>
      </c>
      <c r="R11" s="58">
        <v>0</v>
      </c>
      <c r="S11" s="61">
        <f t="shared" si="4"/>
        <v>0</v>
      </c>
      <c r="T11" s="1" t="s">
        <v>342</v>
      </c>
      <c r="U11" s="58"/>
      <c r="V11" s="61">
        <f t="shared" si="5"/>
        <v>0</v>
      </c>
      <c r="Y11" s="1" t="s">
        <v>342</v>
      </c>
      <c r="Z11" s="58">
        <v>0</v>
      </c>
      <c r="AA11" s="61">
        <f t="shared" si="6"/>
        <v>0</v>
      </c>
      <c r="AB11" s="1" t="s">
        <v>342</v>
      </c>
      <c r="AC11" s="58">
        <v>2</v>
      </c>
      <c r="AD11" s="61">
        <f t="shared" si="7"/>
        <v>0.2857142857142857</v>
      </c>
      <c r="AE11" s="1" t="s">
        <v>342</v>
      </c>
      <c r="AF11" s="58">
        <v>3</v>
      </c>
      <c r="AG11" s="61">
        <f t="shared" si="8"/>
        <v>0.42857142857142855</v>
      </c>
      <c r="AH11" s="1" t="s">
        <v>342</v>
      </c>
      <c r="AI11" s="58">
        <v>0</v>
      </c>
      <c r="AJ11" s="61">
        <f t="shared" si="9"/>
        <v>0</v>
      </c>
      <c r="AK11" s="1" t="s">
        <v>342</v>
      </c>
      <c r="AL11" s="58">
        <v>0</v>
      </c>
      <c r="AM11" s="61">
        <f t="shared" si="10"/>
        <v>0</v>
      </c>
      <c r="AN11" s="1" t="s">
        <v>342</v>
      </c>
      <c r="AO11" s="58">
        <v>0</v>
      </c>
      <c r="AP11" s="61">
        <f t="shared" si="11"/>
        <v>0</v>
      </c>
      <c r="AS11" s="1" t="s">
        <v>342</v>
      </c>
      <c r="AT11" s="58">
        <v>1</v>
      </c>
      <c r="AU11" s="61">
        <f t="shared" si="12"/>
        <v>0.14285714285714285</v>
      </c>
      <c r="AV11" s="1" t="s">
        <v>342</v>
      </c>
      <c r="AW11" s="58">
        <v>2</v>
      </c>
      <c r="AX11" s="61">
        <f t="shared" si="13"/>
        <v>0.2857142857142857</v>
      </c>
      <c r="AY11" s="1" t="s">
        <v>342</v>
      </c>
      <c r="AZ11" s="58">
        <v>2</v>
      </c>
      <c r="BA11" s="61">
        <f t="shared" si="14"/>
        <v>0.2857142857142857</v>
      </c>
      <c r="BB11" s="1" t="s">
        <v>342</v>
      </c>
      <c r="BC11" s="58">
        <v>0</v>
      </c>
      <c r="BD11" s="61">
        <f t="shared" si="15"/>
        <v>0</v>
      </c>
      <c r="BE11" s="1" t="s">
        <v>342</v>
      </c>
      <c r="BF11" s="58">
        <v>1</v>
      </c>
      <c r="BG11" s="61">
        <f t="shared" si="16"/>
        <v>0.14285714285714285</v>
      </c>
      <c r="BH11" s="1" t="s">
        <v>342</v>
      </c>
      <c r="BI11" s="58">
        <v>1</v>
      </c>
      <c r="BJ11" s="61">
        <f t="shared" si="17"/>
        <v>0.14285714285714285</v>
      </c>
      <c r="BM11" s="1" t="s">
        <v>342</v>
      </c>
      <c r="BN11" s="58">
        <v>1</v>
      </c>
      <c r="BO11" s="61">
        <f t="shared" si="18"/>
        <v>0.14285714285714285</v>
      </c>
      <c r="BP11" s="1" t="s">
        <v>342</v>
      </c>
      <c r="BQ11" s="58">
        <v>3</v>
      </c>
      <c r="BR11" s="61">
        <f t="shared" si="19"/>
        <v>0.42857142857142855</v>
      </c>
      <c r="BS11" s="1" t="s">
        <v>342</v>
      </c>
      <c r="BT11" s="58">
        <v>3</v>
      </c>
      <c r="BU11" s="61">
        <f t="shared" si="20"/>
        <v>0.42857142857142855</v>
      </c>
      <c r="BV11" s="1" t="s">
        <v>342</v>
      </c>
      <c r="BW11" s="58">
        <v>1</v>
      </c>
      <c r="BX11" s="61">
        <f t="shared" si="21"/>
        <v>0.14285714285714285</v>
      </c>
      <c r="BY11" s="1" t="s">
        <v>342</v>
      </c>
      <c r="BZ11" s="58">
        <v>0</v>
      </c>
      <c r="CA11" s="61">
        <f t="shared" si="22"/>
        <v>0</v>
      </c>
      <c r="CB11" s="1" t="s">
        <v>342</v>
      </c>
      <c r="CC11" s="58">
        <v>0</v>
      </c>
      <c r="CD11" s="61">
        <f t="shared" si="23"/>
        <v>0</v>
      </c>
      <c r="CG11" s="1" t="s">
        <v>342</v>
      </c>
      <c r="CH11" s="58">
        <v>0</v>
      </c>
      <c r="CI11" s="61">
        <f t="shared" si="24"/>
        <v>0</v>
      </c>
      <c r="CJ11" s="1" t="s">
        <v>342</v>
      </c>
      <c r="CK11" s="58">
        <v>2</v>
      </c>
      <c r="CL11" s="61">
        <f t="shared" si="25"/>
        <v>0.2857142857142857</v>
      </c>
      <c r="CM11" s="1" t="s">
        <v>342</v>
      </c>
      <c r="CN11" s="58">
        <v>2</v>
      </c>
      <c r="CO11" s="61">
        <f t="shared" si="26"/>
        <v>0.2857142857142857</v>
      </c>
      <c r="CP11" s="1" t="s">
        <v>342</v>
      </c>
      <c r="CQ11" s="58">
        <v>1</v>
      </c>
      <c r="CR11" s="61">
        <f t="shared" si="27"/>
        <v>0.14285714285714285</v>
      </c>
      <c r="CS11" s="1" t="s">
        <v>342</v>
      </c>
      <c r="CT11" s="58">
        <v>2</v>
      </c>
      <c r="CU11" s="61">
        <f t="shared" si="28"/>
        <v>0.2857142857142857</v>
      </c>
      <c r="CV11" s="1" t="s">
        <v>342</v>
      </c>
      <c r="CW11" s="58">
        <v>1</v>
      </c>
      <c r="CX11" s="61">
        <f t="shared" si="29"/>
        <v>0.14285714285714285</v>
      </c>
      <c r="DA11" s="1" t="s">
        <v>342</v>
      </c>
      <c r="DB11" s="58">
        <v>0</v>
      </c>
      <c r="DC11" s="61">
        <f t="shared" si="30"/>
        <v>0</v>
      </c>
      <c r="DD11" s="1" t="s">
        <v>342</v>
      </c>
      <c r="DE11" s="58">
        <v>0</v>
      </c>
      <c r="DF11" s="61">
        <f t="shared" si="31"/>
        <v>0</v>
      </c>
      <c r="DG11" s="1" t="s">
        <v>342</v>
      </c>
      <c r="DH11" s="58">
        <v>0</v>
      </c>
      <c r="DI11" s="61">
        <f t="shared" si="32"/>
        <v>0</v>
      </c>
      <c r="DJ11" s="1" t="s">
        <v>342</v>
      </c>
      <c r="DK11" s="58">
        <v>0</v>
      </c>
      <c r="DL11" s="61">
        <f t="shared" si="33"/>
        <v>0</v>
      </c>
      <c r="DM11" s="1" t="s">
        <v>342</v>
      </c>
      <c r="DN11" s="58">
        <v>0</v>
      </c>
      <c r="DO11" s="61">
        <f t="shared" si="34"/>
        <v>0</v>
      </c>
      <c r="DP11" s="1" t="s">
        <v>342</v>
      </c>
      <c r="DQ11" s="58">
        <v>0</v>
      </c>
      <c r="DR11" s="61">
        <f t="shared" si="77"/>
        <v>0</v>
      </c>
      <c r="DU11" s="1" t="s">
        <v>342</v>
      </c>
      <c r="DV11" s="58">
        <v>0</v>
      </c>
      <c r="DW11" s="61">
        <f t="shared" si="35"/>
        <v>0</v>
      </c>
      <c r="DX11" s="1" t="s">
        <v>342</v>
      </c>
      <c r="DY11" s="58">
        <v>1</v>
      </c>
      <c r="DZ11" s="61">
        <f t="shared" si="36"/>
        <v>0.14285714285714285</v>
      </c>
      <c r="EA11" s="1" t="s">
        <v>342</v>
      </c>
      <c r="EB11" s="58">
        <v>1</v>
      </c>
      <c r="EC11" s="61">
        <f t="shared" si="37"/>
        <v>0.14285714285714285</v>
      </c>
      <c r="ED11" s="1" t="s">
        <v>342</v>
      </c>
      <c r="EE11" s="58">
        <v>1</v>
      </c>
      <c r="EF11" s="61">
        <f t="shared" si="38"/>
        <v>0.14285714285714285</v>
      </c>
      <c r="EG11" s="1" t="s">
        <v>342</v>
      </c>
      <c r="EH11" s="58">
        <v>0</v>
      </c>
      <c r="EI11" s="61">
        <f t="shared" si="39"/>
        <v>0</v>
      </c>
      <c r="EJ11" s="1" t="s">
        <v>342</v>
      </c>
      <c r="EK11" s="58">
        <v>0</v>
      </c>
      <c r="EL11" s="61">
        <f t="shared" si="40"/>
        <v>0</v>
      </c>
      <c r="EO11" s="1" t="s">
        <v>342</v>
      </c>
      <c r="EP11" s="58"/>
      <c r="EQ11" s="61">
        <f t="shared" si="41"/>
        <v>0</v>
      </c>
      <c r="ER11" s="1" t="s">
        <v>342</v>
      </c>
      <c r="ES11" s="58">
        <v>1</v>
      </c>
      <c r="ET11" s="61">
        <f t="shared" si="42"/>
        <v>0.14285714285714285</v>
      </c>
      <c r="EU11" s="1" t="s">
        <v>342</v>
      </c>
      <c r="EV11" s="58">
        <v>2</v>
      </c>
      <c r="EW11" s="61">
        <f t="shared" si="43"/>
        <v>0.2857142857142857</v>
      </c>
      <c r="EX11" s="1" t="s">
        <v>342</v>
      </c>
      <c r="EY11" s="58">
        <v>0</v>
      </c>
      <c r="EZ11" s="61">
        <f t="shared" si="44"/>
        <v>0</v>
      </c>
      <c r="FA11" s="1" t="s">
        <v>342</v>
      </c>
      <c r="FB11" s="58">
        <v>1</v>
      </c>
      <c r="FC11" s="61">
        <f t="shared" si="45"/>
        <v>0.14285714285714285</v>
      </c>
      <c r="FD11" s="1" t="s">
        <v>342</v>
      </c>
      <c r="FE11" s="58">
        <v>1</v>
      </c>
      <c r="FF11" s="61">
        <f t="shared" si="46"/>
        <v>0.14285714285714285</v>
      </c>
      <c r="FI11" s="1" t="s">
        <v>342</v>
      </c>
      <c r="FJ11" s="58">
        <v>0</v>
      </c>
      <c r="FK11" s="61">
        <f t="shared" si="47"/>
        <v>0</v>
      </c>
      <c r="FL11" s="1" t="s">
        <v>342</v>
      </c>
      <c r="FM11" s="58">
        <v>2</v>
      </c>
      <c r="FN11" s="61">
        <f t="shared" si="48"/>
        <v>0.2857142857142857</v>
      </c>
      <c r="FO11" s="1" t="s">
        <v>342</v>
      </c>
      <c r="FP11" s="58">
        <v>2</v>
      </c>
      <c r="FQ11" s="61">
        <f t="shared" si="49"/>
        <v>0.2857142857142857</v>
      </c>
      <c r="FR11" s="1" t="s">
        <v>342</v>
      </c>
      <c r="FS11" s="58">
        <v>3</v>
      </c>
      <c r="FT11" s="61">
        <f t="shared" si="50"/>
        <v>0.42857142857142855</v>
      </c>
      <c r="FU11" s="1" t="s">
        <v>342</v>
      </c>
      <c r="FV11" s="58">
        <v>1</v>
      </c>
      <c r="FW11" s="61">
        <f t="shared" si="51"/>
        <v>0.14285714285714285</v>
      </c>
      <c r="FX11" s="1" t="s">
        <v>342</v>
      </c>
      <c r="FY11" s="58">
        <v>2</v>
      </c>
      <c r="FZ11" s="61">
        <f t="shared" si="52"/>
        <v>0.2857142857142857</v>
      </c>
      <c r="GC11" s="1" t="s">
        <v>342</v>
      </c>
      <c r="GD11" s="58">
        <v>0</v>
      </c>
      <c r="GE11" s="61">
        <f t="shared" si="53"/>
        <v>0</v>
      </c>
      <c r="GF11" s="1" t="s">
        <v>342</v>
      </c>
      <c r="GG11" s="58">
        <v>0</v>
      </c>
      <c r="GH11" s="61">
        <f t="shared" si="54"/>
        <v>0</v>
      </c>
      <c r="GI11" s="1" t="s">
        <v>342</v>
      </c>
      <c r="GJ11" s="58">
        <v>0</v>
      </c>
      <c r="GK11" s="61">
        <f t="shared" si="55"/>
        <v>0</v>
      </c>
      <c r="GL11" s="1" t="s">
        <v>342</v>
      </c>
      <c r="GM11" s="58"/>
      <c r="GN11" s="61">
        <f t="shared" si="56"/>
        <v>0</v>
      </c>
      <c r="GO11" s="1" t="s">
        <v>342</v>
      </c>
      <c r="GP11" s="58">
        <v>0</v>
      </c>
      <c r="GQ11" s="61">
        <f t="shared" si="57"/>
        <v>0</v>
      </c>
      <c r="GR11" s="1" t="s">
        <v>342</v>
      </c>
      <c r="GS11" s="58"/>
      <c r="GT11" s="61">
        <f t="shared" si="58"/>
        <v>0</v>
      </c>
      <c r="GW11" s="1" t="s">
        <v>342</v>
      </c>
      <c r="GX11" s="58"/>
      <c r="GY11" s="61">
        <f t="shared" si="59"/>
        <v>0</v>
      </c>
      <c r="GZ11" s="1" t="s">
        <v>342</v>
      </c>
      <c r="HA11" s="58">
        <v>0</v>
      </c>
      <c r="HB11" s="61">
        <f t="shared" si="60"/>
        <v>0</v>
      </c>
      <c r="HC11" s="1" t="s">
        <v>342</v>
      </c>
      <c r="HD11" s="58"/>
      <c r="HE11" s="61">
        <f t="shared" si="61"/>
        <v>0</v>
      </c>
      <c r="HF11" s="1" t="s">
        <v>342</v>
      </c>
      <c r="HG11" s="58"/>
      <c r="HH11" s="61">
        <f t="shared" si="62"/>
        <v>0</v>
      </c>
      <c r="HI11" s="1" t="s">
        <v>342</v>
      </c>
      <c r="HJ11" s="58"/>
      <c r="HK11" s="61">
        <f t="shared" si="63"/>
        <v>0</v>
      </c>
      <c r="HL11" s="1" t="s">
        <v>342</v>
      </c>
      <c r="HM11" s="58"/>
      <c r="HN11" s="61">
        <f t="shared" si="64"/>
        <v>0</v>
      </c>
      <c r="HQ11" s="1" t="s">
        <v>342</v>
      </c>
      <c r="HR11" s="58">
        <v>0</v>
      </c>
      <c r="HS11" s="61">
        <f t="shared" si="65"/>
        <v>0</v>
      </c>
      <c r="HT11" s="1" t="s">
        <v>342</v>
      </c>
      <c r="HU11" s="58">
        <v>1</v>
      </c>
      <c r="HV11" s="61">
        <f t="shared" si="66"/>
        <v>0.14285714285714285</v>
      </c>
      <c r="HW11" s="1" t="s">
        <v>342</v>
      </c>
      <c r="HX11" s="58">
        <v>1</v>
      </c>
      <c r="HY11" s="61">
        <f t="shared" si="67"/>
        <v>0.14285714285714285</v>
      </c>
      <c r="HZ11" s="1" t="s">
        <v>342</v>
      </c>
      <c r="IA11" s="58">
        <v>2</v>
      </c>
      <c r="IB11" s="61">
        <f t="shared" si="68"/>
        <v>0.2857142857142857</v>
      </c>
      <c r="IC11" s="1" t="s">
        <v>342</v>
      </c>
      <c r="ID11" s="58">
        <v>1</v>
      </c>
      <c r="IE11" s="61">
        <f t="shared" si="69"/>
        <v>0.14285714285714285</v>
      </c>
      <c r="IF11" s="1" t="s">
        <v>342</v>
      </c>
      <c r="IG11" s="58">
        <v>0</v>
      </c>
      <c r="IH11" s="61">
        <f t="shared" si="70"/>
        <v>0</v>
      </c>
      <c r="IK11" s="1" t="s">
        <v>342</v>
      </c>
      <c r="IL11" s="58"/>
      <c r="IM11" s="61">
        <f t="shared" si="71"/>
        <v>0</v>
      </c>
      <c r="IN11" s="1" t="s">
        <v>342</v>
      </c>
      <c r="IO11" s="58">
        <v>1</v>
      </c>
      <c r="IP11" s="61">
        <f t="shared" si="72"/>
        <v>0.14285714285714285</v>
      </c>
      <c r="IQ11" s="1" t="s">
        <v>342</v>
      </c>
      <c r="IR11" s="58">
        <v>0</v>
      </c>
      <c r="IS11" s="61">
        <f t="shared" si="73"/>
        <v>0</v>
      </c>
      <c r="IT11" s="1" t="s">
        <v>342</v>
      </c>
      <c r="IU11" s="58">
        <v>1</v>
      </c>
      <c r="IV11" s="61">
        <f t="shared" si="74"/>
        <v>0.14285714285714285</v>
      </c>
      <c r="IW11" s="1" t="s">
        <v>342</v>
      </c>
      <c r="IX11" s="58">
        <v>1</v>
      </c>
      <c r="IY11" s="61">
        <f t="shared" si="75"/>
        <v>0.14285714285714285</v>
      </c>
      <c r="IZ11" s="1" t="s">
        <v>342</v>
      </c>
      <c r="JA11" s="58">
        <v>0</v>
      </c>
      <c r="JB11" s="61">
        <f t="shared" si="76"/>
        <v>0</v>
      </c>
    </row>
    <row r="12" spans="1:262" x14ac:dyDescent="0.25">
      <c r="A12" s="1" t="s">
        <v>161</v>
      </c>
      <c r="B12" s="58">
        <v>9</v>
      </c>
      <c r="E12" s="1" t="s">
        <v>161</v>
      </c>
      <c r="F12" s="58">
        <v>0</v>
      </c>
      <c r="G12" s="61">
        <f t="shared" si="0"/>
        <v>0</v>
      </c>
      <c r="H12" s="1" t="s">
        <v>161</v>
      </c>
      <c r="I12" s="58">
        <v>4</v>
      </c>
      <c r="J12" s="61">
        <f t="shared" si="1"/>
        <v>0.44444444444444442</v>
      </c>
      <c r="K12" s="1" t="s">
        <v>161</v>
      </c>
      <c r="L12" s="58">
        <v>5</v>
      </c>
      <c r="M12" s="61">
        <f t="shared" si="2"/>
        <v>0.55555555555555558</v>
      </c>
      <c r="N12" s="1" t="s">
        <v>161</v>
      </c>
      <c r="O12" s="58"/>
      <c r="P12" s="61">
        <f t="shared" si="3"/>
        <v>0</v>
      </c>
      <c r="Q12" s="1" t="s">
        <v>161</v>
      </c>
      <c r="R12" s="58">
        <v>0</v>
      </c>
      <c r="S12" s="61">
        <f t="shared" si="4"/>
        <v>0</v>
      </c>
      <c r="T12" s="1" t="s">
        <v>161</v>
      </c>
      <c r="U12" s="58"/>
      <c r="V12" s="61">
        <f t="shared" si="5"/>
        <v>0</v>
      </c>
      <c r="Y12" s="1" t="s">
        <v>161</v>
      </c>
      <c r="Z12" s="58">
        <v>4</v>
      </c>
      <c r="AA12" s="61">
        <f t="shared" si="6"/>
        <v>0.44444444444444442</v>
      </c>
      <c r="AB12" s="1" t="s">
        <v>161</v>
      </c>
      <c r="AC12" s="58">
        <v>5</v>
      </c>
      <c r="AD12" s="61">
        <f t="shared" si="7"/>
        <v>0.55555555555555558</v>
      </c>
      <c r="AE12" s="1" t="s">
        <v>161</v>
      </c>
      <c r="AF12" s="58">
        <v>6</v>
      </c>
      <c r="AG12" s="61">
        <f t="shared" si="8"/>
        <v>0.66666666666666663</v>
      </c>
      <c r="AH12" s="1" t="s">
        <v>161</v>
      </c>
      <c r="AI12" s="58">
        <v>4</v>
      </c>
      <c r="AJ12" s="61">
        <f t="shared" si="9"/>
        <v>0.44444444444444442</v>
      </c>
      <c r="AK12" s="1" t="s">
        <v>161</v>
      </c>
      <c r="AL12" s="58">
        <v>0</v>
      </c>
      <c r="AM12" s="61">
        <f t="shared" si="10"/>
        <v>0</v>
      </c>
      <c r="AN12" s="1" t="s">
        <v>161</v>
      </c>
      <c r="AO12" s="58">
        <v>0</v>
      </c>
      <c r="AP12" s="61">
        <f t="shared" si="11"/>
        <v>0</v>
      </c>
      <c r="AS12" s="1" t="s">
        <v>161</v>
      </c>
      <c r="AT12" s="58">
        <v>3</v>
      </c>
      <c r="AU12" s="61">
        <f t="shared" si="12"/>
        <v>0.33333333333333331</v>
      </c>
      <c r="AV12" s="1" t="s">
        <v>161</v>
      </c>
      <c r="AW12" s="58">
        <v>2</v>
      </c>
      <c r="AX12" s="61">
        <f t="shared" si="13"/>
        <v>0.22222222222222221</v>
      </c>
      <c r="AY12" s="1" t="s">
        <v>161</v>
      </c>
      <c r="AZ12" s="58">
        <v>3</v>
      </c>
      <c r="BA12" s="61">
        <f t="shared" si="14"/>
        <v>0.33333333333333331</v>
      </c>
      <c r="BB12" s="1" t="s">
        <v>161</v>
      </c>
      <c r="BC12" s="58">
        <v>0</v>
      </c>
      <c r="BD12" s="61">
        <f t="shared" si="15"/>
        <v>0</v>
      </c>
      <c r="BE12" s="1" t="s">
        <v>161</v>
      </c>
      <c r="BF12" s="58">
        <v>1</v>
      </c>
      <c r="BG12" s="61">
        <f t="shared" si="16"/>
        <v>0.1111111111111111</v>
      </c>
      <c r="BH12" s="1" t="s">
        <v>161</v>
      </c>
      <c r="BI12" s="58">
        <v>0</v>
      </c>
      <c r="BJ12" s="61">
        <f t="shared" si="17"/>
        <v>0</v>
      </c>
      <c r="BM12" s="1" t="s">
        <v>161</v>
      </c>
      <c r="BN12" s="58">
        <v>4</v>
      </c>
      <c r="BO12" s="61">
        <f t="shared" si="18"/>
        <v>0.44444444444444442</v>
      </c>
      <c r="BP12" s="1" t="s">
        <v>161</v>
      </c>
      <c r="BQ12" s="58">
        <v>4</v>
      </c>
      <c r="BR12" s="61">
        <f t="shared" si="19"/>
        <v>0.44444444444444442</v>
      </c>
      <c r="BS12" s="1" t="s">
        <v>161</v>
      </c>
      <c r="BT12" s="58">
        <v>5</v>
      </c>
      <c r="BU12" s="61">
        <f t="shared" si="20"/>
        <v>0.55555555555555558</v>
      </c>
      <c r="BV12" s="1" t="s">
        <v>161</v>
      </c>
      <c r="BW12" s="58">
        <v>4</v>
      </c>
      <c r="BX12" s="61">
        <f t="shared" si="21"/>
        <v>0.44444444444444442</v>
      </c>
      <c r="BY12" s="1" t="s">
        <v>161</v>
      </c>
      <c r="BZ12" s="58">
        <v>0</v>
      </c>
      <c r="CA12" s="61">
        <f t="shared" si="22"/>
        <v>0</v>
      </c>
      <c r="CB12" s="1" t="s">
        <v>161</v>
      </c>
      <c r="CC12" s="58">
        <v>1</v>
      </c>
      <c r="CD12" s="61">
        <f t="shared" si="23"/>
        <v>0.1111111111111111</v>
      </c>
      <c r="CG12" s="1" t="s">
        <v>161</v>
      </c>
      <c r="CH12" s="58">
        <v>0</v>
      </c>
      <c r="CI12" s="61">
        <f t="shared" si="24"/>
        <v>0</v>
      </c>
      <c r="CJ12" s="1" t="s">
        <v>161</v>
      </c>
      <c r="CK12" s="58">
        <v>2</v>
      </c>
      <c r="CL12" s="61">
        <f t="shared" si="25"/>
        <v>0.22222222222222221</v>
      </c>
      <c r="CM12" s="1" t="s">
        <v>161</v>
      </c>
      <c r="CN12" s="58">
        <v>3</v>
      </c>
      <c r="CO12" s="61">
        <f t="shared" si="26"/>
        <v>0.33333333333333331</v>
      </c>
      <c r="CP12" s="1" t="s">
        <v>161</v>
      </c>
      <c r="CQ12" s="58">
        <v>2</v>
      </c>
      <c r="CR12" s="61">
        <f t="shared" si="27"/>
        <v>0.22222222222222221</v>
      </c>
      <c r="CS12" s="1" t="s">
        <v>161</v>
      </c>
      <c r="CT12" s="58">
        <v>1</v>
      </c>
      <c r="CU12" s="61">
        <f t="shared" si="28"/>
        <v>0.1111111111111111</v>
      </c>
      <c r="CV12" s="1" t="s">
        <v>161</v>
      </c>
      <c r="CW12" s="58">
        <v>2</v>
      </c>
      <c r="CX12" s="61">
        <f t="shared" si="29"/>
        <v>0.22222222222222221</v>
      </c>
      <c r="DA12" s="1" t="s">
        <v>161</v>
      </c>
      <c r="DB12" s="58">
        <v>0</v>
      </c>
      <c r="DC12" s="61">
        <f t="shared" si="30"/>
        <v>0</v>
      </c>
      <c r="DD12" s="1" t="s">
        <v>161</v>
      </c>
      <c r="DE12" s="58">
        <v>3</v>
      </c>
      <c r="DF12" s="61">
        <f t="shared" si="31"/>
        <v>0.33333333333333331</v>
      </c>
      <c r="DG12" s="1" t="s">
        <v>161</v>
      </c>
      <c r="DH12" s="58">
        <v>3</v>
      </c>
      <c r="DI12" s="61">
        <f t="shared" si="32"/>
        <v>0.33333333333333331</v>
      </c>
      <c r="DJ12" s="1" t="s">
        <v>161</v>
      </c>
      <c r="DK12" s="58">
        <v>2</v>
      </c>
      <c r="DL12" s="61">
        <f t="shared" si="33"/>
        <v>0.22222222222222221</v>
      </c>
      <c r="DM12" s="1" t="s">
        <v>161</v>
      </c>
      <c r="DN12" s="58">
        <v>0</v>
      </c>
      <c r="DO12" s="61">
        <f t="shared" si="34"/>
        <v>0</v>
      </c>
      <c r="DP12" s="1" t="s">
        <v>161</v>
      </c>
      <c r="DQ12" s="58">
        <v>1</v>
      </c>
      <c r="DR12" s="61">
        <f t="shared" si="77"/>
        <v>0.1111111111111111</v>
      </c>
      <c r="DU12" s="1" t="s">
        <v>161</v>
      </c>
      <c r="DV12" s="58">
        <v>1</v>
      </c>
      <c r="DW12" s="61">
        <f t="shared" si="35"/>
        <v>0.1111111111111111</v>
      </c>
      <c r="DX12" s="1" t="s">
        <v>161</v>
      </c>
      <c r="DY12" s="58">
        <v>2</v>
      </c>
      <c r="DZ12" s="61">
        <f t="shared" si="36"/>
        <v>0.22222222222222221</v>
      </c>
      <c r="EA12" s="1" t="s">
        <v>161</v>
      </c>
      <c r="EB12" s="58">
        <v>3</v>
      </c>
      <c r="EC12" s="61">
        <f t="shared" si="37"/>
        <v>0.33333333333333331</v>
      </c>
      <c r="ED12" s="1" t="s">
        <v>161</v>
      </c>
      <c r="EE12" s="58">
        <v>1</v>
      </c>
      <c r="EF12" s="61">
        <f t="shared" si="38"/>
        <v>0.1111111111111111</v>
      </c>
      <c r="EG12" s="1" t="s">
        <v>161</v>
      </c>
      <c r="EH12" s="58">
        <v>1</v>
      </c>
      <c r="EI12" s="61">
        <f t="shared" si="39"/>
        <v>0.1111111111111111</v>
      </c>
      <c r="EJ12" s="1" t="s">
        <v>161</v>
      </c>
      <c r="EK12" s="58">
        <v>1</v>
      </c>
      <c r="EL12" s="61">
        <f t="shared" si="40"/>
        <v>0.1111111111111111</v>
      </c>
      <c r="EO12" s="1" t="s">
        <v>161</v>
      </c>
      <c r="EP12" s="58"/>
      <c r="EQ12" s="61">
        <f t="shared" si="41"/>
        <v>0</v>
      </c>
      <c r="ER12" s="1" t="s">
        <v>161</v>
      </c>
      <c r="ES12" s="58">
        <v>2</v>
      </c>
      <c r="ET12" s="61">
        <f t="shared" si="42"/>
        <v>0.22222222222222221</v>
      </c>
      <c r="EU12" s="1" t="s">
        <v>161</v>
      </c>
      <c r="EV12" s="58">
        <v>2</v>
      </c>
      <c r="EW12" s="61">
        <f t="shared" si="43"/>
        <v>0.22222222222222221</v>
      </c>
      <c r="EX12" s="1" t="s">
        <v>161</v>
      </c>
      <c r="EY12" s="58">
        <v>3</v>
      </c>
      <c r="EZ12" s="61">
        <f t="shared" si="44"/>
        <v>0.33333333333333331</v>
      </c>
      <c r="FA12" s="1" t="s">
        <v>161</v>
      </c>
      <c r="FB12" s="58">
        <v>0</v>
      </c>
      <c r="FC12" s="61">
        <f t="shared" si="45"/>
        <v>0</v>
      </c>
      <c r="FD12" s="1" t="s">
        <v>161</v>
      </c>
      <c r="FE12" s="58">
        <v>1</v>
      </c>
      <c r="FF12" s="61">
        <f t="shared" si="46"/>
        <v>0.1111111111111111</v>
      </c>
      <c r="FI12" s="1" t="s">
        <v>161</v>
      </c>
      <c r="FJ12" s="58">
        <v>0</v>
      </c>
      <c r="FK12" s="61">
        <f t="shared" si="47"/>
        <v>0</v>
      </c>
      <c r="FL12" s="1" t="s">
        <v>161</v>
      </c>
      <c r="FM12" s="58">
        <v>3</v>
      </c>
      <c r="FN12" s="61">
        <f t="shared" si="48"/>
        <v>0.33333333333333331</v>
      </c>
      <c r="FO12" s="1" t="s">
        <v>161</v>
      </c>
      <c r="FP12" s="58">
        <v>3</v>
      </c>
      <c r="FQ12" s="61">
        <f t="shared" si="49"/>
        <v>0.33333333333333331</v>
      </c>
      <c r="FR12" s="1" t="s">
        <v>161</v>
      </c>
      <c r="FS12" s="58">
        <v>5</v>
      </c>
      <c r="FT12" s="61">
        <f t="shared" si="50"/>
        <v>0.55555555555555558</v>
      </c>
      <c r="FU12" s="1" t="s">
        <v>161</v>
      </c>
      <c r="FV12" s="58">
        <v>1</v>
      </c>
      <c r="FW12" s="61">
        <f t="shared" si="51"/>
        <v>0.1111111111111111</v>
      </c>
      <c r="FX12" s="1" t="s">
        <v>161</v>
      </c>
      <c r="FY12" s="58">
        <v>3</v>
      </c>
      <c r="FZ12" s="61">
        <f t="shared" si="52"/>
        <v>0.33333333333333331</v>
      </c>
      <c r="GC12" s="1" t="s">
        <v>161</v>
      </c>
      <c r="GD12" s="58">
        <v>0</v>
      </c>
      <c r="GE12" s="61">
        <f t="shared" si="53"/>
        <v>0</v>
      </c>
      <c r="GF12" s="1" t="s">
        <v>161</v>
      </c>
      <c r="GG12" s="58">
        <v>0</v>
      </c>
      <c r="GH12" s="61">
        <f t="shared" si="54"/>
        <v>0</v>
      </c>
      <c r="GI12" s="1" t="s">
        <v>161</v>
      </c>
      <c r="GJ12" s="58">
        <v>0</v>
      </c>
      <c r="GK12" s="61">
        <f t="shared" si="55"/>
        <v>0</v>
      </c>
      <c r="GL12" s="1" t="s">
        <v>161</v>
      </c>
      <c r="GM12" s="58"/>
      <c r="GN12" s="61">
        <f t="shared" si="56"/>
        <v>0</v>
      </c>
      <c r="GO12" s="1" t="s">
        <v>161</v>
      </c>
      <c r="GP12" s="58">
        <v>0</v>
      </c>
      <c r="GQ12" s="61">
        <f t="shared" si="57"/>
        <v>0</v>
      </c>
      <c r="GR12" s="1" t="s">
        <v>161</v>
      </c>
      <c r="GS12" s="58"/>
      <c r="GT12" s="61">
        <f t="shared" si="58"/>
        <v>0</v>
      </c>
      <c r="GW12" s="1" t="s">
        <v>161</v>
      </c>
      <c r="GX12" s="58"/>
      <c r="GY12" s="61">
        <f t="shared" si="59"/>
        <v>0</v>
      </c>
      <c r="GZ12" s="1" t="s">
        <v>161</v>
      </c>
      <c r="HA12" s="58">
        <v>0</v>
      </c>
      <c r="HB12" s="61">
        <f t="shared" si="60"/>
        <v>0</v>
      </c>
      <c r="HC12" s="1" t="s">
        <v>161</v>
      </c>
      <c r="HD12" s="58"/>
      <c r="HE12" s="61">
        <f t="shared" si="61"/>
        <v>0</v>
      </c>
      <c r="HF12" s="1" t="s">
        <v>161</v>
      </c>
      <c r="HG12" s="58"/>
      <c r="HH12" s="61">
        <f t="shared" si="62"/>
        <v>0</v>
      </c>
      <c r="HI12" s="1" t="s">
        <v>161</v>
      </c>
      <c r="HJ12" s="58"/>
      <c r="HK12" s="61">
        <f t="shared" si="63"/>
        <v>0</v>
      </c>
      <c r="HL12" s="1" t="s">
        <v>161</v>
      </c>
      <c r="HM12" s="58"/>
      <c r="HN12" s="61">
        <f t="shared" si="64"/>
        <v>0</v>
      </c>
      <c r="HQ12" s="1" t="s">
        <v>161</v>
      </c>
      <c r="HR12" s="58">
        <v>1</v>
      </c>
      <c r="HS12" s="61">
        <f t="shared" si="65"/>
        <v>0.1111111111111111</v>
      </c>
      <c r="HT12" s="1" t="s">
        <v>161</v>
      </c>
      <c r="HU12" s="58">
        <v>1</v>
      </c>
      <c r="HV12" s="61">
        <f t="shared" si="66"/>
        <v>0.1111111111111111</v>
      </c>
      <c r="HW12" s="1" t="s">
        <v>161</v>
      </c>
      <c r="HX12" s="58">
        <v>3</v>
      </c>
      <c r="HY12" s="61">
        <f t="shared" si="67"/>
        <v>0.33333333333333331</v>
      </c>
      <c r="HZ12" s="1" t="s">
        <v>161</v>
      </c>
      <c r="IA12" s="58">
        <v>1</v>
      </c>
      <c r="IB12" s="61">
        <f t="shared" si="68"/>
        <v>0.1111111111111111</v>
      </c>
      <c r="IC12" s="1" t="s">
        <v>161</v>
      </c>
      <c r="ID12" s="58">
        <v>2</v>
      </c>
      <c r="IE12" s="61">
        <f t="shared" si="69"/>
        <v>0.22222222222222221</v>
      </c>
      <c r="IF12" s="1" t="s">
        <v>161</v>
      </c>
      <c r="IG12" s="58">
        <v>2</v>
      </c>
      <c r="IH12" s="61">
        <f t="shared" si="70"/>
        <v>0.22222222222222221</v>
      </c>
      <c r="IK12" s="1" t="s">
        <v>161</v>
      </c>
      <c r="IL12" s="58"/>
      <c r="IM12" s="61">
        <f t="shared" si="71"/>
        <v>0</v>
      </c>
      <c r="IN12" s="1" t="s">
        <v>161</v>
      </c>
      <c r="IO12" s="58">
        <v>0</v>
      </c>
      <c r="IP12" s="61">
        <f t="shared" si="72"/>
        <v>0</v>
      </c>
      <c r="IQ12" s="1" t="s">
        <v>161</v>
      </c>
      <c r="IR12" s="58">
        <v>0</v>
      </c>
      <c r="IS12" s="61">
        <f t="shared" si="73"/>
        <v>0</v>
      </c>
      <c r="IT12" s="1" t="s">
        <v>161</v>
      </c>
      <c r="IU12" s="58">
        <v>0</v>
      </c>
      <c r="IV12" s="61">
        <f t="shared" si="74"/>
        <v>0</v>
      </c>
      <c r="IW12" s="1" t="s">
        <v>161</v>
      </c>
      <c r="IX12" s="58">
        <v>0</v>
      </c>
      <c r="IY12" s="61">
        <f t="shared" si="75"/>
        <v>0</v>
      </c>
      <c r="IZ12" s="1" t="s">
        <v>161</v>
      </c>
      <c r="JA12" s="58">
        <v>1</v>
      </c>
      <c r="JB12" s="61">
        <f t="shared" si="76"/>
        <v>0.1111111111111111</v>
      </c>
    </row>
    <row r="13" spans="1:262" x14ac:dyDescent="0.25">
      <c r="A13" s="1" t="s">
        <v>213</v>
      </c>
      <c r="B13" s="58">
        <v>25</v>
      </c>
      <c r="E13" s="1" t="s">
        <v>213</v>
      </c>
      <c r="F13" s="58">
        <v>1</v>
      </c>
      <c r="G13" s="61">
        <f t="shared" si="0"/>
        <v>0.04</v>
      </c>
      <c r="H13" s="1" t="s">
        <v>213</v>
      </c>
      <c r="I13" s="58">
        <v>9</v>
      </c>
      <c r="J13" s="61">
        <f t="shared" si="1"/>
        <v>0.36</v>
      </c>
      <c r="K13" s="1" t="s">
        <v>213</v>
      </c>
      <c r="L13" s="58">
        <v>12</v>
      </c>
      <c r="M13" s="61">
        <f t="shared" si="2"/>
        <v>0.48</v>
      </c>
      <c r="N13" s="1" t="s">
        <v>213</v>
      </c>
      <c r="O13" s="58"/>
      <c r="P13" s="61">
        <f t="shared" si="3"/>
        <v>0</v>
      </c>
      <c r="Q13" s="1" t="s">
        <v>213</v>
      </c>
      <c r="R13" s="58">
        <v>3</v>
      </c>
      <c r="S13" s="61">
        <f t="shared" si="4"/>
        <v>0.12</v>
      </c>
      <c r="T13" s="1" t="s">
        <v>213</v>
      </c>
      <c r="U13" s="58"/>
      <c r="V13" s="61">
        <f t="shared" si="5"/>
        <v>0</v>
      </c>
      <c r="Y13" s="1" t="s">
        <v>213</v>
      </c>
      <c r="Z13" s="58">
        <v>2</v>
      </c>
      <c r="AA13" s="61">
        <f t="shared" si="6"/>
        <v>0.08</v>
      </c>
      <c r="AB13" s="1" t="s">
        <v>213</v>
      </c>
      <c r="AC13" s="58">
        <v>9</v>
      </c>
      <c r="AD13" s="61">
        <f t="shared" si="7"/>
        <v>0.36</v>
      </c>
      <c r="AE13" s="1" t="s">
        <v>213</v>
      </c>
      <c r="AF13" s="58">
        <v>15</v>
      </c>
      <c r="AG13" s="61">
        <f t="shared" si="8"/>
        <v>0.6</v>
      </c>
      <c r="AH13" s="1" t="s">
        <v>213</v>
      </c>
      <c r="AI13" s="58">
        <v>1</v>
      </c>
      <c r="AJ13" s="61">
        <f t="shared" si="9"/>
        <v>0.04</v>
      </c>
      <c r="AK13" s="1" t="s">
        <v>213</v>
      </c>
      <c r="AL13" s="58">
        <v>3</v>
      </c>
      <c r="AM13" s="61">
        <f t="shared" si="10"/>
        <v>0.12</v>
      </c>
      <c r="AN13" s="1" t="s">
        <v>213</v>
      </c>
      <c r="AO13" s="58">
        <v>0</v>
      </c>
      <c r="AP13" s="61">
        <f t="shared" si="11"/>
        <v>0</v>
      </c>
      <c r="AS13" s="1" t="s">
        <v>213</v>
      </c>
      <c r="AT13" s="58">
        <v>2</v>
      </c>
      <c r="AU13" s="61">
        <f t="shared" si="12"/>
        <v>0.08</v>
      </c>
      <c r="AV13" s="1" t="s">
        <v>213</v>
      </c>
      <c r="AW13" s="58">
        <v>7</v>
      </c>
      <c r="AX13" s="61">
        <f t="shared" si="13"/>
        <v>0.28000000000000003</v>
      </c>
      <c r="AY13" s="1" t="s">
        <v>213</v>
      </c>
      <c r="AZ13" s="58">
        <v>8</v>
      </c>
      <c r="BA13" s="61">
        <f t="shared" si="14"/>
        <v>0.32</v>
      </c>
      <c r="BB13" s="1" t="s">
        <v>213</v>
      </c>
      <c r="BC13" s="58">
        <v>0</v>
      </c>
      <c r="BD13" s="61">
        <f t="shared" si="15"/>
        <v>0</v>
      </c>
      <c r="BE13" s="1" t="s">
        <v>213</v>
      </c>
      <c r="BF13" s="58">
        <v>1</v>
      </c>
      <c r="BG13" s="61">
        <f t="shared" si="16"/>
        <v>0.04</v>
      </c>
      <c r="BH13" s="1" t="s">
        <v>213</v>
      </c>
      <c r="BI13" s="58">
        <v>1</v>
      </c>
      <c r="BJ13" s="61">
        <f t="shared" si="17"/>
        <v>0.04</v>
      </c>
      <c r="BM13" s="1" t="s">
        <v>213</v>
      </c>
      <c r="BN13" s="58">
        <v>4</v>
      </c>
      <c r="BO13" s="61">
        <f t="shared" si="18"/>
        <v>0.16</v>
      </c>
      <c r="BP13" s="1" t="s">
        <v>213</v>
      </c>
      <c r="BQ13" s="58">
        <v>11</v>
      </c>
      <c r="BR13" s="61">
        <f t="shared" si="19"/>
        <v>0.44</v>
      </c>
      <c r="BS13" s="1" t="s">
        <v>213</v>
      </c>
      <c r="BT13" s="58">
        <v>13</v>
      </c>
      <c r="BU13" s="61">
        <f t="shared" si="20"/>
        <v>0.52</v>
      </c>
      <c r="BV13" s="1" t="s">
        <v>213</v>
      </c>
      <c r="BW13" s="58">
        <v>3</v>
      </c>
      <c r="BX13" s="61">
        <f t="shared" si="21"/>
        <v>0.12</v>
      </c>
      <c r="BY13" s="1" t="s">
        <v>213</v>
      </c>
      <c r="BZ13" s="58">
        <v>0</v>
      </c>
      <c r="CA13" s="61">
        <f t="shared" si="22"/>
        <v>0</v>
      </c>
      <c r="CB13" s="1" t="s">
        <v>213</v>
      </c>
      <c r="CC13" s="58">
        <v>0</v>
      </c>
      <c r="CD13" s="61">
        <f t="shared" si="23"/>
        <v>0</v>
      </c>
      <c r="CG13" s="1" t="s">
        <v>213</v>
      </c>
      <c r="CH13" s="58">
        <v>3</v>
      </c>
      <c r="CI13" s="61">
        <f t="shared" si="24"/>
        <v>0.12</v>
      </c>
      <c r="CJ13" s="1" t="s">
        <v>213</v>
      </c>
      <c r="CK13" s="58">
        <v>4</v>
      </c>
      <c r="CL13" s="61">
        <f t="shared" si="25"/>
        <v>0.16</v>
      </c>
      <c r="CM13" s="1" t="s">
        <v>213</v>
      </c>
      <c r="CN13" s="58">
        <v>6</v>
      </c>
      <c r="CO13" s="61">
        <f t="shared" si="26"/>
        <v>0.24</v>
      </c>
      <c r="CP13" s="1" t="s">
        <v>213</v>
      </c>
      <c r="CQ13" s="58">
        <v>1</v>
      </c>
      <c r="CR13" s="61">
        <f t="shared" si="27"/>
        <v>0.04</v>
      </c>
      <c r="CS13" s="1" t="s">
        <v>213</v>
      </c>
      <c r="CT13" s="58">
        <v>5</v>
      </c>
      <c r="CU13" s="61">
        <f t="shared" si="28"/>
        <v>0.2</v>
      </c>
      <c r="CV13" s="1" t="s">
        <v>213</v>
      </c>
      <c r="CW13" s="58">
        <v>0</v>
      </c>
      <c r="CX13" s="61">
        <f t="shared" si="29"/>
        <v>0</v>
      </c>
      <c r="DA13" s="1" t="s">
        <v>213</v>
      </c>
      <c r="DB13" s="58">
        <v>1</v>
      </c>
      <c r="DC13" s="61">
        <f t="shared" si="30"/>
        <v>0.04</v>
      </c>
      <c r="DD13" s="1" t="s">
        <v>213</v>
      </c>
      <c r="DE13" s="58">
        <v>5</v>
      </c>
      <c r="DF13" s="61">
        <f t="shared" si="31"/>
        <v>0.2</v>
      </c>
      <c r="DG13" s="1" t="s">
        <v>213</v>
      </c>
      <c r="DH13" s="58">
        <v>2</v>
      </c>
      <c r="DI13" s="61">
        <f t="shared" si="32"/>
        <v>0.08</v>
      </c>
      <c r="DJ13" s="1" t="s">
        <v>213</v>
      </c>
      <c r="DK13" s="58">
        <v>0</v>
      </c>
      <c r="DL13" s="61">
        <f t="shared" si="33"/>
        <v>0</v>
      </c>
      <c r="DM13" s="1" t="s">
        <v>213</v>
      </c>
      <c r="DN13" s="58">
        <v>0</v>
      </c>
      <c r="DO13" s="61">
        <f t="shared" si="34"/>
        <v>0</v>
      </c>
      <c r="DP13" s="1" t="s">
        <v>213</v>
      </c>
      <c r="DQ13" s="58">
        <v>0</v>
      </c>
      <c r="DR13" s="61">
        <f t="shared" si="77"/>
        <v>0</v>
      </c>
      <c r="DU13" s="1" t="s">
        <v>213</v>
      </c>
      <c r="DV13" s="58">
        <v>2</v>
      </c>
      <c r="DW13" s="61">
        <f t="shared" si="35"/>
        <v>0.08</v>
      </c>
      <c r="DX13" s="1" t="s">
        <v>213</v>
      </c>
      <c r="DY13" s="58">
        <v>3</v>
      </c>
      <c r="DZ13" s="61">
        <f t="shared" si="36"/>
        <v>0.12</v>
      </c>
      <c r="EA13" s="1" t="s">
        <v>213</v>
      </c>
      <c r="EB13" s="58">
        <v>7</v>
      </c>
      <c r="EC13" s="61">
        <f t="shared" si="37"/>
        <v>0.28000000000000003</v>
      </c>
      <c r="ED13" s="1" t="s">
        <v>213</v>
      </c>
      <c r="EE13" s="58">
        <v>0</v>
      </c>
      <c r="EF13" s="61">
        <f t="shared" si="38"/>
        <v>0</v>
      </c>
      <c r="EG13" s="1" t="s">
        <v>213</v>
      </c>
      <c r="EH13" s="58">
        <v>5</v>
      </c>
      <c r="EI13" s="61">
        <f t="shared" si="39"/>
        <v>0.2</v>
      </c>
      <c r="EJ13" s="1" t="s">
        <v>213</v>
      </c>
      <c r="EK13" s="58">
        <v>0</v>
      </c>
      <c r="EL13" s="61">
        <f t="shared" si="40"/>
        <v>0</v>
      </c>
      <c r="EO13" s="1" t="s">
        <v>213</v>
      </c>
      <c r="EP13" s="58"/>
      <c r="EQ13" s="61">
        <f t="shared" si="41"/>
        <v>0</v>
      </c>
      <c r="ER13" s="1" t="s">
        <v>213</v>
      </c>
      <c r="ES13" s="58">
        <v>0</v>
      </c>
      <c r="ET13" s="61">
        <f t="shared" si="42"/>
        <v>0</v>
      </c>
      <c r="EU13" s="1" t="s">
        <v>213</v>
      </c>
      <c r="EV13" s="58">
        <v>2</v>
      </c>
      <c r="EW13" s="61">
        <f t="shared" si="43"/>
        <v>0.08</v>
      </c>
      <c r="EX13" s="1" t="s">
        <v>213</v>
      </c>
      <c r="EY13" s="58">
        <v>0</v>
      </c>
      <c r="EZ13" s="61">
        <f t="shared" si="44"/>
        <v>0</v>
      </c>
      <c r="FA13" s="1" t="s">
        <v>213</v>
      </c>
      <c r="FB13" s="58">
        <v>0</v>
      </c>
      <c r="FC13" s="61">
        <f t="shared" si="45"/>
        <v>0</v>
      </c>
      <c r="FD13" s="1" t="s">
        <v>213</v>
      </c>
      <c r="FE13" s="58">
        <v>0</v>
      </c>
      <c r="FF13" s="61">
        <f t="shared" si="46"/>
        <v>0</v>
      </c>
      <c r="FI13" s="1" t="s">
        <v>213</v>
      </c>
      <c r="FJ13" s="58">
        <v>1</v>
      </c>
      <c r="FK13" s="61">
        <f t="shared" si="47"/>
        <v>0.04</v>
      </c>
      <c r="FL13" s="1" t="s">
        <v>213</v>
      </c>
      <c r="FM13" s="58">
        <v>8</v>
      </c>
      <c r="FN13" s="61">
        <f t="shared" si="48"/>
        <v>0.32</v>
      </c>
      <c r="FO13" s="1" t="s">
        <v>213</v>
      </c>
      <c r="FP13" s="58">
        <v>9</v>
      </c>
      <c r="FQ13" s="61">
        <f t="shared" si="49"/>
        <v>0.36</v>
      </c>
      <c r="FR13" s="1" t="s">
        <v>213</v>
      </c>
      <c r="FS13" s="58">
        <v>3</v>
      </c>
      <c r="FT13" s="61">
        <f t="shared" si="50"/>
        <v>0.12</v>
      </c>
      <c r="FU13" s="1" t="s">
        <v>213</v>
      </c>
      <c r="FV13" s="58">
        <v>2</v>
      </c>
      <c r="FW13" s="61">
        <f t="shared" si="51"/>
        <v>0.08</v>
      </c>
      <c r="FX13" s="1" t="s">
        <v>213</v>
      </c>
      <c r="FY13" s="58">
        <v>0</v>
      </c>
      <c r="FZ13" s="61">
        <f t="shared" si="52"/>
        <v>0</v>
      </c>
      <c r="GC13" s="1" t="s">
        <v>213</v>
      </c>
      <c r="GD13" s="58">
        <v>0</v>
      </c>
      <c r="GE13" s="61">
        <f t="shared" si="53"/>
        <v>0</v>
      </c>
      <c r="GF13" s="1" t="s">
        <v>213</v>
      </c>
      <c r="GG13" s="58">
        <v>0</v>
      </c>
      <c r="GH13" s="61">
        <f t="shared" si="54"/>
        <v>0</v>
      </c>
      <c r="GI13" s="1" t="s">
        <v>213</v>
      </c>
      <c r="GJ13" s="58">
        <v>0</v>
      </c>
      <c r="GK13" s="61">
        <f t="shared" si="55"/>
        <v>0</v>
      </c>
      <c r="GL13" s="1" t="s">
        <v>213</v>
      </c>
      <c r="GM13" s="58"/>
      <c r="GN13" s="61">
        <f t="shared" si="56"/>
        <v>0</v>
      </c>
      <c r="GO13" s="1" t="s">
        <v>213</v>
      </c>
      <c r="GP13" s="58">
        <v>0</v>
      </c>
      <c r="GQ13" s="61">
        <f t="shared" si="57"/>
        <v>0</v>
      </c>
      <c r="GR13" s="1" t="s">
        <v>213</v>
      </c>
      <c r="GS13" s="58"/>
      <c r="GT13" s="61">
        <f t="shared" si="58"/>
        <v>0</v>
      </c>
      <c r="GW13" s="1" t="s">
        <v>213</v>
      </c>
      <c r="GX13" s="58"/>
      <c r="GY13" s="61">
        <f t="shared" si="59"/>
        <v>0</v>
      </c>
      <c r="GZ13" s="1" t="s">
        <v>213</v>
      </c>
      <c r="HA13" s="58">
        <v>0</v>
      </c>
      <c r="HB13" s="61">
        <f t="shared" si="60"/>
        <v>0</v>
      </c>
      <c r="HC13" s="1" t="s">
        <v>213</v>
      </c>
      <c r="HD13" s="58"/>
      <c r="HE13" s="61">
        <f t="shared" si="61"/>
        <v>0</v>
      </c>
      <c r="HF13" s="1" t="s">
        <v>213</v>
      </c>
      <c r="HG13" s="58"/>
      <c r="HH13" s="61">
        <f t="shared" si="62"/>
        <v>0</v>
      </c>
      <c r="HI13" s="1" t="s">
        <v>213</v>
      </c>
      <c r="HJ13" s="58"/>
      <c r="HK13" s="61">
        <f t="shared" si="63"/>
        <v>0</v>
      </c>
      <c r="HL13" s="1" t="s">
        <v>213</v>
      </c>
      <c r="HM13" s="58"/>
      <c r="HN13" s="61">
        <f t="shared" si="64"/>
        <v>0</v>
      </c>
      <c r="HQ13" s="1" t="s">
        <v>213</v>
      </c>
      <c r="HR13" s="58">
        <v>0</v>
      </c>
      <c r="HS13" s="61">
        <f t="shared" si="65"/>
        <v>0</v>
      </c>
      <c r="HT13" s="1" t="s">
        <v>213</v>
      </c>
      <c r="HU13" s="58">
        <v>0</v>
      </c>
      <c r="HV13" s="61">
        <f t="shared" si="66"/>
        <v>0</v>
      </c>
      <c r="HW13" s="1" t="s">
        <v>213</v>
      </c>
      <c r="HX13" s="58">
        <v>1</v>
      </c>
      <c r="HY13" s="61">
        <f t="shared" si="67"/>
        <v>0.04</v>
      </c>
      <c r="HZ13" s="1" t="s">
        <v>213</v>
      </c>
      <c r="IA13" s="58">
        <v>0</v>
      </c>
      <c r="IB13" s="61">
        <f t="shared" si="68"/>
        <v>0</v>
      </c>
      <c r="IC13" s="1" t="s">
        <v>213</v>
      </c>
      <c r="ID13" s="58">
        <v>1</v>
      </c>
      <c r="IE13" s="61">
        <f t="shared" si="69"/>
        <v>0.04</v>
      </c>
      <c r="IF13" s="1" t="s">
        <v>213</v>
      </c>
      <c r="IG13" s="58">
        <v>0</v>
      </c>
      <c r="IH13" s="61">
        <f t="shared" si="70"/>
        <v>0</v>
      </c>
      <c r="IK13" s="1" t="s">
        <v>213</v>
      </c>
      <c r="IL13" s="58"/>
      <c r="IM13" s="61">
        <f t="shared" si="71"/>
        <v>0</v>
      </c>
      <c r="IN13" s="1" t="s">
        <v>213</v>
      </c>
      <c r="IO13" s="58">
        <v>0</v>
      </c>
      <c r="IP13" s="61">
        <f t="shared" si="72"/>
        <v>0</v>
      </c>
      <c r="IQ13" s="1" t="s">
        <v>213</v>
      </c>
      <c r="IR13" s="58">
        <v>0</v>
      </c>
      <c r="IS13" s="61">
        <f t="shared" si="73"/>
        <v>0</v>
      </c>
      <c r="IT13" s="1" t="s">
        <v>213</v>
      </c>
      <c r="IU13" s="58">
        <v>0</v>
      </c>
      <c r="IV13" s="61">
        <f t="shared" si="74"/>
        <v>0</v>
      </c>
      <c r="IW13" s="1" t="s">
        <v>213</v>
      </c>
      <c r="IX13" s="58">
        <v>1</v>
      </c>
      <c r="IY13" s="61">
        <f t="shared" si="75"/>
        <v>0.04</v>
      </c>
      <c r="IZ13" s="1" t="s">
        <v>213</v>
      </c>
      <c r="JA13" s="58">
        <v>0</v>
      </c>
      <c r="JB13" s="61">
        <f t="shared" si="76"/>
        <v>0</v>
      </c>
    </row>
    <row r="14" spans="1:262" x14ac:dyDescent="0.25">
      <c r="A14" s="1" t="s">
        <v>448</v>
      </c>
      <c r="B14" s="58">
        <v>7</v>
      </c>
      <c r="E14" s="1" t="s">
        <v>448</v>
      </c>
      <c r="F14" s="58">
        <v>0</v>
      </c>
      <c r="G14" s="61">
        <f t="shared" si="0"/>
        <v>0</v>
      </c>
      <c r="H14" s="1" t="s">
        <v>448</v>
      </c>
      <c r="I14" s="58">
        <v>2</v>
      </c>
      <c r="J14" s="61">
        <f t="shared" si="1"/>
        <v>0.2857142857142857</v>
      </c>
      <c r="K14" s="1" t="s">
        <v>448</v>
      </c>
      <c r="L14" s="58">
        <v>2</v>
      </c>
      <c r="M14" s="61">
        <f t="shared" si="2"/>
        <v>0.2857142857142857</v>
      </c>
      <c r="N14" s="1" t="s">
        <v>448</v>
      </c>
      <c r="O14" s="58"/>
      <c r="P14" s="61">
        <f t="shared" si="3"/>
        <v>0</v>
      </c>
      <c r="Q14" s="1" t="s">
        <v>448</v>
      </c>
      <c r="R14" s="58">
        <v>0</v>
      </c>
      <c r="S14" s="61">
        <f t="shared" si="4"/>
        <v>0</v>
      </c>
      <c r="T14" s="1" t="s">
        <v>448</v>
      </c>
      <c r="U14" s="58"/>
      <c r="V14" s="61">
        <f t="shared" si="5"/>
        <v>0</v>
      </c>
      <c r="Y14" s="1" t="s">
        <v>448</v>
      </c>
      <c r="Z14" s="58">
        <v>0</v>
      </c>
      <c r="AA14" s="61">
        <f t="shared" si="6"/>
        <v>0</v>
      </c>
      <c r="AB14" s="1" t="s">
        <v>448</v>
      </c>
      <c r="AC14" s="58">
        <v>3</v>
      </c>
      <c r="AD14" s="61">
        <f t="shared" si="7"/>
        <v>0.42857142857142855</v>
      </c>
      <c r="AE14" s="1" t="s">
        <v>448</v>
      </c>
      <c r="AF14" s="58">
        <v>3</v>
      </c>
      <c r="AG14" s="61">
        <f t="shared" si="8"/>
        <v>0.42857142857142855</v>
      </c>
      <c r="AH14" s="1" t="s">
        <v>448</v>
      </c>
      <c r="AI14" s="58">
        <v>0</v>
      </c>
      <c r="AJ14" s="61">
        <f t="shared" si="9"/>
        <v>0</v>
      </c>
      <c r="AK14" s="1" t="s">
        <v>448</v>
      </c>
      <c r="AL14" s="58">
        <v>1</v>
      </c>
      <c r="AM14" s="61">
        <f t="shared" si="10"/>
        <v>0.14285714285714285</v>
      </c>
      <c r="AN14" s="1" t="s">
        <v>448</v>
      </c>
      <c r="AO14" s="58">
        <v>0</v>
      </c>
      <c r="AP14" s="61">
        <f t="shared" si="11"/>
        <v>0</v>
      </c>
      <c r="AS14" s="1" t="s">
        <v>448</v>
      </c>
      <c r="AT14" s="58">
        <v>2</v>
      </c>
      <c r="AU14" s="61">
        <f t="shared" si="12"/>
        <v>0.2857142857142857</v>
      </c>
      <c r="AV14" s="1" t="s">
        <v>448</v>
      </c>
      <c r="AW14" s="58">
        <v>2</v>
      </c>
      <c r="AX14" s="61">
        <f t="shared" si="13"/>
        <v>0.2857142857142857</v>
      </c>
      <c r="AY14" s="1" t="s">
        <v>448</v>
      </c>
      <c r="AZ14" s="58">
        <v>3</v>
      </c>
      <c r="BA14" s="61">
        <f t="shared" si="14"/>
        <v>0.42857142857142855</v>
      </c>
      <c r="BB14" s="1" t="s">
        <v>448</v>
      </c>
      <c r="BC14" s="58">
        <v>1</v>
      </c>
      <c r="BD14" s="61">
        <f t="shared" si="15"/>
        <v>0.14285714285714285</v>
      </c>
      <c r="BE14" s="1" t="s">
        <v>448</v>
      </c>
      <c r="BF14" s="58">
        <v>0</v>
      </c>
      <c r="BG14" s="61">
        <f t="shared" si="16"/>
        <v>0</v>
      </c>
      <c r="BH14" s="1" t="s">
        <v>448</v>
      </c>
      <c r="BI14" s="58">
        <v>3</v>
      </c>
      <c r="BJ14" s="61">
        <f t="shared" si="17"/>
        <v>0.42857142857142855</v>
      </c>
      <c r="BM14" s="1" t="s">
        <v>448</v>
      </c>
      <c r="BN14" s="58">
        <v>1</v>
      </c>
      <c r="BO14" s="61">
        <f t="shared" si="18"/>
        <v>0.14285714285714285</v>
      </c>
      <c r="BP14" s="1" t="s">
        <v>448</v>
      </c>
      <c r="BQ14" s="58">
        <v>4</v>
      </c>
      <c r="BR14" s="61">
        <f t="shared" si="19"/>
        <v>0.5714285714285714</v>
      </c>
      <c r="BS14" s="1" t="s">
        <v>448</v>
      </c>
      <c r="BT14" s="58">
        <v>2</v>
      </c>
      <c r="BU14" s="61">
        <f t="shared" si="20"/>
        <v>0.2857142857142857</v>
      </c>
      <c r="BV14" s="1" t="s">
        <v>448</v>
      </c>
      <c r="BW14" s="58">
        <v>2</v>
      </c>
      <c r="BX14" s="61">
        <f t="shared" si="21"/>
        <v>0.2857142857142857</v>
      </c>
      <c r="BY14" s="1" t="s">
        <v>448</v>
      </c>
      <c r="BZ14" s="58">
        <v>1</v>
      </c>
      <c r="CA14" s="61">
        <f t="shared" si="22"/>
        <v>0.14285714285714285</v>
      </c>
      <c r="CB14" s="1" t="s">
        <v>448</v>
      </c>
      <c r="CC14" s="58">
        <v>0</v>
      </c>
      <c r="CD14" s="61">
        <f t="shared" si="23"/>
        <v>0</v>
      </c>
      <c r="CG14" s="1" t="s">
        <v>448</v>
      </c>
      <c r="CH14" s="58">
        <v>0</v>
      </c>
      <c r="CI14" s="61">
        <f t="shared" si="24"/>
        <v>0</v>
      </c>
      <c r="CJ14" s="1" t="s">
        <v>448</v>
      </c>
      <c r="CK14" s="58">
        <v>1</v>
      </c>
      <c r="CL14" s="61">
        <f t="shared" si="25"/>
        <v>0.14285714285714285</v>
      </c>
      <c r="CM14" s="1" t="s">
        <v>448</v>
      </c>
      <c r="CN14" s="58">
        <v>2</v>
      </c>
      <c r="CO14" s="61">
        <f t="shared" si="26"/>
        <v>0.2857142857142857</v>
      </c>
      <c r="CP14" s="1" t="s">
        <v>448</v>
      </c>
      <c r="CQ14" s="58">
        <v>0</v>
      </c>
      <c r="CR14" s="61">
        <f t="shared" si="27"/>
        <v>0</v>
      </c>
      <c r="CS14" s="1" t="s">
        <v>448</v>
      </c>
      <c r="CT14" s="58">
        <v>1</v>
      </c>
      <c r="CU14" s="61">
        <f t="shared" si="28"/>
        <v>0.14285714285714285</v>
      </c>
      <c r="CV14" s="1" t="s">
        <v>448</v>
      </c>
      <c r="CW14" s="58">
        <v>0</v>
      </c>
      <c r="CX14" s="61">
        <f t="shared" si="29"/>
        <v>0</v>
      </c>
      <c r="DA14" s="1" t="s">
        <v>448</v>
      </c>
      <c r="DB14" s="58">
        <v>0</v>
      </c>
      <c r="DC14" s="61">
        <f t="shared" si="30"/>
        <v>0</v>
      </c>
      <c r="DD14" s="1" t="s">
        <v>448</v>
      </c>
      <c r="DE14" s="58">
        <v>2</v>
      </c>
      <c r="DF14" s="61">
        <f t="shared" si="31"/>
        <v>0.2857142857142857</v>
      </c>
      <c r="DG14" s="1" t="s">
        <v>448</v>
      </c>
      <c r="DH14" s="58">
        <v>0</v>
      </c>
      <c r="DI14" s="61">
        <f t="shared" si="32"/>
        <v>0</v>
      </c>
      <c r="DJ14" s="1" t="s">
        <v>448</v>
      </c>
      <c r="DK14" s="58">
        <v>0</v>
      </c>
      <c r="DL14" s="61">
        <f t="shared" si="33"/>
        <v>0</v>
      </c>
      <c r="DM14" s="1" t="s">
        <v>448</v>
      </c>
      <c r="DN14" s="58">
        <v>0</v>
      </c>
      <c r="DO14" s="61">
        <f t="shared" si="34"/>
        <v>0</v>
      </c>
      <c r="DP14" s="1" t="s">
        <v>448</v>
      </c>
      <c r="DQ14" s="58">
        <v>0</v>
      </c>
      <c r="DR14" s="61">
        <f t="shared" si="77"/>
        <v>0</v>
      </c>
      <c r="DU14" s="1" t="s">
        <v>448</v>
      </c>
      <c r="DV14" s="58">
        <v>2</v>
      </c>
      <c r="DW14" s="61">
        <f t="shared" si="35"/>
        <v>0.2857142857142857</v>
      </c>
      <c r="DX14" s="1" t="s">
        <v>448</v>
      </c>
      <c r="DY14" s="58">
        <v>1</v>
      </c>
      <c r="DZ14" s="61">
        <f t="shared" si="36"/>
        <v>0.14285714285714285</v>
      </c>
      <c r="EA14" s="1" t="s">
        <v>448</v>
      </c>
      <c r="EB14" s="58">
        <v>4</v>
      </c>
      <c r="EC14" s="61">
        <f t="shared" si="37"/>
        <v>0.5714285714285714</v>
      </c>
      <c r="ED14" s="1" t="s">
        <v>448</v>
      </c>
      <c r="EE14" s="58">
        <v>0</v>
      </c>
      <c r="EF14" s="61">
        <f t="shared" si="38"/>
        <v>0</v>
      </c>
      <c r="EG14" s="1" t="s">
        <v>448</v>
      </c>
      <c r="EH14" s="58">
        <v>0</v>
      </c>
      <c r="EI14" s="61">
        <f t="shared" si="39"/>
        <v>0</v>
      </c>
      <c r="EJ14" s="1" t="s">
        <v>448</v>
      </c>
      <c r="EK14" s="58">
        <v>0</v>
      </c>
      <c r="EL14" s="61">
        <f t="shared" si="40"/>
        <v>0</v>
      </c>
      <c r="EO14" s="1" t="s">
        <v>448</v>
      </c>
      <c r="EP14" s="58"/>
      <c r="EQ14" s="61">
        <f t="shared" si="41"/>
        <v>0</v>
      </c>
      <c r="ER14" s="1" t="s">
        <v>448</v>
      </c>
      <c r="ES14" s="58">
        <v>1</v>
      </c>
      <c r="ET14" s="61">
        <f t="shared" si="42"/>
        <v>0.14285714285714285</v>
      </c>
      <c r="EU14" s="1" t="s">
        <v>448</v>
      </c>
      <c r="EV14" s="58">
        <v>1</v>
      </c>
      <c r="EW14" s="61">
        <f t="shared" si="43"/>
        <v>0.14285714285714285</v>
      </c>
      <c r="EX14" s="1" t="s">
        <v>448</v>
      </c>
      <c r="EY14" s="58">
        <v>1</v>
      </c>
      <c r="EZ14" s="61">
        <f t="shared" si="44"/>
        <v>0.14285714285714285</v>
      </c>
      <c r="FA14" s="1" t="s">
        <v>448</v>
      </c>
      <c r="FB14" s="58">
        <v>0</v>
      </c>
      <c r="FC14" s="61">
        <f t="shared" si="45"/>
        <v>0</v>
      </c>
      <c r="FD14" s="1" t="s">
        <v>448</v>
      </c>
      <c r="FE14" s="58">
        <v>1</v>
      </c>
      <c r="FF14" s="61">
        <f t="shared" si="46"/>
        <v>0.14285714285714285</v>
      </c>
      <c r="FI14" s="1" t="s">
        <v>448</v>
      </c>
      <c r="FJ14" s="58">
        <v>0</v>
      </c>
      <c r="FK14" s="61">
        <f t="shared" si="47"/>
        <v>0</v>
      </c>
      <c r="FL14" s="1" t="s">
        <v>448</v>
      </c>
      <c r="FM14" s="58">
        <v>2</v>
      </c>
      <c r="FN14" s="61">
        <f t="shared" si="48"/>
        <v>0.2857142857142857</v>
      </c>
      <c r="FO14" s="1" t="s">
        <v>448</v>
      </c>
      <c r="FP14" s="58">
        <v>0</v>
      </c>
      <c r="FQ14" s="61">
        <f t="shared" si="49"/>
        <v>0</v>
      </c>
      <c r="FR14" s="1" t="s">
        <v>448</v>
      </c>
      <c r="FS14" s="58">
        <v>4</v>
      </c>
      <c r="FT14" s="61">
        <f t="shared" si="50"/>
        <v>0.5714285714285714</v>
      </c>
      <c r="FU14" s="1" t="s">
        <v>448</v>
      </c>
      <c r="FV14" s="58">
        <v>0</v>
      </c>
      <c r="FW14" s="61">
        <f t="shared" si="51"/>
        <v>0</v>
      </c>
      <c r="FX14" s="1" t="s">
        <v>448</v>
      </c>
      <c r="FY14" s="58">
        <v>1</v>
      </c>
      <c r="FZ14" s="61">
        <f t="shared" si="52"/>
        <v>0.14285714285714285</v>
      </c>
      <c r="GC14" s="1" t="s">
        <v>448</v>
      </c>
      <c r="GD14" s="58">
        <v>0</v>
      </c>
      <c r="GE14" s="61">
        <f t="shared" si="53"/>
        <v>0</v>
      </c>
      <c r="GF14" s="1" t="s">
        <v>448</v>
      </c>
      <c r="GG14" s="58">
        <v>0</v>
      </c>
      <c r="GH14" s="61">
        <f t="shared" si="54"/>
        <v>0</v>
      </c>
      <c r="GI14" s="1" t="s">
        <v>448</v>
      </c>
      <c r="GJ14" s="58">
        <v>1</v>
      </c>
      <c r="GK14" s="61">
        <f t="shared" si="55"/>
        <v>0.14285714285714285</v>
      </c>
      <c r="GL14" s="1" t="s">
        <v>448</v>
      </c>
      <c r="GM14" s="58"/>
      <c r="GN14" s="61">
        <f t="shared" si="56"/>
        <v>0</v>
      </c>
      <c r="GO14" s="1" t="s">
        <v>448</v>
      </c>
      <c r="GP14" s="58">
        <v>0</v>
      </c>
      <c r="GQ14" s="61">
        <f t="shared" si="57"/>
        <v>0</v>
      </c>
      <c r="GR14" s="1" t="s">
        <v>448</v>
      </c>
      <c r="GS14" s="58"/>
      <c r="GT14" s="61">
        <f t="shared" si="58"/>
        <v>0</v>
      </c>
      <c r="GW14" s="1" t="s">
        <v>448</v>
      </c>
      <c r="GX14" s="58"/>
      <c r="GY14" s="61">
        <f t="shared" si="59"/>
        <v>0</v>
      </c>
      <c r="GZ14" s="1" t="s">
        <v>448</v>
      </c>
      <c r="HA14" s="58">
        <v>0</v>
      </c>
      <c r="HB14" s="61">
        <f t="shared" si="60"/>
        <v>0</v>
      </c>
      <c r="HC14" s="1" t="s">
        <v>448</v>
      </c>
      <c r="HD14" s="58"/>
      <c r="HE14" s="61">
        <f t="shared" si="61"/>
        <v>0</v>
      </c>
      <c r="HF14" s="1" t="s">
        <v>448</v>
      </c>
      <c r="HG14" s="58"/>
      <c r="HH14" s="61">
        <f t="shared" si="62"/>
        <v>0</v>
      </c>
      <c r="HI14" s="1" t="s">
        <v>448</v>
      </c>
      <c r="HJ14" s="58"/>
      <c r="HK14" s="61">
        <f t="shared" si="63"/>
        <v>0</v>
      </c>
      <c r="HL14" s="1" t="s">
        <v>448</v>
      </c>
      <c r="HM14" s="58"/>
      <c r="HN14" s="61">
        <f t="shared" si="64"/>
        <v>0</v>
      </c>
      <c r="HQ14" s="1" t="s">
        <v>448</v>
      </c>
      <c r="HR14" s="58">
        <v>0</v>
      </c>
      <c r="HS14" s="61">
        <f t="shared" si="65"/>
        <v>0</v>
      </c>
      <c r="HT14" s="1" t="s">
        <v>448</v>
      </c>
      <c r="HU14" s="58">
        <v>1</v>
      </c>
      <c r="HV14" s="61">
        <f t="shared" si="66"/>
        <v>0.14285714285714285</v>
      </c>
      <c r="HW14" s="1" t="s">
        <v>448</v>
      </c>
      <c r="HX14" s="58">
        <v>0</v>
      </c>
      <c r="HY14" s="61">
        <f t="shared" si="67"/>
        <v>0</v>
      </c>
      <c r="HZ14" s="1" t="s">
        <v>448</v>
      </c>
      <c r="IA14" s="58">
        <v>0</v>
      </c>
      <c r="IB14" s="61">
        <f t="shared" si="68"/>
        <v>0</v>
      </c>
      <c r="IC14" s="1" t="s">
        <v>448</v>
      </c>
      <c r="ID14" s="58">
        <v>0</v>
      </c>
      <c r="IE14" s="61">
        <f t="shared" si="69"/>
        <v>0</v>
      </c>
      <c r="IF14" s="1" t="s">
        <v>448</v>
      </c>
      <c r="IG14" s="58">
        <v>2</v>
      </c>
      <c r="IH14" s="61">
        <f t="shared" si="70"/>
        <v>0.2857142857142857</v>
      </c>
      <c r="IK14" s="1" t="s">
        <v>448</v>
      </c>
      <c r="IL14" s="58"/>
      <c r="IM14" s="61">
        <f t="shared" si="71"/>
        <v>0</v>
      </c>
      <c r="IN14" s="1" t="s">
        <v>448</v>
      </c>
      <c r="IO14" s="58">
        <v>0</v>
      </c>
      <c r="IP14" s="61">
        <f t="shared" si="72"/>
        <v>0</v>
      </c>
      <c r="IQ14" s="1" t="s">
        <v>448</v>
      </c>
      <c r="IR14" s="58">
        <v>1</v>
      </c>
      <c r="IS14" s="61">
        <f t="shared" si="73"/>
        <v>0.14285714285714285</v>
      </c>
      <c r="IT14" s="1" t="s">
        <v>448</v>
      </c>
      <c r="IU14" s="58">
        <v>0</v>
      </c>
      <c r="IV14" s="61">
        <f t="shared" si="74"/>
        <v>0</v>
      </c>
      <c r="IW14" s="1" t="s">
        <v>448</v>
      </c>
      <c r="IX14" s="58">
        <v>0</v>
      </c>
      <c r="IY14" s="61">
        <f t="shared" si="75"/>
        <v>0</v>
      </c>
      <c r="IZ14" s="1" t="s">
        <v>448</v>
      </c>
      <c r="JA14" s="58">
        <v>0</v>
      </c>
      <c r="JB14" s="61">
        <f t="shared" si="76"/>
        <v>0</v>
      </c>
    </row>
    <row r="15" spans="1:262" x14ac:dyDescent="0.25">
      <c r="A15" s="1" t="s">
        <v>296</v>
      </c>
      <c r="B15" s="58">
        <v>3</v>
      </c>
      <c r="E15" s="1" t="s">
        <v>296</v>
      </c>
      <c r="F15" s="58">
        <v>0</v>
      </c>
      <c r="G15" s="61">
        <f t="shared" si="0"/>
        <v>0</v>
      </c>
      <c r="H15" s="1" t="s">
        <v>296</v>
      </c>
      <c r="I15" s="58">
        <v>1</v>
      </c>
      <c r="J15" s="61">
        <f t="shared" si="1"/>
        <v>0.33333333333333331</v>
      </c>
      <c r="K15" s="1" t="s">
        <v>296</v>
      </c>
      <c r="L15" s="58">
        <v>2</v>
      </c>
      <c r="M15" s="61">
        <f t="shared" si="2"/>
        <v>0.66666666666666663</v>
      </c>
      <c r="N15" s="1" t="s">
        <v>296</v>
      </c>
      <c r="O15" s="58"/>
      <c r="P15" s="61">
        <f t="shared" si="3"/>
        <v>0</v>
      </c>
      <c r="Q15" s="1" t="s">
        <v>296</v>
      </c>
      <c r="R15" s="58">
        <v>0</v>
      </c>
      <c r="S15" s="61">
        <f t="shared" si="4"/>
        <v>0</v>
      </c>
      <c r="T15" s="1" t="s">
        <v>296</v>
      </c>
      <c r="U15" s="58"/>
      <c r="V15" s="61">
        <f t="shared" si="5"/>
        <v>0</v>
      </c>
      <c r="Y15" s="1" t="s">
        <v>296</v>
      </c>
      <c r="Z15" s="58">
        <v>0</v>
      </c>
      <c r="AA15" s="61">
        <f t="shared" si="6"/>
        <v>0</v>
      </c>
      <c r="AB15" s="1" t="s">
        <v>296</v>
      </c>
      <c r="AC15" s="58">
        <v>2</v>
      </c>
      <c r="AD15" s="61">
        <f t="shared" si="7"/>
        <v>0.66666666666666663</v>
      </c>
      <c r="AE15" s="1" t="s">
        <v>296</v>
      </c>
      <c r="AF15" s="58">
        <v>2</v>
      </c>
      <c r="AG15" s="61">
        <f t="shared" si="8"/>
        <v>0.66666666666666663</v>
      </c>
      <c r="AH15" s="1" t="s">
        <v>296</v>
      </c>
      <c r="AI15" s="58">
        <v>1</v>
      </c>
      <c r="AJ15" s="61">
        <f t="shared" si="9"/>
        <v>0.33333333333333331</v>
      </c>
      <c r="AK15" s="1" t="s">
        <v>296</v>
      </c>
      <c r="AL15" s="58">
        <v>0</v>
      </c>
      <c r="AM15" s="61">
        <f t="shared" si="10"/>
        <v>0</v>
      </c>
      <c r="AN15" s="1" t="s">
        <v>296</v>
      </c>
      <c r="AO15" s="58">
        <v>0</v>
      </c>
      <c r="AP15" s="61">
        <f t="shared" si="11"/>
        <v>0</v>
      </c>
      <c r="AS15" s="1" t="s">
        <v>296</v>
      </c>
      <c r="AT15" s="58">
        <v>0</v>
      </c>
      <c r="AU15" s="61">
        <f t="shared" si="12"/>
        <v>0</v>
      </c>
      <c r="AV15" s="1" t="s">
        <v>296</v>
      </c>
      <c r="AW15" s="58">
        <v>1</v>
      </c>
      <c r="AX15" s="61">
        <f t="shared" si="13"/>
        <v>0.33333333333333331</v>
      </c>
      <c r="AY15" s="1" t="s">
        <v>296</v>
      </c>
      <c r="AZ15" s="58">
        <v>3</v>
      </c>
      <c r="BA15" s="61">
        <f t="shared" si="14"/>
        <v>1</v>
      </c>
      <c r="BB15" s="1" t="s">
        <v>296</v>
      </c>
      <c r="BC15" s="58">
        <v>0</v>
      </c>
      <c r="BD15" s="61">
        <f t="shared" si="15"/>
        <v>0</v>
      </c>
      <c r="BE15" s="1" t="s">
        <v>296</v>
      </c>
      <c r="BF15" s="58">
        <v>1</v>
      </c>
      <c r="BG15" s="61">
        <f t="shared" si="16"/>
        <v>0.33333333333333331</v>
      </c>
      <c r="BH15" s="1" t="s">
        <v>296</v>
      </c>
      <c r="BI15" s="58">
        <v>1</v>
      </c>
      <c r="BJ15" s="61">
        <f t="shared" si="17"/>
        <v>0.33333333333333331</v>
      </c>
      <c r="BM15" s="1" t="s">
        <v>296</v>
      </c>
      <c r="BN15" s="58">
        <v>2</v>
      </c>
      <c r="BO15" s="61">
        <f t="shared" si="18"/>
        <v>0.66666666666666663</v>
      </c>
      <c r="BP15" s="1" t="s">
        <v>296</v>
      </c>
      <c r="BQ15" s="58">
        <v>2</v>
      </c>
      <c r="BR15" s="61">
        <f t="shared" si="19"/>
        <v>0.66666666666666663</v>
      </c>
      <c r="BS15" s="1" t="s">
        <v>296</v>
      </c>
      <c r="BT15" s="58">
        <v>3</v>
      </c>
      <c r="BU15" s="61">
        <f t="shared" si="20"/>
        <v>1</v>
      </c>
      <c r="BV15" s="1" t="s">
        <v>296</v>
      </c>
      <c r="BW15" s="58">
        <v>1</v>
      </c>
      <c r="BX15" s="61">
        <f t="shared" si="21"/>
        <v>0.33333333333333331</v>
      </c>
      <c r="BY15" s="1" t="s">
        <v>296</v>
      </c>
      <c r="BZ15" s="58">
        <v>0</v>
      </c>
      <c r="CA15" s="61">
        <f t="shared" si="22"/>
        <v>0</v>
      </c>
      <c r="CB15" s="1" t="s">
        <v>296</v>
      </c>
      <c r="CC15" s="58">
        <v>0</v>
      </c>
      <c r="CD15" s="61">
        <f t="shared" si="23"/>
        <v>0</v>
      </c>
      <c r="CG15" s="1" t="s">
        <v>296</v>
      </c>
      <c r="CH15" s="58">
        <v>0</v>
      </c>
      <c r="CI15" s="61">
        <f t="shared" si="24"/>
        <v>0</v>
      </c>
      <c r="CJ15" s="1" t="s">
        <v>296</v>
      </c>
      <c r="CK15" s="58">
        <v>1</v>
      </c>
      <c r="CL15" s="61">
        <f t="shared" si="25"/>
        <v>0.33333333333333331</v>
      </c>
      <c r="CM15" s="1" t="s">
        <v>296</v>
      </c>
      <c r="CN15" s="58">
        <v>2</v>
      </c>
      <c r="CO15" s="61">
        <f t="shared" si="26"/>
        <v>0.66666666666666663</v>
      </c>
      <c r="CP15" s="1" t="s">
        <v>296</v>
      </c>
      <c r="CQ15" s="58">
        <v>0</v>
      </c>
      <c r="CR15" s="61">
        <f t="shared" si="27"/>
        <v>0</v>
      </c>
      <c r="CS15" s="1" t="s">
        <v>296</v>
      </c>
      <c r="CT15" s="58">
        <v>0</v>
      </c>
      <c r="CU15" s="61">
        <f t="shared" si="28"/>
        <v>0</v>
      </c>
      <c r="CV15" s="1" t="s">
        <v>296</v>
      </c>
      <c r="CW15" s="58">
        <v>0</v>
      </c>
      <c r="CX15" s="61">
        <f t="shared" si="29"/>
        <v>0</v>
      </c>
      <c r="DA15" s="1" t="s">
        <v>296</v>
      </c>
      <c r="DB15" s="58">
        <v>0</v>
      </c>
      <c r="DC15" s="61">
        <f t="shared" si="30"/>
        <v>0</v>
      </c>
      <c r="DD15" s="1" t="s">
        <v>296</v>
      </c>
      <c r="DE15" s="58">
        <v>1</v>
      </c>
      <c r="DF15" s="61">
        <f t="shared" si="31"/>
        <v>0.33333333333333331</v>
      </c>
      <c r="DG15" s="1" t="s">
        <v>296</v>
      </c>
      <c r="DH15" s="58">
        <v>0</v>
      </c>
      <c r="DI15" s="61">
        <f t="shared" si="32"/>
        <v>0</v>
      </c>
      <c r="DJ15" s="1" t="s">
        <v>296</v>
      </c>
      <c r="DK15" s="58">
        <v>0</v>
      </c>
      <c r="DL15" s="61">
        <f t="shared" si="33"/>
        <v>0</v>
      </c>
      <c r="DM15" s="1" t="s">
        <v>296</v>
      </c>
      <c r="DN15" s="58">
        <v>0</v>
      </c>
      <c r="DO15" s="61">
        <f t="shared" si="34"/>
        <v>0</v>
      </c>
      <c r="DP15" s="1" t="s">
        <v>296</v>
      </c>
      <c r="DQ15" s="58">
        <v>0</v>
      </c>
      <c r="DR15" s="61">
        <f t="shared" si="77"/>
        <v>0</v>
      </c>
      <c r="DU15" s="1" t="s">
        <v>296</v>
      </c>
      <c r="DV15" s="58">
        <v>0</v>
      </c>
      <c r="DW15" s="61">
        <f t="shared" si="35"/>
        <v>0</v>
      </c>
      <c r="DX15" s="1" t="s">
        <v>296</v>
      </c>
      <c r="DY15" s="58">
        <v>0</v>
      </c>
      <c r="DZ15" s="61">
        <f t="shared" si="36"/>
        <v>0</v>
      </c>
      <c r="EA15" s="1" t="s">
        <v>296</v>
      </c>
      <c r="EB15" s="58">
        <v>0</v>
      </c>
      <c r="EC15" s="61">
        <f t="shared" si="37"/>
        <v>0</v>
      </c>
      <c r="ED15" s="1" t="s">
        <v>296</v>
      </c>
      <c r="EE15" s="58">
        <v>0</v>
      </c>
      <c r="EF15" s="61">
        <f t="shared" si="38"/>
        <v>0</v>
      </c>
      <c r="EG15" s="1" t="s">
        <v>296</v>
      </c>
      <c r="EH15" s="58">
        <v>1</v>
      </c>
      <c r="EI15" s="61">
        <f t="shared" si="39"/>
        <v>0.33333333333333331</v>
      </c>
      <c r="EJ15" s="1" t="s">
        <v>296</v>
      </c>
      <c r="EK15" s="58">
        <v>0</v>
      </c>
      <c r="EL15" s="61">
        <f t="shared" si="40"/>
        <v>0</v>
      </c>
      <c r="EO15" s="1" t="s">
        <v>296</v>
      </c>
      <c r="EP15" s="58"/>
      <c r="EQ15" s="61">
        <f t="shared" si="41"/>
        <v>0</v>
      </c>
      <c r="ER15" s="1" t="s">
        <v>296</v>
      </c>
      <c r="ES15" s="58">
        <v>0</v>
      </c>
      <c r="ET15" s="61">
        <f t="shared" si="42"/>
        <v>0</v>
      </c>
      <c r="EU15" s="1" t="s">
        <v>296</v>
      </c>
      <c r="EV15" s="58">
        <v>0</v>
      </c>
      <c r="EW15" s="61">
        <f t="shared" si="43"/>
        <v>0</v>
      </c>
      <c r="EX15" s="1" t="s">
        <v>296</v>
      </c>
      <c r="EY15" s="58">
        <v>1</v>
      </c>
      <c r="EZ15" s="61">
        <f t="shared" si="44"/>
        <v>0.33333333333333331</v>
      </c>
      <c r="FA15" s="1" t="s">
        <v>296</v>
      </c>
      <c r="FB15" s="58">
        <v>0</v>
      </c>
      <c r="FC15" s="61">
        <f t="shared" si="45"/>
        <v>0</v>
      </c>
      <c r="FD15" s="1" t="s">
        <v>296</v>
      </c>
      <c r="FE15" s="58">
        <v>1</v>
      </c>
      <c r="FF15" s="61">
        <f t="shared" si="46"/>
        <v>0.33333333333333331</v>
      </c>
      <c r="FI15" s="1" t="s">
        <v>296</v>
      </c>
      <c r="FJ15" s="58">
        <v>0</v>
      </c>
      <c r="FK15" s="61">
        <f t="shared" si="47"/>
        <v>0</v>
      </c>
      <c r="FL15" s="1" t="s">
        <v>296</v>
      </c>
      <c r="FM15" s="58">
        <v>2</v>
      </c>
      <c r="FN15" s="61">
        <f t="shared" si="48"/>
        <v>0.66666666666666663</v>
      </c>
      <c r="FO15" s="1" t="s">
        <v>296</v>
      </c>
      <c r="FP15" s="58">
        <v>2</v>
      </c>
      <c r="FQ15" s="61">
        <f t="shared" si="49"/>
        <v>0.66666666666666663</v>
      </c>
      <c r="FR15" s="1" t="s">
        <v>296</v>
      </c>
      <c r="FS15" s="58">
        <v>3</v>
      </c>
      <c r="FT15" s="61">
        <f t="shared" si="50"/>
        <v>1</v>
      </c>
      <c r="FU15" s="1" t="s">
        <v>296</v>
      </c>
      <c r="FV15" s="58">
        <v>0</v>
      </c>
      <c r="FW15" s="61">
        <f t="shared" si="51"/>
        <v>0</v>
      </c>
      <c r="FX15" s="1" t="s">
        <v>296</v>
      </c>
      <c r="FY15" s="58">
        <v>1</v>
      </c>
      <c r="FZ15" s="61">
        <f t="shared" si="52"/>
        <v>0.33333333333333331</v>
      </c>
      <c r="GC15" s="1" t="s">
        <v>296</v>
      </c>
      <c r="GD15" s="58">
        <v>0</v>
      </c>
      <c r="GE15" s="61">
        <f t="shared" si="53"/>
        <v>0</v>
      </c>
      <c r="GF15" s="1" t="s">
        <v>296</v>
      </c>
      <c r="GG15" s="58">
        <v>0</v>
      </c>
      <c r="GH15" s="61">
        <f t="shared" si="54"/>
        <v>0</v>
      </c>
      <c r="GI15" s="1" t="s">
        <v>296</v>
      </c>
      <c r="GJ15" s="58">
        <v>0</v>
      </c>
      <c r="GK15" s="61">
        <f t="shared" si="55"/>
        <v>0</v>
      </c>
      <c r="GL15" s="1" t="s">
        <v>296</v>
      </c>
      <c r="GM15" s="58"/>
      <c r="GN15" s="61">
        <f t="shared" si="56"/>
        <v>0</v>
      </c>
      <c r="GO15" s="1" t="s">
        <v>296</v>
      </c>
      <c r="GP15" s="58">
        <v>0</v>
      </c>
      <c r="GQ15" s="61">
        <f t="shared" si="57"/>
        <v>0</v>
      </c>
      <c r="GR15" s="1" t="s">
        <v>296</v>
      </c>
      <c r="GS15" s="58"/>
      <c r="GT15" s="61">
        <f t="shared" si="58"/>
        <v>0</v>
      </c>
      <c r="GW15" s="1" t="s">
        <v>296</v>
      </c>
      <c r="GX15" s="58"/>
      <c r="GY15" s="61">
        <f t="shared" si="59"/>
        <v>0</v>
      </c>
      <c r="GZ15" s="1" t="s">
        <v>296</v>
      </c>
      <c r="HA15" s="58">
        <v>0</v>
      </c>
      <c r="HB15" s="61">
        <f t="shared" si="60"/>
        <v>0</v>
      </c>
      <c r="HC15" s="1" t="s">
        <v>296</v>
      </c>
      <c r="HD15" s="58"/>
      <c r="HE15" s="61">
        <f t="shared" si="61"/>
        <v>0</v>
      </c>
      <c r="HF15" s="1" t="s">
        <v>296</v>
      </c>
      <c r="HG15" s="58"/>
      <c r="HH15" s="61">
        <f t="shared" si="62"/>
        <v>0</v>
      </c>
      <c r="HI15" s="1" t="s">
        <v>296</v>
      </c>
      <c r="HJ15" s="58"/>
      <c r="HK15" s="61">
        <f t="shared" si="63"/>
        <v>0</v>
      </c>
      <c r="HL15" s="1" t="s">
        <v>296</v>
      </c>
      <c r="HM15" s="58"/>
      <c r="HN15" s="61">
        <f t="shared" si="64"/>
        <v>0</v>
      </c>
      <c r="HQ15" s="1" t="s">
        <v>296</v>
      </c>
      <c r="HR15" s="58">
        <v>0</v>
      </c>
      <c r="HS15" s="61">
        <f t="shared" si="65"/>
        <v>0</v>
      </c>
      <c r="HT15" s="1" t="s">
        <v>296</v>
      </c>
      <c r="HU15" s="58">
        <v>2</v>
      </c>
      <c r="HV15" s="61">
        <f t="shared" si="66"/>
        <v>0.66666666666666663</v>
      </c>
      <c r="HW15" s="1" t="s">
        <v>296</v>
      </c>
      <c r="HX15" s="58">
        <v>0</v>
      </c>
      <c r="HY15" s="61">
        <f t="shared" si="67"/>
        <v>0</v>
      </c>
      <c r="HZ15" s="1" t="s">
        <v>296</v>
      </c>
      <c r="IA15" s="58">
        <v>0</v>
      </c>
      <c r="IB15" s="61">
        <f t="shared" si="68"/>
        <v>0</v>
      </c>
      <c r="IC15" s="1" t="s">
        <v>296</v>
      </c>
      <c r="ID15" s="58">
        <v>1</v>
      </c>
      <c r="IE15" s="61">
        <f t="shared" si="69"/>
        <v>0.33333333333333331</v>
      </c>
      <c r="IF15" s="1" t="s">
        <v>296</v>
      </c>
      <c r="IG15" s="58">
        <v>2</v>
      </c>
      <c r="IH15" s="61">
        <f t="shared" si="70"/>
        <v>0.66666666666666663</v>
      </c>
      <c r="IK15" s="1" t="s">
        <v>296</v>
      </c>
      <c r="IL15" s="58"/>
      <c r="IM15" s="61">
        <f t="shared" si="71"/>
        <v>0</v>
      </c>
      <c r="IN15" s="1" t="s">
        <v>296</v>
      </c>
      <c r="IO15" s="58">
        <v>0</v>
      </c>
      <c r="IP15" s="61">
        <f t="shared" si="72"/>
        <v>0</v>
      </c>
      <c r="IQ15" s="1" t="s">
        <v>296</v>
      </c>
      <c r="IR15" s="58">
        <v>0</v>
      </c>
      <c r="IS15" s="61">
        <f t="shared" si="73"/>
        <v>0</v>
      </c>
      <c r="IT15" s="1" t="s">
        <v>296</v>
      </c>
      <c r="IU15" s="58">
        <v>0</v>
      </c>
      <c r="IV15" s="61">
        <f t="shared" si="74"/>
        <v>0</v>
      </c>
      <c r="IW15" s="1" t="s">
        <v>296</v>
      </c>
      <c r="IX15" s="58">
        <v>0</v>
      </c>
      <c r="IY15" s="61">
        <f t="shared" si="75"/>
        <v>0</v>
      </c>
      <c r="IZ15" s="1" t="s">
        <v>296</v>
      </c>
      <c r="JA15" s="58">
        <v>0</v>
      </c>
      <c r="JB15" s="61">
        <f t="shared" si="76"/>
        <v>0</v>
      </c>
    </row>
    <row r="16" spans="1:262" x14ac:dyDescent="0.25">
      <c r="A16" s="1" t="s">
        <v>677</v>
      </c>
      <c r="B16" s="58">
        <v>1</v>
      </c>
      <c r="E16" s="1" t="s">
        <v>677</v>
      </c>
      <c r="F16" s="58">
        <v>0</v>
      </c>
      <c r="G16" s="61">
        <f t="shared" si="0"/>
        <v>0</v>
      </c>
      <c r="H16" s="1" t="s">
        <v>677</v>
      </c>
      <c r="I16" s="58">
        <v>0</v>
      </c>
      <c r="J16" s="61">
        <f t="shared" si="1"/>
        <v>0</v>
      </c>
      <c r="K16" s="1" t="s">
        <v>677</v>
      </c>
      <c r="L16" s="58">
        <v>0</v>
      </c>
      <c r="M16" s="61">
        <f t="shared" si="2"/>
        <v>0</v>
      </c>
      <c r="N16" s="1" t="s">
        <v>677</v>
      </c>
      <c r="O16" s="58"/>
      <c r="P16" s="61">
        <f t="shared" si="3"/>
        <v>0</v>
      </c>
      <c r="Q16" s="1" t="s">
        <v>677</v>
      </c>
      <c r="R16" s="58">
        <v>0</v>
      </c>
      <c r="S16" s="61">
        <f t="shared" si="4"/>
        <v>0</v>
      </c>
      <c r="T16" s="1" t="s">
        <v>677</v>
      </c>
      <c r="U16" s="58"/>
      <c r="V16" s="61">
        <f t="shared" si="5"/>
        <v>0</v>
      </c>
      <c r="Y16" s="1" t="s">
        <v>677</v>
      </c>
      <c r="Z16" s="58">
        <v>0</v>
      </c>
      <c r="AA16" s="61">
        <f t="shared" si="6"/>
        <v>0</v>
      </c>
      <c r="AB16" s="1" t="s">
        <v>677</v>
      </c>
      <c r="AC16" s="58">
        <v>0</v>
      </c>
      <c r="AD16" s="61">
        <f t="shared" si="7"/>
        <v>0</v>
      </c>
      <c r="AE16" s="1" t="s">
        <v>677</v>
      </c>
      <c r="AF16" s="58">
        <v>0</v>
      </c>
      <c r="AG16" s="61">
        <f t="shared" si="8"/>
        <v>0</v>
      </c>
      <c r="AH16" s="1" t="s">
        <v>677</v>
      </c>
      <c r="AI16" s="58">
        <v>0</v>
      </c>
      <c r="AJ16" s="61">
        <f t="shared" si="9"/>
        <v>0</v>
      </c>
      <c r="AK16" s="1" t="s">
        <v>677</v>
      </c>
      <c r="AL16" s="58">
        <v>0</v>
      </c>
      <c r="AM16" s="61">
        <f t="shared" si="10"/>
        <v>0</v>
      </c>
      <c r="AN16" s="1" t="s">
        <v>677</v>
      </c>
      <c r="AO16" s="58">
        <v>0</v>
      </c>
      <c r="AP16" s="61">
        <f t="shared" si="11"/>
        <v>0</v>
      </c>
      <c r="AS16" s="1" t="s">
        <v>677</v>
      </c>
      <c r="AT16" s="58">
        <v>0</v>
      </c>
      <c r="AU16" s="61">
        <f t="shared" si="12"/>
        <v>0</v>
      </c>
      <c r="AV16" s="1" t="s">
        <v>677</v>
      </c>
      <c r="AW16" s="58">
        <v>0</v>
      </c>
      <c r="AX16" s="61">
        <f t="shared" si="13"/>
        <v>0</v>
      </c>
      <c r="AY16" s="1" t="s">
        <v>677</v>
      </c>
      <c r="AZ16" s="58">
        <v>0</v>
      </c>
      <c r="BA16" s="61">
        <f t="shared" si="14"/>
        <v>0</v>
      </c>
      <c r="BB16" s="1" t="s">
        <v>677</v>
      </c>
      <c r="BC16" s="58">
        <v>0</v>
      </c>
      <c r="BD16" s="61">
        <f t="shared" si="15"/>
        <v>0</v>
      </c>
      <c r="BE16" s="1" t="s">
        <v>677</v>
      </c>
      <c r="BF16" s="58">
        <v>0</v>
      </c>
      <c r="BG16" s="61">
        <f t="shared" si="16"/>
        <v>0</v>
      </c>
      <c r="BH16" s="1" t="s">
        <v>677</v>
      </c>
      <c r="BI16" s="58">
        <v>0</v>
      </c>
      <c r="BJ16" s="61">
        <f t="shared" si="17"/>
        <v>0</v>
      </c>
      <c r="BM16" s="1" t="s">
        <v>677</v>
      </c>
      <c r="BN16" s="58">
        <v>0</v>
      </c>
      <c r="BO16" s="61">
        <f t="shared" si="18"/>
        <v>0</v>
      </c>
      <c r="BP16" s="1" t="s">
        <v>677</v>
      </c>
      <c r="BQ16" s="58">
        <v>0</v>
      </c>
      <c r="BR16" s="61">
        <f t="shared" si="19"/>
        <v>0</v>
      </c>
      <c r="BS16" s="1" t="s">
        <v>677</v>
      </c>
      <c r="BT16" s="58">
        <v>0</v>
      </c>
      <c r="BU16" s="61">
        <f t="shared" si="20"/>
        <v>0</v>
      </c>
      <c r="BV16" s="1" t="s">
        <v>677</v>
      </c>
      <c r="BW16" s="58">
        <v>0</v>
      </c>
      <c r="BX16" s="61">
        <f t="shared" si="21"/>
        <v>0</v>
      </c>
      <c r="BY16" s="1" t="s">
        <v>677</v>
      </c>
      <c r="BZ16" s="58">
        <v>0</v>
      </c>
      <c r="CA16" s="61">
        <f t="shared" si="22"/>
        <v>0</v>
      </c>
      <c r="CB16" s="1" t="s">
        <v>677</v>
      </c>
      <c r="CC16" s="58">
        <v>0</v>
      </c>
      <c r="CD16" s="61">
        <f t="shared" si="23"/>
        <v>0</v>
      </c>
      <c r="CG16" s="1" t="s">
        <v>677</v>
      </c>
      <c r="CH16" s="58">
        <v>0</v>
      </c>
      <c r="CI16" s="61">
        <f t="shared" si="24"/>
        <v>0</v>
      </c>
      <c r="CJ16" s="1" t="s">
        <v>677</v>
      </c>
      <c r="CK16" s="58">
        <v>0</v>
      </c>
      <c r="CL16" s="61">
        <f t="shared" si="25"/>
        <v>0</v>
      </c>
      <c r="CM16" s="1" t="s">
        <v>677</v>
      </c>
      <c r="CN16" s="58">
        <v>0</v>
      </c>
      <c r="CO16" s="61">
        <f t="shared" si="26"/>
        <v>0</v>
      </c>
      <c r="CP16" s="1" t="s">
        <v>677</v>
      </c>
      <c r="CQ16" s="58">
        <v>0</v>
      </c>
      <c r="CR16" s="61">
        <f t="shared" si="27"/>
        <v>0</v>
      </c>
      <c r="CS16" s="1" t="s">
        <v>677</v>
      </c>
      <c r="CT16" s="58">
        <v>0</v>
      </c>
      <c r="CU16" s="61">
        <f t="shared" si="28"/>
        <v>0</v>
      </c>
      <c r="CV16" s="1" t="s">
        <v>677</v>
      </c>
      <c r="CW16" s="58">
        <v>0</v>
      </c>
      <c r="CX16" s="61">
        <f t="shared" si="29"/>
        <v>0</v>
      </c>
      <c r="DA16" s="1" t="s">
        <v>677</v>
      </c>
      <c r="DB16" s="58">
        <v>0</v>
      </c>
      <c r="DC16" s="61">
        <f t="shared" si="30"/>
        <v>0</v>
      </c>
      <c r="DD16" s="1" t="s">
        <v>677</v>
      </c>
      <c r="DE16" s="58">
        <v>0</v>
      </c>
      <c r="DF16" s="61">
        <f t="shared" si="31"/>
        <v>0</v>
      </c>
      <c r="DG16" s="1" t="s">
        <v>677</v>
      </c>
      <c r="DH16" s="58">
        <v>0</v>
      </c>
      <c r="DI16" s="61">
        <f t="shared" si="32"/>
        <v>0</v>
      </c>
      <c r="DJ16" s="1" t="s">
        <v>677</v>
      </c>
      <c r="DK16" s="58">
        <v>0</v>
      </c>
      <c r="DL16" s="61">
        <f t="shared" si="33"/>
        <v>0</v>
      </c>
      <c r="DM16" s="1" t="s">
        <v>677</v>
      </c>
      <c r="DN16" s="58">
        <v>0</v>
      </c>
      <c r="DO16" s="61">
        <f t="shared" si="34"/>
        <v>0</v>
      </c>
      <c r="DP16" s="1" t="s">
        <v>677</v>
      </c>
      <c r="DQ16" s="58">
        <v>0</v>
      </c>
      <c r="DR16" s="61">
        <f t="shared" si="77"/>
        <v>0</v>
      </c>
      <c r="DU16" s="1" t="s">
        <v>677</v>
      </c>
      <c r="DV16" s="58">
        <v>0</v>
      </c>
      <c r="DW16" s="61">
        <f t="shared" si="35"/>
        <v>0</v>
      </c>
      <c r="DX16" s="1" t="s">
        <v>677</v>
      </c>
      <c r="DY16" s="58">
        <v>0</v>
      </c>
      <c r="DZ16" s="61">
        <f t="shared" si="36"/>
        <v>0</v>
      </c>
      <c r="EA16" s="1" t="s">
        <v>677</v>
      </c>
      <c r="EB16" s="58">
        <v>0</v>
      </c>
      <c r="EC16" s="61">
        <f t="shared" si="37"/>
        <v>0</v>
      </c>
      <c r="ED16" s="1" t="s">
        <v>677</v>
      </c>
      <c r="EE16" s="58">
        <v>0</v>
      </c>
      <c r="EF16" s="61">
        <f t="shared" si="38"/>
        <v>0</v>
      </c>
      <c r="EG16" s="1" t="s">
        <v>677</v>
      </c>
      <c r="EH16" s="58">
        <v>0</v>
      </c>
      <c r="EI16" s="61">
        <f t="shared" si="39"/>
        <v>0</v>
      </c>
      <c r="EJ16" s="1" t="s">
        <v>677</v>
      </c>
      <c r="EK16" s="58">
        <v>0</v>
      </c>
      <c r="EL16" s="61">
        <f t="shared" si="40"/>
        <v>0</v>
      </c>
      <c r="EO16" s="1" t="s">
        <v>677</v>
      </c>
      <c r="EP16" s="58"/>
      <c r="EQ16" s="61">
        <f t="shared" si="41"/>
        <v>0</v>
      </c>
      <c r="ER16" s="1" t="s">
        <v>677</v>
      </c>
      <c r="ES16" s="58">
        <v>0</v>
      </c>
      <c r="ET16" s="61">
        <f t="shared" si="42"/>
        <v>0</v>
      </c>
      <c r="EU16" s="1" t="s">
        <v>677</v>
      </c>
      <c r="EV16" s="58">
        <v>0</v>
      </c>
      <c r="EW16" s="61">
        <f t="shared" si="43"/>
        <v>0</v>
      </c>
      <c r="EX16" s="1" t="s">
        <v>677</v>
      </c>
      <c r="EY16" s="58">
        <v>0</v>
      </c>
      <c r="EZ16" s="61">
        <f t="shared" si="44"/>
        <v>0</v>
      </c>
      <c r="FA16" s="1" t="s">
        <v>677</v>
      </c>
      <c r="FB16" s="58">
        <v>0</v>
      </c>
      <c r="FC16" s="61">
        <f t="shared" si="45"/>
        <v>0</v>
      </c>
      <c r="FD16" s="1" t="s">
        <v>677</v>
      </c>
      <c r="FE16" s="58">
        <v>0</v>
      </c>
      <c r="FF16" s="61">
        <f t="shared" si="46"/>
        <v>0</v>
      </c>
      <c r="FI16" s="1" t="s">
        <v>677</v>
      </c>
      <c r="FJ16" s="58">
        <v>0</v>
      </c>
      <c r="FK16" s="61">
        <f t="shared" si="47"/>
        <v>0</v>
      </c>
      <c r="FL16" s="1" t="s">
        <v>677</v>
      </c>
      <c r="FM16" s="58">
        <v>0</v>
      </c>
      <c r="FN16" s="61">
        <f t="shared" si="48"/>
        <v>0</v>
      </c>
      <c r="FO16" s="1" t="s">
        <v>677</v>
      </c>
      <c r="FP16" s="58">
        <v>0</v>
      </c>
      <c r="FQ16" s="61">
        <f t="shared" si="49"/>
        <v>0</v>
      </c>
      <c r="FR16" s="1" t="s">
        <v>677</v>
      </c>
      <c r="FS16" s="58">
        <v>0</v>
      </c>
      <c r="FT16" s="61">
        <f t="shared" si="50"/>
        <v>0</v>
      </c>
      <c r="FU16" s="1" t="s">
        <v>677</v>
      </c>
      <c r="FV16" s="58">
        <v>0</v>
      </c>
      <c r="FW16" s="61">
        <f t="shared" si="51"/>
        <v>0</v>
      </c>
      <c r="FX16" s="1" t="s">
        <v>677</v>
      </c>
      <c r="FY16" s="58">
        <v>0</v>
      </c>
      <c r="FZ16" s="61">
        <f t="shared" si="52"/>
        <v>0</v>
      </c>
      <c r="GC16" s="1" t="s">
        <v>677</v>
      </c>
      <c r="GD16" s="58">
        <v>0</v>
      </c>
      <c r="GE16" s="61">
        <f t="shared" si="53"/>
        <v>0</v>
      </c>
      <c r="GF16" s="1" t="s">
        <v>677</v>
      </c>
      <c r="GG16" s="58">
        <v>0</v>
      </c>
      <c r="GH16" s="61">
        <f t="shared" si="54"/>
        <v>0</v>
      </c>
      <c r="GI16" s="1" t="s">
        <v>677</v>
      </c>
      <c r="GJ16" s="58">
        <v>0</v>
      </c>
      <c r="GK16" s="61">
        <f t="shared" si="55"/>
        <v>0</v>
      </c>
      <c r="GL16" s="1" t="s">
        <v>677</v>
      </c>
      <c r="GM16" s="58"/>
      <c r="GN16" s="61">
        <f t="shared" si="56"/>
        <v>0</v>
      </c>
      <c r="GO16" s="1" t="s">
        <v>677</v>
      </c>
      <c r="GP16" s="58">
        <v>0</v>
      </c>
      <c r="GQ16" s="61">
        <f t="shared" si="57"/>
        <v>0</v>
      </c>
      <c r="GR16" s="1" t="s">
        <v>677</v>
      </c>
      <c r="GS16" s="58"/>
      <c r="GT16" s="61">
        <f t="shared" si="58"/>
        <v>0</v>
      </c>
      <c r="GW16" s="1" t="s">
        <v>677</v>
      </c>
      <c r="GX16" s="58"/>
      <c r="GY16" s="61">
        <f t="shared" si="59"/>
        <v>0</v>
      </c>
      <c r="GZ16" s="1" t="s">
        <v>677</v>
      </c>
      <c r="HA16" s="58">
        <v>0</v>
      </c>
      <c r="HB16" s="61">
        <f t="shared" si="60"/>
        <v>0</v>
      </c>
      <c r="HC16" s="1" t="s">
        <v>677</v>
      </c>
      <c r="HD16" s="58"/>
      <c r="HE16" s="61">
        <f t="shared" si="61"/>
        <v>0</v>
      </c>
      <c r="HF16" s="1" t="s">
        <v>677</v>
      </c>
      <c r="HG16" s="58"/>
      <c r="HH16" s="61">
        <f t="shared" si="62"/>
        <v>0</v>
      </c>
      <c r="HI16" s="1" t="s">
        <v>677</v>
      </c>
      <c r="HJ16" s="58"/>
      <c r="HK16" s="61">
        <f t="shared" si="63"/>
        <v>0</v>
      </c>
      <c r="HL16" s="1" t="s">
        <v>677</v>
      </c>
      <c r="HM16" s="58"/>
      <c r="HN16" s="61">
        <f t="shared" si="64"/>
        <v>0</v>
      </c>
      <c r="HQ16" s="1" t="s">
        <v>677</v>
      </c>
      <c r="HR16" s="58">
        <v>0</v>
      </c>
      <c r="HS16" s="61">
        <f t="shared" si="65"/>
        <v>0</v>
      </c>
      <c r="HT16" s="1" t="s">
        <v>677</v>
      </c>
      <c r="HU16" s="58">
        <v>0</v>
      </c>
      <c r="HV16" s="61">
        <f t="shared" si="66"/>
        <v>0</v>
      </c>
      <c r="HW16" s="1" t="s">
        <v>677</v>
      </c>
      <c r="HX16" s="58">
        <v>0</v>
      </c>
      <c r="HY16" s="61">
        <f t="shared" si="67"/>
        <v>0</v>
      </c>
      <c r="HZ16" s="1" t="s">
        <v>677</v>
      </c>
      <c r="IA16" s="58">
        <v>0</v>
      </c>
      <c r="IB16" s="61">
        <f t="shared" si="68"/>
        <v>0</v>
      </c>
      <c r="IC16" s="1" t="s">
        <v>677</v>
      </c>
      <c r="ID16" s="58">
        <v>0</v>
      </c>
      <c r="IE16" s="61">
        <f t="shared" si="69"/>
        <v>0</v>
      </c>
      <c r="IF16" s="1" t="s">
        <v>677</v>
      </c>
      <c r="IG16" s="58">
        <v>0</v>
      </c>
      <c r="IH16" s="61">
        <f t="shared" si="70"/>
        <v>0</v>
      </c>
      <c r="IK16" s="1" t="s">
        <v>677</v>
      </c>
      <c r="IL16" s="58"/>
      <c r="IM16" s="61">
        <f t="shared" si="71"/>
        <v>0</v>
      </c>
      <c r="IN16" s="1" t="s">
        <v>677</v>
      </c>
      <c r="IO16" s="58">
        <v>0</v>
      </c>
      <c r="IP16" s="61">
        <f t="shared" si="72"/>
        <v>0</v>
      </c>
      <c r="IQ16" s="1" t="s">
        <v>677</v>
      </c>
      <c r="IR16" s="58">
        <v>0</v>
      </c>
      <c r="IS16" s="61">
        <f t="shared" si="73"/>
        <v>0</v>
      </c>
      <c r="IT16" s="1" t="s">
        <v>677</v>
      </c>
      <c r="IU16" s="58">
        <v>0</v>
      </c>
      <c r="IV16" s="61">
        <f t="shared" si="74"/>
        <v>0</v>
      </c>
      <c r="IW16" s="1" t="s">
        <v>677</v>
      </c>
      <c r="IX16" s="58">
        <v>0</v>
      </c>
      <c r="IY16" s="61">
        <f t="shared" si="75"/>
        <v>0</v>
      </c>
      <c r="IZ16" s="1" t="s">
        <v>677</v>
      </c>
      <c r="JA16" s="58">
        <v>0</v>
      </c>
      <c r="JB16" s="61">
        <f t="shared" si="76"/>
        <v>0</v>
      </c>
    </row>
    <row r="17" spans="1:262" x14ac:dyDescent="0.25">
      <c r="A17" s="1" t="s">
        <v>546</v>
      </c>
      <c r="B17" s="58">
        <v>1</v>
      </c>
      <c r="E17" s="1" t="s">
        <v>546</v>
      </c>
      <c r="F17" s="58">
        <v>0</v>
      </c>
      <c r="G17" s="61">
        <f t="shared" si="0"/>
        <v>0</v>
      </c>
      <c r="H17" s="1" t="s">
        <v>546</v>
      </c>
      <c r="I17" s="58">
        <v>0</v>
      </c>
      <c r="J17" s="61">
        <f t="shared" si="1"/>
        <v>0</v>
      </c>
      <c r="K17" s="1" t="s">
        <v>546</v>
      </c>
      <c r="L17" s="58">
        <v>0</v>
      </c>
      <c r="M17" s="61">
        <f t="shared" si="2"/>
        <v>0</v>
      </c>
      <c r="N17" s="1" t="s">
        <v>546</v>
      </c>
      <c r="O17" s="58"/>
      <c r="P17" s="61">
        <f t="shared" si="3"/>
        <v>0</v>
      </c>
      <c r="Q17" s="1" t="s">
        <v>546</v>
      </c>
      <c r="R17" s="58">
        <v>0</v>
      </c>
      <c r="S17" s="61">
        <f t="shared" si="4"/>
        <v>0</v>
      </c>
      <c r="T17" s="1" t="s">
        <v>546</v>
      </c>
      <c r="U17" s="58"/>
      <c r="V17" s="61">
        <f t="shared" si="5"/>
        <v>0</v>
      </c>
      <c r="Y17" s="1" t="s">
        <v>546</v>
      </c>
      <c r="Z17" s="58">
        <v>0</v>
      </c>
      <c r="AA17" s="61">
        <f t="shared" si="6"/>
        <v>0</v>
      </c>
      <c r="AB17" s="1" t="s">
        <v>546</v>
      </c>
      <c r="AC17" s="58">
        <v>0</v>
      </c>
      <c r="AD17" s="61">
        <f t="shared" si="7"/>
        <v>0</v>
      </c>
      <c r="AE17" s="1" t="s">
        <v>546</v>
      </c>
      <c r="AF17" s="58">
        <v>0</v>
      </c>
      <c r="AG17" s="61">
        <f t="shared" si="8"/>
        <v>0</v>
      </c>
      <c r="AH17" s="1" t="s">
        <v>546</v>
      </c>
      <c r="AI17" s="58">
        <v>0</v>
      </c>
      <c r="AJ17" s="61">
        <f t="shared" si="9"/>
        <v>0</v>
      </c>
      <c r="AK17" s="1" t="s">
        <v>546</v>
      </c>
      <c r="AL17" s="58">
        <v>0</v>
      </c>
      <c r="AM17" s="61">
        <f t="shared" si="10"/>
        <v>0</v>
      </c>
      <c r="AN17" s="1" t="s">
        <v>546</v>
      </c>
      <c r="AO17" s="58">
        <v>0</v>
      </c>
      <c r="AP17" s="61">
        <f t="shared" si="11"/>
        <v>0</v>
      </c>
      <c r="AS17" s="1" t="s">
        <v>546</v>
      </c>
      <c r="AT17" s="58">
        <v>0</v>
      </c>
      <c r="AU17" s="61">
        <f t="shared" si="12"/>
        <v>0</v>
      </c>
      <c r="AV17" s="1" t="s">
        <v>546</v>
      </c>
      <c r="AW17" s="58">
        <v>0</v>
      </c>
      <c r="AX17" s="61">
        <f t="shared" si="13"/>
        <v>0</v>
      </c>
      <c r="AY17" s="1" t="s">
        <v>546</v>
      </c>
      <c r="AZ17" s="58">
        <v>0</v>
      </c>
      <c r="BA17" s="61">
        <f t="shared" si="14"/>
        <v>0</v>
      </c>
      <c r="BB17" s="1" t="s">
        <v>546</v>
      </c>
      <c r="BC17" s="58">
        <v>0</v>
      </c>
      <c r="BD17" s="61">
        <f t="shared" si="15"/>
        <v>0</v>
      </c>
      <c r="BE17" s="1" t="s">
        <v>546</v>
      </c>
      <c r="BF17" s="58">
        <v>0</v>
      </c>
      <c r="BG17" s="61">
        <f t="shared" si="16"/>
        <v>0</v>
      </c>
      <c r="BH17" s="1" t="s">
        <v>546</v>
      </c>
      <c r="BI17" s="58">
        <v>0</v>
      </c>
      <c r="BJ17" s="61">
        <f t="shared" si="17"/>
        <v>0</v>
      </c>
      <c r="BM17" s="1" t="s">
        <v>546</v>
      </c>
      <c r="BN17" s="58">
        <v>0</v>
      </c>
      <c r="BO17" s="61">
        <f t="shared" si="18"/>
        <v>0</v>
      </c>
      <c r="BP17" s="1" t="s">
        <v>546</v>
      </c>
      <c r="BQ17" s="58">
        <v>0</v>
      </c>
      <c r="BR17" s="61">
        <f t="shared" si="19"/>
        <v>0</v>
      </c>
      <c r="BS17" s="1" t="s">
        <v>546</v>
      </c>
      <c r="BT17" s="58">
        <v>0</v>
      </c>
      <c r="BU17" s="61">
        <f t="shared" si="20"/>
        <v>0</v>
      </c>
      <c r="BV17" s="1" t="s">
        <v>546</v>
      </c>
      <c r="BW17" s="58">
        <v>0</v>
      </c>
      <c r="BX17" s="61">
        <f t="shared" si="21"/>
        <v>0</v>
      </c>
      <c r="BY17" s="1" t="s">
        <v>546</v>
      </c>
      <c r="BZ17" s="58">
        <v>0</v>
      </c>
      <c r="CA17" s="61">
        <f t="shared" si="22"/>
        <v>0</v>
      </c>
      <c r="CB17" s="1" t="s">
        <v>546</v>
      </c>
      <c r="CC17" s="58">
        <v>0</v>
      </c>
      <c r="CD17" s="61">
        <f t="shared" si="23"/>
        <v>0</v>
      </c>
      <c r="CG17" s="1" t="s">
        <v>546</v>
      </c>
      <c r="CH17" s="58">
        <v>0</v>
      </c>
      <c r="CI17" s="61">
        <f t="shared" si="24"/>
        <v>0</v>
      </c>
      <c r="CJ17" s="1" t="s">
        <v>546</v>
      </c>
      <c r="CK17" s="58">
        <v>0</v>
      </c>
      <c r="CL17" s="61">
        <f t="shared" si="25"/>
        <v>0</v>
      </c>
      <c r="CM17" s="1" t="s">
        <v>546</v>
      </c>
      <c r="CN17" s="58">
        <v>0</v>
      </c>
      <c r="CO17" s="61">
        <f t="shared" si="26"/>
        <v>0</v>
      </c>
      <c r="CP17" s="1" t="s">
        <v>546</v>
      </c>
      <c r="CQ17" s="58">
        <v>0</v>
      </c>
      <c r="CR17" s="61">
        <f t="shared" si="27"/>
        <v>0</v>
      </c>
      <c r="CS17" s="1" t="s">
        <v>546</v>
      </c>
      <c r="CT17" s="58">
        <v>0</v>
      </c>
      <c r="CU17" s="61">
        <f t="shared" si="28"/>
        <v>0</v>
      </c>
      <c r="CV17" s="1" t="s">
        <v>546</v>
      </c>
      <c r="CW17" s="58">
        <v>0</v>
      </c>
      <c r="CX17" s="61">
        <f t="shared" si="29"/>
        <v>0</v>
      </c>
      <c r="DA17" s="1" t="s">
        <v>546</v>
      </c>
      <c r="DB17" s="58">
        <v>0</v>
      </c>
      <c r="DC17" s="61">
        <f t="shared" si="30"/>
        <v>0</v>
      </c>
      <c r="DD17" s="1" t="s">
        <v>546</v>
      </c>
      <c r="DE17" s="58">
        <v>0</v>
      </c>
      <c r="DF17" s="61">
        <f t="shared" si="31"/>
        <v>0</v>
      </c>
      <c r="DG17" s="1" t="s">
        <v>546</v>
      </c>
      <c r="DH17" s="58">
        <v>0</v>
      </c>
      <c r="DI17" s="61">
        <f t="shared" si="32"/>
        <v>0</v>
      </c>
      <c r="DJ17" s="1" t="s">
        <v>546</v>
      </c>
      <c r="DK17" s="58">
        <v>0</v>
      </c>
      <c r="DL17" s="61">
        <f t="shared" si="33"/>
        <v>0</v>
      </c>
      <c r="DM17" s="1" t="s">
        <v>546</v>
      </c>
      <c r="DN17" s="58">
        <v>0</v>
      </c>
      <c r="DO17" s="61">
        <f t="shared" si="34"/>
        <v>0</v>
      </c>
      <c r="DP17" s="1" t="s">
        <v>546</v>
      </c>
      <c r="DQ17" s="58">
        <v>0</v>
      </c>
      <c r="DR17" s="61">
        <f t="shared" si="77"/>
        <v>0</v>
      </c>
      <c r="DU17" s="1" t="s">
        <v>546</v>
      </c>
      <c r="DV17" s="58">
        <v>0</v>
      </c>
      <c r="DW17" s="61">
        <f t="shared" si="35"/>
        <v>0</v>
      </c>
      <c r="DX17" s="1" t="s">
        <v>546</v>
      </c>
      <c r="DY17" s="58">
        <v>0</v>
      </c>
      <c r="DZ17" s="61">
        <f t="shared" si="36"/>
        <v>0</v>
      </c>
      <c r="EA17" s="1" t="s">
        <v>546</v>
      </c>
      <c r="EB17" s="58">
        <v>0</v>
      </c>
      <c r="EC17" s="61">
        <f t="shared" si="37"/>
        <v>0</v>
      </c>
      <c r="ED17" s="1" t="s">
        <v>546</v>
      </c>
      <c r="EE17" s="58">
        <v>0</v>
      </c>
      <c r="EF17" s="61">
        <f t="shared" si="38"/>
        <v>0</v>
      </c>
      <c r="EG17" s="1" t="s">
        <v>546</v>
      </c>
      <c r="EH17" s="58">
        <v>0</v>
      </c>
      <c r="EI17" s="61">
        <f t="shared" si="39"/>
        <v>0</v>
      </c>
      <c r="EJ17" s="1" t="s">
        <v>546</v>
      </c>
      <c r="EK17" s="58">
        <v>0</v>
      </c>
      <c r="EL17" s="61">
        <f t="shared" si="40"/>
        <v>0</v>
      </c>
      <c r="EO17" s="1" t="s">
        <v>546</v>
      </c>
      <c r="EP17" s="58"/>
      <c r="EQ17" s="61">
        <f t="shared" si="41"/>
        <v>0</v>
      </c>
      <c r="ER17" s="1" t="s">
        <v>546</v>
      </c>
      <c r="ES17" s="58">
        <v>0</v>
      </c>
      <c r="ET17" s="61">
        <f t="shared" si="42"/>
        <v>0</v>
      </c>
      <c r="EU17" s="1" t="s">
        <v>546</v>
      </c>
      <c r="EV17" s="58">
        <v>0</v>
      </c>
      <c r="EW17" s="61">
        <f t="shared" si="43"/>
        <v>0</v>
      </c>
      <c r="EX17" s="1" t="s">
        <v>546</v>
      </c>
      <c r="EY17" s="58">
        <v>0</v>
      </c>
      <c r="EZ17" s="61">
        <f t="shared" si="44"/>
        <v>0</v>
      </c>
      <c r="FA17" s="1" t="s">
        <v>546</v>
      </c>
      <c r="FB17" s="58">
        <v>0</v>
      </c>
      <c r="FC17" s="61">
        <f t="shared" si="45"/>
        <v>0</v>
      </c>
      <c r="FD17" s="1" t="s">
        <v>546</v>
      </c>
      <c r="FE17" s="58">
        <v>0</v>
      </c>
      <c r="FF17" s="61">
        <f t="shared" si="46"/>
        <v>0</v>
      </c>
      <c r="FI17" s="1" t="s">
        <v>546</v>
      </c>
      <c r="FJ17" s="58">
        <v>0</v>
      </c>
      <c r="FK17" s="61">
        <f t="shared" si="47"/>
        <v>0</v>
      </c>
      <c r="FL17" s="1" t="s">
        <v>546</v>
      </c>
      <c r="FM17" s="58">
        <v>0</v>
      </c>
      <c r="FN17" s="61">
        <f t="shared" si="48"/>
        <v>0</v>
      </c>
      <c r="FO17" s="1" t="s">
        <v>546</v>
      </c>
      <c r="FP17" s="58">
        <v>0</v>
      </c>
      <c r="FQ17" s="61">
        <f t="shared" si="49"/>
        <v>0</v>
      </c>
      <c r="FR17" s="1" t="s">
        <v>546</v>
      </c>
      <c r="FS17" s="58">
        <v>0</v>
      </c>
      <c r="FT17" s="61">
        <f t="shared" si="50"/>
        <v>0</v>
      </c>
      <c r="FU17" s="1" t="s">
        <v>546</v>
      </c>
      <c r="FV17" s="58">
        <v>0</v>
      </c>
      <c r="FW17" s="61">
        <f t="shared" si="51"/>
        <v>0</v>
      </c>
      <c r="FX17" s="1" t="s">
        <v>546</v>
      </c>
      <c r="FY17" s="58">
        <v>0</v>
      </c>
      <c r="FZ17" s="61">
        <f t="shared" si="52"/>
        <v>0</v>
      </c>
      <c r="GC17" s="1" t="s">
        <v>546</v>
      </c>
      <c r="GD17" s="58">
        <v>0</v>
      </c>
      <c r="GE17" s="61">
        <f t="shared" si="53"/>
        <v>0</v>
      </c>
      <c r="GF17" s="1" t="s">
        <v>546</v>
      </c>
      <c r="GG17" s="58">
        <v>0</v>
      </c>
      <c r="GH17" s="61">
        <f t="shared" si="54"/>
        <v>0</v>
      </c>
      <c r="GI17" s="1" t="s">
        <v>546</v>
      </c>
      <c r="GJ17" s="58">
        <v>0</v>
      </c>
      <c r="GK17" s="61">
        <f t="shared" si="55"/>
        <v>0</v>
      </c>
      <c r="GL17" s="1" t="s">
        <v>546</v>
      </c>
      <c r="GM17" s="58"/>
      <c r="GN17" s="61">
        <f t="shared" si="56"/>
        <v>0</v>
      </c>
      <c r="GO17" s="1" t="s">
        <v>546</v>
      </c>
      <c r="GP17" s="58">
        <v>0</v>
      </c>
      <c r="GQ17" s="61">
        <f t="shared" si="57"/>
        <v>0</v>
      </c>
      <c r="GR17" s="1" t="s">
        <v>546</v>
      </c>
      <c r="GS17" s="58"/>
      <c r="GT17" s="61">
        <f t="shared" si="58"/>
        <v>0</v>
      </c>
      <c r="GW17" s="1" t="s">
        <v>546</v>
      </c>
      <c r="GX17" s="58"/>
      <c r="GY17" s="61">
        <f t="shared" si="59"/>
        <v>0</v>
      </c>
      <c r="GZ17" s="1" t="s">
        <v>546</v>
      </c>
      <c r="HA17" s="58">
        <v>0</v>
      </c>
      <c r="HB17" s="61">
        <f t="shared" si="60"/>
        <v>0</v>
      </c>
      <c r="HC17" s="1" t="s">
        <v>546</v>
      </c>
      <c r="HD17" s="58"/>
      <c r="HE17" s="61">
        <f t="shared" si="61"/>
        <v>0</v>
      </c>
      <c r="HF17" s="1" t="s">
        <v>546</v>
      </c>
      <c r="HG17" s="58"/>
      <c r="HH17" s="61">
        <f t="shared" si="62"/>
        <v>0</v>
      </c>
      <c r="HI17" s="1" t="s">
        <v>546</v>
      </c>
      <c r="HJ17" s="58"/>
      <c r="HK17" s="61">
        <f t="shared" si="63"/>
        <v>0</v>
      </c>
      <c r="HL17" s="1" t="s">
        <v>546</v>
      </c>
      <c r="HM17" s="58"/>
      <c r="HN17" s="61">
        <f t="shared" si="64"/>
        <v>0</v>
      </c>
      <c r="HQ17" s="1" t="s">
        <v>546</v>
      </c>
      <c r="HR17" s="58">
        <v>0</v>
      </c>
      <c r="HS17" s="61">
        <f t="shared" si="65"/>
        <v>0</v>
      </c>
      <c r="HT17" s="1" t="s">
        <v>546</v>
      </c>
      <c r="HU17" s="58">
        <v>0</v>
      </c>
      <c r="HV17" s="61">
        <f t="shared" si="66"/>
        <v>0</v>
      </c>
      <c r="HW17" s="1" t="s">
        <v>546</v>
      </c>
      <c r="HX17" s="58">
        <v>0</v>
      </c>
      <c r="HY17" s="61">
        <f t="shared" si="67"/>
        <v>0</v>
      </c>
      <c r="HZ17" s="1" t="s">
        <v>546</v>
      </c>
      <c r="IA17" s="58">
        <v>0</v>
      </c>
      <c r="IB17" s="61">
        <f t="shared" si="68"/>
        <v>0</v>
      </c>
      <c r="IC17" s="1" t="s">
        <v>546</v>
      </c>
      <c r="ID17" s="58">
        <v>0</v>
      </c>
      <c r="IE17" s="61">
        <f t="shared" si="69"/>
        <v>0</v>
      </c>
      <c r="IF17" s="1" t="s">
        <v>546</v>
      </c>
      <c r="IG17" s="58">
        <v>0</v>
      </c>
      <c r="IH17" s="61">
        <f t="shared" si="70"/>
        <v>0</v>
      </c>
      <c r="IK17" s="1" t="s">
        <v>546</v>
      </c>
      <c r="IL17" s="58"/>
      <c r="IM17" s="61">
        <f t="shared" si="71"/>
        <v>0</v>
      </c>
      <c r="IN17" s="1" t="s">
        <v>546</v>
      </c>
      <c r="IO17" s="58">
        <v>0</v>
      </c>
      <c r="IP17" s="61">
        <f t="shared" si="72"/>
        <v>0</v>
      </c>
      <c r="IQ17" s="1" t="s">
        <v>546</v>
      </c>
      <c r="IR17" s="58">
        <v>0</v>
      </c>
      <c r="IS17" s="61">
        <f t="shared" si="73"/>
        <v>0</v>
      </c>
      <c r="IT17" s="1" t="s">
        <v>546</v>
      </c>
      <c r="IU17" s="58">
        <v>0</v>
      </c>
      <c r="IV17" s="61">
        <f t="shared" si="74"/>
        <v>0</v>
      </c>
      <c r="IW17" s="1" t="s">
        <v>546</v>
      </c>
      <c r="IX17" s="58">
        <v>0</v>
      </c>
      <c r="IY17" s="61">
        <f t="shared" si="75"/>
        <v>0</v>
      </c>
      <c r="IZ17" s="1" t="s">
        <v>546</v>
      </c>
      <c r="JA17" s="58">
        <v>0</v>
      </c>
      <c r="JB17" s="61">
        <f t="shared" si="76"/>
        <v>0</v>
      </c>
    </row>
    <row r="18" spans="1:262" x14ac:dyDescent="0.25">
      <c r="A18" s="1" t="s">
        <v>203</v>
      </c>
      <c r="B18" s="58">
        <v>3</v>
      </c>
      <c r="E18" s="1" t="s">
        <v>203</v>
      </c>
      <c r="F18" s="58">
        <v>0</v>
      </c>
      <c r="G18" s="61">
        <f t="shared" si="0"/>
        <v>0</v>
      </c>
      <c r="H18" s="1" t="s">
        <v>203</v>
      </c>
      <c r="I18" s="58">
        <v>2</v>
      </c>
      <c r="J18" s="61">
        <f t="shared" si="1"/>
        <v>0.66666666666666663</v>
      </c>
      <c r="K18" s="1" t="s">
        <v>203</v>
      </c>
      <c r="L18" s="58">
        <v>1</v>
      </c>
      <c r="M18" s="61">
        <f t="shared" si="2"/>
        <v>0.33333333333333331</v>
      </c>
      <c r="N18" s="1" t="s">
        <v>203</v>
      </c>
      <c r="O18" s="58"/>
      <c r="P18" s="61">
        <f t="shared" si="3"/>
        <v>0</v>
      </c>
      <c r="Q18" s="1" t="s">
        <v>203</v>
      </c>
      <c r="R18" s="58">
        <v>0</v>
      </c>
      <c r="S18" s="61">
        <f t="shared" si="4"/>
        <v>0</v>
      </c>
      <c r="T18" s="1" t="s">
        <v>203</v>
      </c>
      <c r="U18" s="58"/>
      <c r="V18" s="61">
        <f t="shared" si="5"/>
        <v>0</v>
      </c>
      <c r="Y18" s="1" t="s">
        <v>203</v>
      </c>
      <c r="Z18" s="58">
        <v>0</v>
      </c>
      <c r="AA18" s="61">
        <f t="shared" si="6"/>
        <v>0</v>
      </c>
      <c r="AB18" s="1" t="s">
        <v>203</v>
      </c>
      <c r="AC18" s="58">
        <v>0</v>
      </c>
      <c r="AD18" s="61">
        <f t="shared" si="7"/>
        <v>0</v>
      </c>
      <c r="AE18" s="1" t="s">
        <v>203</v>
      </c>
      <c r="AF18" s="58">
        <v>2</v>
      </c>
      <c r="AG18" s="61">
        <f t="shared" si="8"/>
        <v>0.66666666666666663</v>
      </c>
      <c r="AH18" s="1" t="s">
        <v>203</v>
      </c>
      <c r="AI18" s="58">
        <v>0</v>
      </c>
      <c r="AJ18" s="61">
        <f t="shared" si="9"/>
        <v>0</v>
      </c>
      <c r="AK18" s="1" t="s">
        <v>203</v>
      </c>
      <c r="AL18" s="58">
        <v>0</v>
      </c>
      <c r="AM18" s="61">
        <f t="shared" si="10"/>
        <v>0</v>
      </c>
      <c r="AN18" s="1" t="s">
        <v>203</v>
      </c>
      <c r="AO18" s="58">
        <v>0</v>
      </c>
      <c r="AP18" s="61">
        <f t="shared" si="11"/>
        <v>0</v>
      </c>
      <c r="AS18" s="1" t="s">
        <v>203</v>
      </c>
      <c r="AT18" s="58">
        <v>1</v>
      </c>
      <c r="AU18" s="61">
        <f t="shared" si="12"/>
        <v>0.33333333333333331</v>
      </c>
      <c r="AV18" s="1" t="s">
        <v>203</v>
      </c>
      <c r="AW18" s="58">
        <v>0</v>
      </c>
      <c r="AX18" s="61">
        <f t="shared" si="13"/>
        <v>0</v>
      </c>
      <c r="AY18" s="1" t="s">
        <v>203</v>
      </c>
      <c r="AZ18" s="58">
        <v>1</v>
      </c>
      <c r="BA18" s="61">
        <f t="shared" si="14"/>
        <v>0.33333333333333331</v>
      </c>
      <c r="BB18" s="1" t="s">
        <v>203</v>
      </c>
      <c r="BC18" s="58">
        <v>0</v>
      </c>
      <c r="BD18" s="61">
        <f t="shared" si="15"/>
        <v>0</v>
      </c>
      <c r="BE18" s="1" t="s">
        <v>203</v>
      </c>
      <c r="BF18" s="58">
        <v>0</v>
      </c>
      <c r="BG18" s="61">
        <f t="shared" si="16"/>
        <v>0</v>
      </c>
      <c r="BH18" s="1" t="s">
        <v>203</v>
      </c>
      <c r="BI18" s="58">
        <v>0</v>
      </c>
      <c r="BJ18" s="61">
        <f t="shared" si="17"/>
        <v>0</v>
      </c>
      <c r="BM18" s="1" t="s">
        <v>203</v>
      </c>
      <c r="BN18" s="58">
        <v>0</v>
      </c>
      <c r="BO18" s="61">
        <f t="shared" si="18"/>
        <v>0</v>
      </c>
      <c r="BP18" s="1" t="s">
        <v>203</v>
      </c>
      <c r="BQ18" s="58">
        <v>1</v>
      </c>
      <c r="BR18" s="61">
        <f t="shared" si="19"/>
        <v>0.33333333333333331</v>
      </c>
      <c r="BS18" s="1" t="s">
        <v>203</v>
      </c>
      <c r="BT18" s="58">
        <v>1</v>
      </c>
      <c r="BU18" s="61">
        <f t="shared" si="20"/>
        <v>0.33333333333333331</v>
      </c>
      <c r="BV18" s="1" t="s">
        <v>203</v>
      </c>
      <c r="BW18" s="58">
        <v>0</v>
      </c>
      <c r="BX18" s="61">
        <f t="shared" si="21"/>
        <v>0</v>
      </c>
      <c r="BY18" s="1" t="s">
        <v>203</v>
      </c>
      <c r="BZ18" s="58">
        <v>0</v>
      </c>
      <c r="CA18" s="61">
        <f t="shared" si="22"/>
        <v>0</v>
      </c>
      <c r="CB18" s="1" t="s">
        <v>203</v>
      </c>
      <c r="CC18" s="58">
        <v>0</v>
      </c>
      <c r="CD18" s="61">
        <f t="shared" si="23"/>
        <v>0</v>
      </c>
      <c r="CG18" s="1" t="s">
        <v>203</v>
      </c>
      <c r="CH18" s="58">
        <v>0</v>
      </c>
      <c r="CI18" s="61">
        <f t="shared" si="24"/>
        <v>0</v>
      </c>
      <c r="CJ18" s="1" t="s">
        <v>203</v>
      </c>
      <c r="CK18" s="58">
        <v>1</v>
      </c>
      <c r="CL18" s="61">
        <f t="shared" si="25"/>
        <v>0.33333333333333331</v>
      </c>
      <c r="CM18" s="1" t="s">
        <v>203</v>
      </c>
      <c r="CN18" s="58">
        <v>1</v>
      </c>
      <c r="CO18" s="61">
        <f t="shared" si="26"/>
        <v>0.33333333333333331</v>
      </c>
      <c r="CP18" s="1" t="s">
        <v>203</v>
      </c>
      <c r="CQ18" s="58">
        <v>0</v>
      </c>
      <c r="CR18" s="61">
        <f t="shared" si="27"/>
        <v>0</v>
      </c>
      <c r="CS18" s="1" t="s">
        <v>203</v>
      </c>
      <c r="CT18" s="58">
        <v>1</v>
      </c>
      <c r="CU18" s="61">
        <f t="shared" si="28"/>
        <v>0.33333333333333331</v>
      </c>
      <c r="CV18" s="1" t="s">
        <v>203</v>
      </c>
      <c r="CW18" s="58">
        <v>0</v>
      </c>
      <c r="CX18" s="61">
        <f t="shared" si="29"/>
        <v>0</v>
      </c>
      <c r="DA18" s="1" t="s">
        <v>203</v>
      </c>
      <c r="DB18" s="58">
        <v>0</v>
      </c>
      <c r="DC18" s="61">
        <f t="shared" si="30"/>
        <v>0</v>
      </c>
      <c r="DD18" s="1" t="s">
        <v>203</v>
      </c>
      <c r="DE18" s="58">
        <v>2</v>
      </c>
      <c r="DF18" s="61">
        <f t="shared" si="31"/>
        <v>0.66666666666666663</v>
      </c>
      <c r="DG18" s="1" t="s">
        <v>203</v>
      </c>
      <c r="DH18" s="58">
        <v>0</v>
      </c>
      <c r="DI18" s="61">
        <f t="shared" si="32"/>
        <v>0</v>
      </c>
      <c r="DJ18" s="1" t="s">
        <v>203</v>
      </c>
      <c r="DK18" s="58">
        <v>0</v>
      </c>
      <c r="DL18" s="61">
        <f t="shared" si="33"/>
        <v>0</v>
      </c>
      <c r="DM18" s="1" t="s">
        <v>203</v>
      </c>
      <c r="DN18" s="58">
        <v>0</v>
      </c>
      <c r="DO18" s="61">
        <f t="shared" si="34"/>
        <v>0</v>
      </c>
      <c r="DP18" s="1" t="s">
        <v>203</v>
      </c>
      <c r="DQ18" s="58">
        <v>0</v>
      </c>
      <c r="DR18" s="61">
        <f t="shared" si="77"/>
        <v>0</v>
      </c>
      <c r="DU18" s="1" t="s">
        <v>203</v>
      </c>
      <c r="DV18" s="58">
        <v>2</v>
      </c>
      <c r="DW18" s="61">
        <f t="shared" si="35"/>
        <v>0.66666666666666663</v>
      </c>
      <c r="DX18" s="1" t="s">
        <v>203</v>
      </c>
      <c r="DY18" s="58">
        <v>0</v>
      </c>
      <c r="DZ18" s="61">
        <f t="shared" si="36"/>
        <v>0</v>
      </c>
      <c r="EA18" s="1" t="s">
        <v>203</v>
      </c>
      <c r="EB18" s="58">
        <v>1</v>
      </c>
      <c r="EC18" s="61">
        <f t="shared" si="37"/>
        <v>0.33333333333333331</v>
      </c>
      <c r="ED18" s="1" t="s">
        <v>203</v>
      </c>
      <c r="EE18" s="58">
        <v>0</v>
      </c>
      <c r="EF18" s="61">
        <f t="shared" si="38"/>
        <v>0</v>
      </c>
      <c r="EG18" s="1" t="s">
        <v>203</v>
      </c>
      <c r="EH18" s="58">
        <v>0</v>
      </c>
      <c r="EI18" s="61">
        <f t="shared" si="39"/>
        <v>0</v>
      </c>
      <c r="EJ18" s="1" t="s">
        <v>203</v>
      </c>
      <c r="EK18" s="58">
        <v>0</v>
      </c>
      <c r="EL18" s="61">
        <f t="shared" si="40"/>
        <v>0</v>
      </c>
      <c r="EO18" s="1" t="s">
        <v>203</v>
      </c>
      <c r="EP18" s="58"/>
      <c r="EQ18" s="61">
        <f t="shared" si="41"/>
        <v>0</v>
      </c>
      <c r="ER18" s="1" t="s">
        <v>203</v>
      </c>
      <c r="ES18" s="58">
        <v>0</v>
      </c>
      <c r="ET18" s="61">
        <f t="shared" si="42"/>
        <v>0</v>
      </c>
      <c r="EU18" s="1" t="s">
        <v>203</v>
      </c>
      <c r="EV18" s="58">
        <v>0</v>
      </c>
      <c r="EW18" s="61">
        <f t="shared" si="43"/>
        <v>0</v>
      </c>
      <c r="EX18" s="1" t="s">
        <v>203</v>
      </c>
      <c r="EY18" s="58">
        <v>0</v>
      </c>
      <c r="EZ18" s="61">
        <f t="shared" si="44"/>
        <v>0</v>
      </c>
      <c r="FA18" s="1" t="s">
        <v>203</v>
      </c>
      <c r="FB18" s="58">
        <v>1</v>
      </c>
      <c r="FC18" s="61">
        <f t="shared" si="45"/>
        <v>0.33333333333333331</v>
      </c>
      <c r="FD18" s="1" t="s">
        <v>203</v>
      </c>
      <c r="FE18" s="58">
        <v>0</v>
      </c>
      <c r="FF18" s="61">
        <f t="shared" si="46"/>
        <v>0</v>
      </c>
      <c r="FI18" s="1" t="s">
        <v>203</v>
      </c>
      <c r="FJ18" s="58">
        <v>0</v>
      </c>
      <c r="FK18" s="61">
        <f t="shared" si="47"/>
        <v>0</v>
      </c>
      <c r="FL18" s="1" t="s">
        <v>203</v>
      </c>
      <c r="FM18" s="58">
        <v>0</v>
      </c>
      <c r="FN18" s="61">
        <f t="shared" si="48"/>
        <v>0</v>
      </c>
      <c r="FO18" s="1" t="s">
        <v>203</v>
      </c>
      <c r="FP18" s="58">
        <v>1</v>
      </c>
      <c r="FQ18" s="61">
        <f t="shared" si="49"/>
        <v>0.33333333333333331</v>
      </c>
      <c r="FR18" s="1" t="s">
        <v>203</v>
      </c>
      <c r="FS18" s="58">
        <v>1</v>
      </c>
      <c r="FT18" s="61">
        <f t="shared" si="50"/>
        <v>0.33333333333333331</v>
      </c>
      <c r="FU18" s="1" t="s">
        <v>203</v>
      </c>
      <c r="FV18" s="58">
        <v>1</v>
      </c>
      <c r="FW18" s="61">
        <f t="shared" si="51"/>
        <v>0.33333333333333331</v>
      </c>
      <c r="FX18" s="1" t="s">
        <v>203</v>
      </c>
      <c r="FY18" s="58">
        <v>1</v>
      </c>
      <c r="FZ18" s="61">
        <f t="shared" si="52"/>
        <v>0.33333333333333331</v>
      </c>
      <c r="GC18" s="1" t="s">
        <v>203</v>
      </c>
      <c r="GD18" s="58">
        <v>0</v>
      </c>
      <c r="GE18" s="61">
        <f t="shared" si="53"/>
        <v>0</v>
      </c>
      <c r="GF18" s="1" t="s">
        <v>203</v>
      </c>
      <c r="GG18" s="58">
        <v>0</v>
      </c>
      <c r="GH18" s="61">
        <f t="shared" si="54"/>
        <v>0</v>
      </c>
      <c r="GI18" s="1" t="s">
        <v>203</v>
      </c>
      <c r="GJ18" s="58">
        <v>0</v>
      </c>
      <c r="GK18" s="61">
        <f t="shared" si="55"/>
        <v>0</v>
      </c>
      <c r="GL18" s="1" t="s">
        <v>203</v>
      </c>
      <c r="GM18" s="58"/>
      <c r="GN18" s="61">
        <f t="shared" si="56"/>
        <v>0</v>
      </c>
      <c r="GO18" s="1" t="s">
        <v>203</v>
      </c>
      <c r="GP18" s="58">
        <v>0</v>
      </c>
      <c r="GQ18" s="61">
        <f t="shared" si="57"/>
        <v>0</v>
      </c>
      <c r="GR18" s="1" t="s">
        <v>203</v>
      </c>
      <c r="GS18" s="58"/>
      <c r="GT18" s="61">
        <f t="shared" si="58"/>
        <v>0</v>
      </c>
      <c r="GW18" s="1" t="s">
        <v>203</v>
      </c>
      <c r="GX18" s="58"/>
      <c r="GY18" s="61">
        <f t="shared" si="59"/>
        <v>0</v>
      </c>
      <c r="GZ18" s="1" t="s">
        <v>203</v>
      </c>
      <c r="HA18" s="58">
        <v>0</v>
      </c>
      <c r="HB18" s="61">
        <f t="shared" si="60"/>
        <v>0</v>
      </c>
      <c r="HC18" s="1" t="s">
        <v>203</v>
      </c>
      <c r="HD18" s="58"/>
      <c r="HE18" s="61">
        <f t="shared" si="61"/>
        <v>0</v>
      </c>
      <c r="HF18" s="1" t="s">
        <v>203</v>
      </c>
      <c r="HG18" s="58"/>
      <c r="HH18" s="61">
        <f t="shared" si="62"/>
        <v>0</v>
      </c>
      <c r="HI18" s="1" t="s">
        <v>203</v>
      </c>
      <c r="HJ18" s="58"/>
      <c r="HK18" s="61">
        <f t="shared" si="63"/>
        <v>0</v>
      </c>
      <c r="HL18" s="1" t="s">
        <v>203</v>
      </c>
      <c r="HM18" s="58"/>
      <c r="HN18" s="61">
        <f t="shared" si="64"/>
        <v>0</v>
      </c>
      <c r="HQ18" s="1" t="s">
        <v>203</v>
      </c>
      <c r="HR18" s="58">
        <v>0</v>
      </c>
      <c r="HS18" s="61">
        <f t="shared" si="65"/>
        <v>0</v>
      </c>
      <c r="HT18" s="1" t="s">
        <v>203</v>
      </c>
      <c r="HU18" s="58">
        <v>0</v>
      </c>
      <c r="HV18" s="61">
        <f t="shared" si="66"/>
        <v>0</v>
      </c>
      <c r="HW18" s="1" t="s">
        <v>203</v>
      </c>
      <c r="HX18" s="58">
        <v>0</v>
      </c>
      <c r="HY18" s="61">
        <f t="shared" si="67"/>
        <v>0</v>
      </c>
      <c r="HZ18" s="1" t="s">
        <v>203</v>
      </c>
      <c r="IA18" s="58">
        <v>0</v>
      </c>
      <c r="IB18" s="61">
        <f t="shared" si="68"/>
        <v>0</v>
      </c>
      <c r="IC18" s="1" t="s">
        <v>203</v>
      </c>
      <c r="ID18" s="58">
        <v>1</v>
      </c>
      <c r="IE18" s="61">
        <f t="shared" si="69"/>
        <v>0.33333333333333331</v>
      </c>
      <c r="IF18" s="1" t="s">
        <v>203</v>
      </c>
      <c r="IG18" s="58">
        <v>0</v>
      </c>
      <c r="IH18" s="61">
        <f t="shared" si="70"/>
        <v>0</v>
      </c>
      <c r="IK18" s="1" t="s">
        <v>203</v>
      </c>
      <c r="IL18" s="58"/>
      <c r="IM18" s="61">
        <f t="shared" si="71"/>
        <v>0</v>
      </c>
      <c r="IN18" s="1" t="s">
        <v>203</v>
      </c>
      <c r="IO18" s="58">
        <v>1</v>
      </c>
      <c r="IP18" s="61">
        <f t="shared" si="72"/>
        <v>0.33333333333333331</v>
      </c>
      <c r="IQ18" s="1" t="s">
        <v>203</v>
      </c>
      <c r="IR18" s="58">
        <v>1</v>
      </c>
      <c r="IS18" s="61">
        <f t="shared" si="73"/>
        <v>0.33333333333333331</v>
      </c>
      <c r="IT18" s="1" t="s">
        <v>203</v>
      </c>
      <c r="IU18" s="58">
        <v>0</v>
      </c>
      <c r="IV18" s="61">
        <f t="shared" si="74"/>
        <v>0</v>
      </c>
      <c r="IW18" s="1" t="s">
        <v>203</v>
      </c>
      <c r="IX18" s="58">
        <v>0</v>
      </c>
      <c r="IY18" s="61">
        <f t="shared" si="75"/>
        <v>0</v>
      </c>
      <c r="IZ18" s="1" t="s">
        <v>203</v>
      </c>
      <c r="JA18" s="58">
        <v>0</v>
      </c>
      <c r="JB18" s="61">
        <f t="shared" si="76"/>
        <v>0</v>
      </c>
    </row>
    <row r="19" spans="1:262" x14ac:dyDescent="0.25">
      <c r="A19" s="1" t="s">
        <v>422</v>
      </c>
      <c r="B19" s="58">
        <v>5</v>
      </c>
      <c r="E19" s="1" t="s">
        <v>422</v>
      </c>
      <c r="F19" s="58">
        <v>0</v>
      </c>
      <c r="G19" s="61">
        <f t="shared" si="0"/>
        <v>0</v>
      </c>
      <c r="H19" s="1" t="s">
        <v>422</v>
      </c>
      <c r="I19" s="58">
        <v>3</v>
      </c>
      <c r="J19" s="61">
        <f t="shared" si="1"/>
        <v>0.6</v>
      </c>
      <c r="K19" s="1" t="s">
        <v>422</v>
      </c>
      <c r="L19" s="58">
        <v>3</v>
      </c>
      <c r="M19" s="61">
        <f t="shared" si="2"/>
        <v>0.6</v>
      </c>
      <c r="N19" s="1" t="s">
        <v>422</v>
      </c>
      <c r="O19" s="58"/>
      <c r="P19" s="61">
        <f t="shared" si="3"/>
        <v>0</v>
      </c>
      <c r="Q19" s="1" t="s">
        <v>422</v>
      </c>
      <c r="R19" s="58">
        <v>0</v>
      </c>
      <c r="S19" s="61">
        <f t="shared" si="4"/>
        <v>0</v>
      </c>
      <c r="T19" s="1" t="s">
        <v>422</v>
      </c>
      <c r="U19" s="58"/>
      <c r="V19" s="61">
        <f t="shared" si="5"/>
        <v>0</v>
      </c>
      <c r="Y19" s="1" t="s">
        <v>422</v>
      </c>
      <c r="Z19" s="58">
        <v>0</v>
      </c>
      <c r="AA19" s="61">
        <f t="shared" si="6"/>
        <v>0</v>
      </c>
      <c r="AB19" s="1" t="s">
        <v>422</v>
      </c>
      <c r="AC19" s="58">
        <v>3</v>
      </c>
      <c r="AD19" s="61">
        <f t="shared" si="7"/>
        <v>0.6</v>
      </c>
      <c r="AE19" s="1" t="s">
        <v>422</v>
      </c>
      <c r="AF19" s="58">
        <v>3</v>
      </c>
      <c r="AG19" s="61">
        <f t="shared" si="8"/>
        <v>0.6</v>
      </c>
      <c r="AH19" s="1" t="s">
        <v>422</v>
      </c>
      <c r="AI19" s="58">
        <v>0</v>
      </c>
      <c r="AJ19" s="61">
        <f t="shared" si="9"/>
        <v>0</v>
      </c>
      <c r="AK19" s="1" t="s">
        <v>422</v>
      </c>
      <c r="AL19" s="58">
        <v>0</v>
      </c>
      <c r="AM19" s="61">
        <f t="shared" si="10"/>
        <v>0</v>
      </c>
      <c r="AN19" s="1" t="s">
        <v>422</v>
      </c>
      <c r="AO19" s="58">
        <v>0</v>
      </c>
      <c r="AP19" s="61">
        <f t="shared" si="11"/>
        <v>0</v>
      </c>
      <c r="AS19" s="1" t="s">
        <v>422</v>
      </c>
      <c r="AT19" s="58">
        <v>0</v>
      </c>
      <c r="AU19" s="61">
        <f t="shared" si="12"/>
        <v>0</v>
      </c>
      <c r="AV19" s="1" t="s">
        <v>422</v>
      </c>
      <c r="AW19" s="58">
        <v>2</v>
      </c>
      <c r="AX19" s="61">
        <f t="shared" si="13"/>
        <v>0.4</v>
      </c>
      <c r="AY19" s="1" t="s">
        <v>422</v>
      </c>
      <c r="AZ19" s="58">
        <v>3</v>
      </c>
      <c r="BA19" s="61">
        <f t="shared" si="14"/>
        <v>0.6</v>
      </c>
      <c r="BB19" s="1" t="s">
        <v>422</v>
      </c>
      <c r="BC19" s="58">
        <v>0</v>
      </c>
      <c r="BD19" s="61">
        <f t="shared" si="15"/>
        <v>0</v>
      </c>
      <c r="BE19" s="1" t="s">
        <v>422</v>
      </c>
      <c r="BF19" s="58">
        <v>0</v>
      </c>
      <c r="BG19" s="61">
        <f t="shared" si="16"/>
        <v>0</v>
      </c>
      <c r="BH19" s="1" t="s">
        <v>422</v>
      </c>
      <c r="BI19" s="58">
        <v>2</v>
      </c>
      <c r="BJ19" s="61">
        <f t="shared" si="17"/>
        <v>0.4</v>
      </c>
      <c r="BM19" s="1" t="s">
        <v>422</v>
      </c>
      <c r="BN19" s="58">
        <v>2</v>
      </c>
      <c r="BO19" s="61">
        <f t="shared" si="18"/>
        <v>0.4</v>
      </c>
      <c r="BP19" s="1" t="s">
        <v>422</v>
      </c>
      <c r="BQ19" s="58">
        <v>3</v>
      </c>
      <c r="BR19" s="61">
        <f t="shared" si="19"/>
        <v>0.6</v>
      </c>
      <c r="BS19" s="1" t="s">
        <v>422</v>
      </c>
      <c r="BT19" s="58">
        <v>2</v>
      </c>
      <c r="BU19" s="61">
        <f t="shared" si="20"/>
        <v>0.4</v>
      </c>
      <c r="BV19" s="1" t="s">
        <v>422</v>
      </c>
      <c r="BW19" s="58">
        <v>0</v>
      </c>
      <c r="BX19" s="61">
        <f t="shared" si="21"/>
        <v>0</v>
      </c>
      <c r="BY19" s="1" t="s">
        <v>422</v>
      </c>
      <c r="BZ19" s="58">
        <v>0</v>
      </c>
      <c r="CA19" s="61">
        <f t="shared" si="22"/>
        <v>0</v>
      </c>
      <c r="CB19" s="1" t="s">
        <v>422</v>
      </c>
      <c r="CC19" s="58">
        <v>0</v>
      </c>
      <c r="CD19" s="61">
        <f t="shared" si="23"/>
        <v>0</v>
      </c>
      <c r="CG19" s="1" t="s">
        <v>422</v>
      </c>
      <c r="CH19" s="58">
        <v>0</v>
      </c>
      <c r="CI19" s="61">
        <f t="shared" si="24"/>
        <v>0</v>
      </c>
      <c r="CJ19" s="1" t="s">
        <v>422</v>
      </c>
      <c r="CK19" s="58">
        <v>3</v>
      </c>
      <c r="CL19" s="61">
        <f t="shared" si="25"/>
        <v>0.6</v>
      </c>
      <c r="CM19" s="1" t="s">
        <v>422</v>
      </c>
      <c r="CN19" s="58">
        <v>3</v>
      </c>
      <c r="CO19" s="61">
        <f t="shared" si="26"/>
        <v>0.6</v>
      </c>
      <c r="CP19" s="1" t="s">
        <v>422</v>
      </c>
      <c r="CQ19" s="58">
        <v>0</v>
      </c>
      <c r="CR19" s="61">
        <f t="shared" si="27"/>
        <v>0</v>
      </c>
      <c r="CS19" s="1" t="s">
        <v>422</v>
      </c>
      <c r="CT19" s="58">
        <v>1</v>
      </c>
      <c r="CU19" s="61">
        <f t="shared" si="28"/>
        <v>0.2</v>
      </c>
      <c r="CV19" s="1" t="s">
        <v>422</v>
      </c>
      <c r="CW19" s="58">
        <v>0</v>
      </c>
      <c r="CX19" s="61">
        <f t="shared" si="29"/>
        <v>0</v>
      </c>
      <c r="DA19" s="1" t="s">
        <v>422</v>
      </c>
      <c r="DB19" s="58">
        <v>0</v>
      </c>
      <c r="DC19" s="61">
        <f t="shared" si="30"/>
        <v>0</v>
      </c>
      <c r="DD19" s="1" t="s">
        <v>422</v>
      </c>
      <c r="DE19" s="58">
        <v>2</v>
      </c>
      <c r="DF19" s="61">
        <f t="shared" si="31"/>
        <v>0.4</v>
      </c>
      <c r="DG19" s="1" t="s">
        <v>422</v>
      </c>
      <c r="DH19" s="58">
        <v>2</v>
      </c>
      <c r="DI19" s="61">
        <f t="shared" si="32"/>
        <v>0.4</v>
      </c>
      <c r="DJ19" s="1" t="s">
        <v>422</v>
      </c>
      <c r="DK19" s="58">
        <v>0</v>
      </c>
      <c r="DL19" s="61">
        <f t="shared" si="33"/>
        <v>0</v>
      </c>
      <c r="DM19" s="1" t="s">
        <v>422</v>
      </c>
      <c r="DN19" s="58">
        <v>0</v>
      </c>
      <c r="DO19" s="61">
        <f t="shared" si="34"/>
        <v>0</v>
      </c>
      <c r="DP19" s="1" t="s">
        <v>422</v>
      </c>
      <c r="DQ19" s="58">
        <v>0</v>
      </c>
      <c r="DR19" s="61">
        <f t="shared" si="77"/>
        <v>0</v>
      </c>
      <c r="DU19" s="1" t="s">
        <v>422</v>
      </c>
      <c r="DV19" s="58">
        <v>1</v>
      </c>
      <c r="DW19" s="61">
        <f t="shared" si="35"/>
        <v>0.2</v>
      </c>
      <c r="DX19" s="1" t="s">
        <v>422</v>
      </c>
      <c r="DY19" s="58">
        <v>0</v>
      </c>
      <c r="DZ19" s="61">
        <f t="shared" si="36"/>
        <v>0</v>
      </c>
      <c r="EA19" s="1" t="s">
        <v>422</v>
      </c>
      <c r="EB19" s="58">
        <v>2</v>
      </c>
      <c r="EC19" s="61">
        <f t="shared" si="37"/>
        <v>0.4</v>
      </c>
      <c r="ED19" s="1" t="s">
        <v>422</v>
      </c>
      <c r="EE19" s="58">
        <v>0</v>
      </c>
      <c r="EF19" s="61">
        <f t="shared" si="38"/>
        <v>0</v>
      </c>
      <c r="EG19" s="1" t="s">
        <v>422</v>
      </c>
      <c r="EH19" s="58">
        <v>0</v>
      </c>
      <c r="EI19" s="61">
        <f t="shared" si="39"/>
        <v>0</v>
      </c>
      <c r="EJ19" s="1" t="s">
        <v>422</v>
      </c>
      <c r="EK19" s="58">
        <v>0</v>
      </c>
      <c r="EL19" s="61">
        <f t="shared" si="40"/>
        <v>0</v>
      </c>
      <c r="EO19" s="1" t="s">
        <v>422</v>
      </c>
      <c r="EP19" s="58"/>
      <c r="EQ19" s="61">
        <f t="shared" si="41"/>
        <v>0</v>
      </c>
      <c r="ER19" s="1" t="s">
        <v>422</v>
      </c>
      <c r="ES19" s="58">
        <v>0</v>
      </c>
      <c r="ET19" s="61">
        <f t="shared" si="42"/>
        <v>0</v>
      </c>
      <c r="EU19" s="1" t="s">
        <v>422</v>
      </c>
      <c r="EV19" s="58">
        <v>0</v>
      </c>
      <c r="EW19" s="61">
        <f t="shared" si="43"/>
        <v>0</v>
      </c>
      <c r="EX19" s="1" t="s">
        <v>422</v>
      </c>
      <c r="EY19" s="58">
        <v>0</v>
      </c>
      <c r="EZ19" s="61">
        <f t="shared" si="44"/>
        <v>0</v>
      </c>
      <c r="FA19" s="1" t="s">
        <v>422</v>
      </c>
      <c r="FB19" s="58">
        <v>0</v>
      </c>
      <c r="FC19" s="61">
        <f t="shared" si="45"/>
        <v>0</v>
      </c>
      <c r="FD19" s="1" t="s">
        <v>422</v>
      </c>
      <c r="FE19" s="58">
        <v>0</v>
      </c>
      <c r="FF19" s="61">
        <f t="shared" si="46"/>
        <v>0</v>
      </c>
      <c r="FI19" s="1" t="s">
        <v>422</v>
      </c>
      <c r="FJ19" s="58">
        <v>0</v>
      </c>
      <c r="FK19" s="61">
        <f t="shared" si="47"/>
        <v>0</v>
      </c>
      <c r="FL19" s="1" t="s">
        <v>422</v>
      </c>
      <c r="FM19" s="58">
        <v>3</v>
      </c>
      <c r="FN19" s="61">
        <f t="shared" si="48"/>
        <v>0.6</v>
      </c>
      <c r="FO19" s="1" t="s">
        <v>422</v>
      </c>
      <c r="FP19" s="58">
        <v>3</v>
      </c>
      <c r="FQ19" s="61">
        <f t="shared" si="49"/>
        <v>0.6</v>
      </c>
      <c r="FR19" s="1" t="s">
        <v>422</v>
      </c>
      <c r="FS19" s="58">
        <v>0</v>
      </c>
      <c r="FT19" s="61">
        <f t="shared" si="50"/>
        <v>0</v>
      </c>
      <c r="FU19" s="1" t="s">
        <v>422</v>
      </c>
      <c r="FV19" s="58">
        <v>0</v>
      </c>
      <c r="FW19" s="61">
        <f t="shared" si="51"/>
        <v>0</v>
      </c>
      <c r="FX19" s="1" t="s">
        <v>422</v>
      </c>
      <c r="FY19" s="58">
        <v>0</v>
      </c>
      <c r="FZ19" s="61">
        <f t="shared" si="52"/>
        <v>0</v>
      </c>
      <c r="GC19" s="1" t="s">
        <v>422</v>
      </c>
      <c r="GD19" s="58">
        <v>0</v>
      </c>
      <c r="GE19" s="61">
        <f t="shared" si="53"/>
        <v>0</v>
      </c>
      <c r="GF19" s="1" t="s">
        <v>422</v>
      </c>
      <c r="GG19" s="58">
        <v>0</v>
      </c>
      <c r="GH19" s="61">
        <f t="shared" si="54"/>
        <v>0</v>
      </c>
      <c r="GI19" s="1" t="s">
        <v>422</v>
      </c>
      <c r="GJ19" s="58">
        <v>0</v>
      </c>
      <c r="GK19" s="61">
        <f t="shared" si="55"/>
        <v>0</v>
      </c>
      <c r="GL19" s="1" t="s">
        <v>422</v>
      </c>
      <c r="GM19" s="58"/>
      <c r="GN19" s="61">
        <f t="shared" si="56"/>
        <v>0</v>
      </c>
      <c r="GO19" s="1" t="s">
        <v>422</v>
      </c>
      <c r="GP19" s="58">
        <v>0</v>
      </c>
      <c r="GQ19" s="61">
        <f t="shared" si="57"/>
        <v>0</v>
      </c>
      <c r="GR19" s="1" t="s">
        <v>422</v>
      </c>
      <c r="GS19" s="58"/>
      <c r="GT19" s="61">
        <f t="shared" si="58"/>
        <v>0</v>
      </c>
      <c r="GW19" s="1" t="s">
        <v>422</v>
      </c>
      <c r="GX19" s="58"/>
      <c r="GY19" s="61">
        <f t="shared" si="59"/>
        <v>0</v>
      </c>
      <c r="GZ19" s="1" t="s">
        <v>422</v>
      </c>
      <c r="HA19" s="58">
        <v>1</v>
      </c>
      <c r="HB19" s="61">
        <f t="shared" si="60"/>
        <v>0.2</v>
      </c>
      <c r="HC19" s="1" t="s">
        <v>422</v>
      </c>
      <c r="HD19" s="58"/>
      <c r="HE19" s="61">
        <f t="shared" si="61"/>
        <v>0</v>
      </c>
      <c r="HF19" s="1" t="s">
        <v>422</v>
      </c>
      <c r="HG19" s="58"/>
      <c r="HH19" s="61">
        <f t="shared" si="62"/>
        <v>0</v>
      </c>
      <c r="HI19" s="1" t="s">
        <v>422</v>
      </c>
      <c r="HJ19" s="58"/>
      <c r="HK19" s="61">
        <f t="shared" si="63"/>
        <v>0</v>
      </c>
      <c r="HL19" s="1" t="s">
        <v>422</v>
      </c>
      <c r="HM19" s="58"/>
      <c r="HN19" s="61">
        <f t="shared" si="64"/>
        <v>0</v>
      </c>
      <c r="HQ19" s="1" t="s">
        <v>422</v>
      </c>
      <c r="HR19" s="58">
        <v>0</v>
      </c>
      <c r="HS19" s="61">
        <f t="shared" si="65"/>
        <v>0</v>
      </c>
      <c r="HT19" s="1" t="s">
        <v>422</v>
      </c>
      <c r="HU19" s="58">
        <v>1</v>
      </c>
      <c r="HV19" s="61">
        <f t="shared" si="66"/>
        <v>0.2</v>
      </c>
      <c r="HW19" s="1" t="s">
        <v>422</v>
      </c>
      <c r="HX19" s="58">
        <v>1</v>
      </c>
      <c r="HY19" s="61">
        <f t="shared" si="67"/>
        <v>0.2</v>
      </c>
      <c r="HZ19" s="1" t="s">
        <v>422</v>
      </c>
      <c r="IA19" s="58">
        <v>0</v>
      </c>
      <c r="IB19" s="61">
        <f t="shared" si="68"/>
        <v>0</v>
      </c>
      <c r="IC19" s="1" t="s">
        <v>422</v>
      </c>
      <c r="ID19" s="58">
        <v>0</v>
      </c>
      <c r="IE19" s="61">
        <f t="shared" si="69"/>
        <v>0</v>
      </c>
      <c r="IF19" s="1" t="s">
        <v>422</v>
      </c>
      <c r="IG19" s="58">
        <v>0</v>
      </c>
      <c r="IH19" s="61">
        <f t="shared" si="70"/>
        <v>0</v>
      </c>
      <c r="IK19" s="1" t="s">
        <v>422</v>
      </c>
      <c r="IL19" s="58"/>
      <c r="IM19" s="61">
        <f t="shared" si="71"/>
        <v>0</v>
      </c>
      <c r="IN19" s="1" t="s">
        <v>422</v>
      </c>
      <c r="IO19" s="58">
        <v>1</v>
      </c>
      <c r="IP19" s="61">
        <f t="shared" si="72"/>
        <v>0.2</v>
      </c>
      <c r="IQ19" s="1" t="s">
        <v>422</v>
      </c>
      <c r="IR19" s="58">
        <v>1</v>
      </c>
      <c r="IS19" s="61">
        <f t="shared" si="73"/>
        <v>0.2</v>
      </c>
      <c r="IT19" s="1" t="s">
        <v>422</v>
      </c>
      <c r="IU19" s="58">
        <v>0</v>
      </c>
      <c r="IV19" s="61">
        <f t="shared" si="74"/>
        <v>0</v>
      </c>
      <c r="IW19" s="1" t="s">
        <v>422</v>
      </c>
      <c r="IX19" s="58">
        <v>0</v>
      </c>
      <c r="IY19" s="61">
        <f t="shared" si="75"/>
        <v>0</v>
      </c>
      <c r="IZ19" s="1" t="s">
        <v>422</v>
      </c>
      <c r="JA19" s="58">
        <v>0</v>
      </c>
      <c r="JB19" s="61">
        <f t="shared" si="76"/>
        <v>0</v>
      </c>
    </row>
    <row r="20" spans="1:262" x14ac:dyDescent="0.25">
      <c r="A20" s="1" t="s">
        <v>353</v>
      </c>
      <c r="B20" s="58">
        <v>3</v>
      </c>
      <c r="E20" s="1" t="s">
        <v>353</v>
      </c>
      <c r="F20" s="58">
        <v>0</v>
      </c>
      <c r="G20" s="61">
        <f t="shared" si="0"/>
        <v>0</v>
      </c>
      <c r="H20" s="1" t="s">
        <v>353</v>
      </c>
      <c r="I20" s="58">
        <v>3</v>
      </c>
      <c r="J20" s="61">
        <f t="shared" si="1"/>
        <v>1</v>
      </c>
      <c r="K20" s="1" t="s">
        <v>353</v>
      </c>
      <c r="L20" s="58">
        <v>3</v>
      </c>
      <c r="M20" s="61">
        <f t="shared" si="2"/>
        <v>1</v>
      </c>
      <c r="N20" s="1" t="s">
        <v>353</v>
      </c>
      <c r="O20" s="58"/>
      <c r="P20" s="61">
        <f t="shared" si="3"/>
        <v>0</v>
      </c>
      <c r="Q20" s="1" t="s">
        <v>353</v>
      </c>
      <c r="R20" s="58">
        <v>0</v>
      </c>
      <c r="S20" s="61">
        <f t="shared" si="4"/>
        <v>0</v>
      </c>
      <c r="T20" s="1" t="s">
        <v>353</v>
      </c>
      <c r="U20" s="58"/>
      <c r="V20" s="61">
        <f t="shared" si="5"/>
        <v>0</v>
      </c>
      <c r="Y20" s="1" t="s">
        <v>353</v>
      </c>
      <c r="Z20" s="58">
        <v>2</v>
      </c>
      <c r="AA20" s="61">
        <f t="shared" si="6"/>
        <v>0.66666666666666663</v>
      </c>
      <c r="AB20" s="1" t="s">
        <v>353</v>
      </c>
      <c r="AC20" s="58">
        <v>3</v>
      </c>
      <c r="AD20" s="61">
        <f t="shared" si="7"/>
        <v>1</v>
      </c>
      <c r="AE20" s="1" t="s">
        <v>353</v>
      </c>
      <c r="AF20" s="58">
        <v>3</v>
      </c>
      <c r="AG20" s="61">
        <f t="shared" si="8"/>
        <v>1</v>
      </c>
      <c r="AH20" s="1" t="s">
        <v>353</v>
      </c>
      <c r="AI20" s="58">
        <v>0</v>
      </c>
      <c r="AJ20" s="61">
        <f t="shared" si="9"/>
        <v>0</v>
      </c>
      <c r="AK20" s="1" t="s">
        <v>353</v>
      </c>
      <c r="AL20" s="58">
        <v>1</v>
      </c>
      <c r="AM20" s="61">
        <f t="shared" si="10"/>
        <v>0.33333333333333331</v>
      </c>
      <c r="AN20" s="1" t="s">
        <v>353</v>
      </c>
      <c r="AO20" s="58">
        <v>0</v>
      </c>
      <c r="AP20" s="61">
        <f t="shared" si="11"/>
        <v>0</v>
      </c>
      <c r="AS20" s="1" t="s">
        <v>353</v>
      </c>
      <c r="AT20" s="58">
        <v>2</v>
      </c>
      <c r="AU20" s="61">
        <f t="shared" si="12"/>
        <v>0.66666666666666663</v>
      </c>
      <c r="AV20" s="1" t="s">
        <v>353</v>
      </c>
      <c r="AW20" s="58">
        <v>3</v>
      </c>
      <c r="AX20" s="61">
        <f t="shared" si="13"/>
        <v>1</v>
      </c>
      <c r="AY20" s="1" t="s">
        <v>353</v>
      </c>
      <c r="AZ20" s="58">
        <v>3</v>
      </c>
      <c r="BA20" s="61">
        <f t="shared" si="14"/>
        <v>1</v>
      </c>
      <c r="BB20" s="1" t="s">
        <v>353</v>
      </c>
      <c r="BC20" s="58">
        <v>0</v>
      </c>
      <c r="BD20" s="61">
        <f t="shared" si="15"/>
        <v>0</v>
      </c>
      <c r="BE20" s="1" t="s">
        <v>353</v>
      </c>
      <c r="BF20" s="58">
        <v>1</v>
      </c>
      <c r="BG20" s="61">
        <f t="shared" si="16"/>
        <v>0.33333333333333331</v>
      </c>
      <c r="BH20" s="1" t="s">
        <v>353</v>
      </c>
      <c r="BI20" s="58">
        <v>0</v>
      </c>
      <c r="BJ20" s="61">
        <f t="shared" si="17"/>
        <v>0</v>
      </c>
      <c r="BM20" s="1" t="s">
        <v>353</v>
      </c>
      <c r="BN20" s="58">
        <v>1</v>
      </c>
      <c r="BO20" s="61">
        <f t="shared" si="18"/>
        <v>0.33333333333333331</v>
      </c>
      <c r="BP20" s="1" t="s">
        <v>353</v>
      </c>
      <c r="BQ20" s="58">
        <v>3</v>
      </c>
      <c r="BR20" s="61">
        <f t="shared" si="19"/>
        <v>1</v>
      </c>
      <c r="BS20" s="1" t="s">
        <v>353</v>
      </c>
      <c r="BT20" s="58">
        <v>2</v>
      </c>
      <c r="BU20" s="61">
        <f t="shared" si="20"/>
        <v>0.66666666666666663</v>
      </c>
      <c r="BV20" s="1" t="s">
        <v>353</v>
      </c>
      <c r="BW20" s="58">
        <v>0</v>
      </c>
      <c r="BX20" s="61">
        <f t="shared" si="21"/>
        <v>0</v>
      </c>
      <c r="BY20" s="1" t="s">
        <v>353</v>
      </c>
      <c r="BZ20" s="58">
        <v>2</v>
      </c>
      <c r="CA20" s="61">
        <f t="shared" si="22"/>
        <v>0.66666666666666663</v>
      </c>
      <c r="CB20" s="1" t="s">
        <v>353</v>
      </c>
      <c r="CC20" s="58">
        <v>0</v>
      </c>
      <c r="CD20" s="61">
        <f t="shared" si="23"/>
        <v>0</v>
      </c>
      <c r="CG20" s="1" t="s">
        <v>353</v>
      </c>
      <c r="CH20" s="58">
        <v>1</v>
      </c>
      <c r="CI20" s="61">
        <f t="shared" si="24"/>
        <v>0.33333333333333331</v>
      </c>
      <c r="CJ20" s="1" t="s">
        <v>353</v>
      </c>
      <c r="CK20" s="58">
        <v>1</v>
      </c>
      <c r="CL20" s="61">
        <f t="shared" si="25"/>
        <v>0.33333333333333331</v>
      </c>
      <c r="CM20" s="1" t="s">
        <v>353</v>
      </c>
      <c r="CN20" s="58">
        <v>3</v>
      </c>
      <c r="CO20" s="61">
        <f t="shared" si="26"/>
        <v>1</v>
      </c>
      <c r="CP20" s="1" t="s">
        <v>353</v>
      </c>
      <c r="CQ20" s="58">
        <v>0</v>
      </c>
      <c r="CR20" s="61">
        <f t="shared" si="27"/>
        <v>0</v>
      </c>
      <c r="CS20" s="1" t="s">
        <v>353</v>
      </c>
      <c r="CT20" s="58">
        <v>0</v>
      </c>
      <c r="CU20" s="61">
        <f t="shared" si="28"/>
        <v>0</v>
      </c>
      <c r="CV20" s="1" t="s">
        <v>353</v>
      </c>
      <c r="CW20" s="58">
        <v>1</v>
      </c>
      <c r="CX20" s="61">
        <f t="shared" si="29"/>
        <v>0.33333333333333331</v>
      </c>
      <c r="DA20" s="1" t="s">
        <v>353</v>
      </c>
      <c r="DB20" s="58">
        <v>0</v>
      </c>
      <c r="DC20" s="61">
        <f t="shared" si="30"/>
        <v>0</v>
      </c>
      <c r="DD20" s="1" t="s">
        <v>353</v>
      </c>
      <c r="DE20" s="58">
        <v>2</v>
      </c>
      <c r="DF20" s="61">
        <f t="shared" si="31"/>
        <v>0.66666666666666663</v>
      </c>
      <c r="DG20" s="1" t="s">
        <v>353</v>
      </c>
      <c r="DH20" s="58">
        <v>2</v>
      </c>
      <c r="DI20" s="61">
        <f t="shared" si="32"/>
        <v>0.66666666666666663</v>
      </c>
      <c r="DJ20" s="1" t="s">
        <v>353</v>
      </c>
      <c r="DK20" s="58">
        <v>0</v>
      </c>
      <c r="DL20" s="61">
        <f t="shared" si="33"/>
        <v>0</v>
      </c>
      <c r="DM20" s="1" t="s">
        <v>353</v>
      </c>
      <c r="DN20" s="58">
        <v>0</v>
      </c>
      <c r="DO20" s="61">
        <f t="shared" si="34"/>
        <v>0</v>
      </c>
      <c r="DP20" s="1" t="s">
        <v>353</v>
      </c>
      <c r="DQ20" s="58">
        <v>0</v>
      </c>
      <c r="DR20" s="61">
        <f t="shared" si="77"/>
        <v>0</v>
      </c>
      <c r="DU20" s="1" t="s">
        <v>353</v>
      </c>
      <c r="DV20" s="58">
        <v>0</v>
      </c>
      <c r="DW20" s="61">
        <f t="shared" si="35"/>
        <v>0</v>
      </c>
      <c r="DX20" s="1" t="s">
        <v>353</v>
      </c>
      <c r="DY20" s="58">
        <v>1</v>
      </c>
      <c r="DZ20" s="61">
        <f t="shared" si="36"/>
        <v>0.33333333333333331</v>
      </c>
      <c r="EA20" s="1" t="s">
        <v>353</v>
      </c>
      <c r="EB20" s="58">
        <v>2</v>
      </c>
      <c r="EC20" s="61">
        <f t="shared" si="37"/>
        <v>0.66666666666666663</v>
      </c>
      <c r="ED20" s="1" t="s">
        <v>353</v>
      </c>
      <c r="EE20" s="58">
        <v>0</v>
      </c>
      <c r="EF20" s="61">
        <f t="shared" si="38"/>
        <v>0</v>
      </c>
      <c r="EG20" s="1" t="s">
        <v>353</v>
      </c>
      <c r="EH20" s="58">
        <v>1</v>
      </c>
      <c r="EI20" s="61">
        <f t="shared" si="39"/>
        <v>0.33333333333333331</v>
      </c>
      <c r="EJ20" s="1" t="s">
        <v>353</v>
      </c>
      <c r="EK20" s="58">
        <v>1</v>
      </c>
      <c r="EL20" s="61">
        <f t="shared" si="40"/>
        <v>0.33333333333333331</v>
      </c>
      <c r="EO20" s="1" t="s">
        <v>353</v>
      </c>
      <c r="EP20" s="58"/>
      <c r="EQ20" s="61">
        <f t="shared" si="41"/>
        <v>0</v>
      </c>
      <c r="ER20" s="1" t="s">
        <v>353</v>
      </c>
      <c r="ES20" s="58">
        <v>1</v>
      </c>
      <c r="ET20" s="61">
        <f t="shared" si="42"/>
        <v>0.33333333333333331</v>
      </c>
      <c r="EU20" s="1" t="s">
        <v>353</v>
      </c>
      <c r="EV20" s="58">
        <v>1</v>
      </c>
      <c r="EW20" s="61">
        <f t="shared" si="43"/>
        <v>0.33333333333333331</v>
      </c>
      <c r="EX20" s="1" t="s">
        <v>353</v>
      </c>
      <c r="EY20" s="58">
        <v>0</v>
      </c>
      <c r="EZ20" s="61">
        <f t="shared" si="44"/>
        <v>0</v>
      </c>
      <c r="FA20" s="1" t="s">
        <v>353</v>
      </c>
      <c r="FB20" s="58">
        <v>1</v>
      </c>
      <c r="FC20" s="61">
        <f t="shared" si="45"/>
        <v>0.33333333333333331</v>
      </c>
      <c r="FD20" s="1" t="s">
        <v>353</v>
      </c>
      <c r="FE20" s="58">
        <v>1</v>
      </c>
      <c r="FF20" s="61">
        <f t="shared" si="46"/>
        <v>0.33333333333333331</v>
      </c>
      <c r="FI20" s="1" t="s">
        <v>353</v>
      </c>
      <c r="FJ20" s="58">
        <v>0</v>
      </c>
      <c r="FK20" s="61">
        <f t="shared" si="47"/>
        <v>0</v>
      </c>
      <c r="FL20" s="1" t="s">
        <v>353</v>
      </c>
      <c r="FM20" s="58">
        <v>2</v>
      </c>
      <c r="FN20" s="61">
        <f t="shared" si="48"/>
        <v>0.66666666666666663</v>
      </c>
      <c r="FO20" s="1" t="s">
        <v>353</v>
      </c>
      <c r="FP20" s="58">
        <v>0</v>
      </c>
      <c r="FQ20" s="61">
        <f t="shared" si="49"/>
        <v>0</v>
      </c>
      <c r="FR20" s="1" t="s">
        <v>353</v>
      </c>
      <c r="FS20" s="58">
        <v>0</v>
      </c>
      <c r="FT20" s="61">
        <f t="shared" si="50"/>
        <v>0</v>
      </c>
      <c r="FU20" s="1" t="s">
        <v>353</v>
      </c>
      <c r="FV20" s="58">
        <v>2</v>
      </c>
      <c r="FW20" s="61">
        <f t="shared" si="51"/>
        <v>0.66666666666666663</v>
      </c>
      <c r="FX20" s="1" t="s">
        <v>353</v>
      </c>
      <c r="FY20" s="58">
        <v>1</v>
      </c>
      <c r="FZ20" s="61">
        <f t="shared" si="52"/>
        <v>0.33333333333333331</v>
      </c>
      <c r="GC20" s="1" t="s">
        <v>353</v>
      </c>
      <c r="GD20" s="58">
        <v>0</v>
      </c>
      <c r="GE20" s="61">
        <f t="shared" si="53"/>
        <v>0</v>
      </c>
      <c r="GF20" s="1" t="s">
        <v>353</v>
      </c>
      <c r="GG20" s="58">
        <v>1</v>
      </c>
      <c r="GH20" s="61">
        <f t="shared" si="54"/>
        <v>0.33333333333333331</v>
      </c>
      <c r="GI20" s="1" t="s">
        <v>353</v>
      </c>
      <c r="GJ20" s="58">
        <v>1</v>
      </c>
      <c r="GK20" s="61">
        <f t="shared" si="55"/>
        <v>0.33333333333333331</v>
      </c>
      <c r="GL20" s="1" t="s">
        <v>353</v>
      </c>
      <c r="GM20" s="58"/>
      <c r="GN20" s="61">
        <f t="shared" si="56"/>
        <v>0</v>
      </c>
      <c r="GO20" s="1" t="s">
        <v>353</v>
      </c>
      <c r="GP20" s="58">
        <v>1</v>
      </c>
      <c r="GQ20" s="61">
        <f t="shared" si="57"/>
        <v>0.33333333333333331</v>
      </c>
      <c r="GR20" s="1" t="s">
        <v>353</v>
      </c>
      <c r="GS20" s="58"/>
      <c r="GT20" s="61">
        <f t="shared" si="58"/>
        <v>0</v>
      </c>
      <c r="GW20" s="1" t="s">
        <v>353</v>
      </c>
      <c r="GX20" s="58"/>
      <c r="GY20" s="61">
        <f t="shared" si="59"/>
        <v>0</v>
      </c>
      <c r="GZ20" s="1" t="s">
        <v>353</v>
      </c>
      <c r="HA20" s="58">
        <v>0</v>
      </c>
      <c r="HB20" s="61">
        <f t="shared" si="60"/>
        <v>0</v>
      </c>
      <c r="HC20" s="1" t="s">
        <v>353</v>
      </c>
      <c r="HD20" s="58"/>
      <c r="HE20" s="61">
        <f t="shared" si="61"/>
        <v>0</v>
      </c>
      <c r="HF20" s="1" t="s">
        <v>353</v>
      </c>
      <c r="HG20" s="58"/>
      <c r="HH20" s="61">
        <f t="shared" si="62"/>
        <v>0</v>
      </c>
      <c r="HI20" s="1" t="s">
        <v>353</v>
      </c>
      <c r="HJ20" s="58"/>
      <c r="HK20" s="61">
        <f t="shared" si="63"/>
        <v>0</v>
      </c>
      <c r="HL20" s="1" t="s">
        <v>353</v>
      </c>
      <c r="HM20" s="58"/>
      <c r="HN20" s="61">
        <f t="shared" si="64"/>
        <v>0</v>
      </c>
      <c r="HQ20" s="1" t="s">
        <v>353</v>
      </c>
      <c r="HR20" s="58">
        <v>0</v>
      </c>
      <c r="HS20" s="61">
        <f t="shared" si="65"/>
        <v>0</v>
      </c>
      <c r="HT20" s="1" t="s">
        <v>353</v>
      </c>
      <c r="HU20" s="58">
        <v>2</v>
      </c>
      <c r="HV20" s="61">
        <f t="shared" si="66"/>
        <v>0.66666666666666663</v>
      </c>
      <c r="HW20" s="1" t="s">
        <v>353</v>
      </c>
      <c r="HX20" s="58">
        <v>1</v>
      </c>
      <c r="HY20" s="61">
        <f t="shared" si="67"/>
        <v>0.33333333333333331</v>
      </c>
      <c r="HZ20" s="1" t="s">
        <v>353</v>
      </c>
      <c r="IA20" s="58">
        <v>0</v>
      </c>
      <c r="IB20" s="61">
        <f t="shared" si="68"/>
        <v>0</v>
      </c>
      <c r="IC20" s="1" t="s">
        <v>353</v>
      </c>
      <c r="ID20" s="58">
        <v>2</v>
      </c>
      <c r="IE20" s="61">
        <f t="shared" si="69"/>
        <v>0.66666666666666663</v>
      </c>
      <c r="IF20" s="1" t="s">
        <v>353</v>
      </c>
      <c r="IG20" s="58">
        <v>2</v>
      </c>
      <c r="IH20" s="61">
        <f t="shared" si="70"/>
        <v>0.66666666666666663</v>
      </c>
      <c r="IK20" s="1" t="s">
        <v>353</v>
      </c>
      <c r="IL20" s="58"/>
      <c r="IM20" s="61">
        <f t="shared" si="71"/>
        <v>0</v>
      </c>
      <c r="IN20" s="1" t="s">
        <v>353</v>
      </c>
      <c r="IO20" s="58">
        <v>1</v>
      </c>
      <c r="IP20" s="61">
        <f t="shared" si="72"/>
        <v>0.33333333333333331</v>
      </c>
      <c r="IQ20" s="1" t="s">
        <v>353</v>
      </c>
      <c r="IR20" s="58">
        <v>1</v>
      </c>
      <c r="IS20" s="61">
        <f t="shared" si="73"/>
        <v>0.33333333333333331</v>
      </c>
      <c r="IT20" s="1" t="s">
        <v>353</v>
      </c>
      <c r="IU20" s="58">
        <v>0</v>
      </c>
      <c r="IV20" s="61">
        <f t="shared" si="74"/>
        <v>0</v>
      </c>
      <c r="IW20" s="1" t="s">
        <v>353</v>
      </c>
      <c r="IX20" s="58">
        <v>0</v>
      </c>
      <c r="IY20" s="61">
        <f t="shared" si="75"/>
        <v>0</v>
      </c>
      <c r="IZ20" s="1" t="s">
        <v>353</v>
      </c>
      <c r="JA20" s="58">
        <v>1</v>
      </c>
      <c r="JB20" s="61">
        <f t="shared" si="76"/>
        <v>0.33333333333333331</v>
      </c>
    </row>
    <row r="21" spans="1:262" x14ac:dyDescent="0.25">
      <c r="A21" s="1" t="s">
        <v>316</v>
      </c>
      <c r="B21" s="58">
        <v>1</v>
      </c>
      <c r="E21" s="1" t="s">
        <v>316</v>
      </c>
      <c r="F21" s="58">
        <v>0</v>
      </c>
      <c r="G21" s="61">
        <f t="shared" si="0"/>
        <v>0</v>
      </c>
      <c r="H21" s="1" t="s">
        <v>316</v>
      </c>
      <c r="I21" s="58">
        <v>0</v>
      </c>
      <c r="J21" s="61">
        <f t="shared" si="1"/>
        <v>0</v>
      </c>
      <c r="K21" s="1" t="s">
        <v>316</v>
      </c>
      <c r="L21" s="58">
        <v>0</v>
      </c>
      <c r="M21" s="61">
        <f t="shared" si="2"/>
        <v>0</v>
      </c>
      <c r="N21" s="1" t="s">
        <v>316</v>
      </c>
      <c r="O21" s="58"/>
      <c r="P21" s="61">
        <f t="shared" si="3"/>
        <v>0</v>
      </c>
      <c r="Q21" s="1" t="s">
        <v>316</v>
      </c>
      <c r="R21" s="58">
        <v>0</v>
      </c>
      <c r="S21" s="61">
        <f t="shared" si="4"/>
        <v>0</v>
      </c>
      <c r="T21" s="1" t="s">
        <v>316</v>
      </c>
      <c r="U21" s="58"/>
      <c r="V21" s="61">
        <f t="shared" si="5"/>
        <v>0</v>
      </c>
      <c r="Y21" s="1" t="s">
        <v>316</v>
      </c>
      <c r="Z21" s="58">
        <v>0</v>
      </c>
      <c r="AA21" s="61">
        <f t="shared" si="6"/>
        <v>0</v>
      </c>
      <c r="AB21" s="1" t="s">
        <v>316</v>
      </c>
      <c r="AC21" s="58">
        <v>0</v>
      </c>
      <c r="AD21" s="61">
        <f t="shared" si="7"/>
        <v>0</v>
      </c>
      <c r="AE21" s="1" t="s">
        <v>316</v>
      </c>
      <c r="AF21" s="58">
        <v>0</v>
      </c>
      <c r="AG21" s="61">
        <f t="shared" si="8"/>
        <v>0</v>
      </c>
      <c r="AH21" s="1" t="s">
        <v>316</v>
      </c>
      <c r="AI21" s="58">
        <v>0</v>
      </c>
      <c r="AJ21" s="61">
        <f t="shared" si="9"/>
        <v>0</v>
      </c>
      <c r="AK21" s="1" t="s">
        <v>316</v>
      </c>
      <c r="AL21" s="58">
        <v>0</v>
      </c>
      <c r="AM21" s="61">
        <f t="shared" si="10"/>
        <v>0</v>
      </c>
      <c r="AN21" s="1" t="s">
        <v>316</v>
      </c>
      <c r="AO21" s="58">
        <v>0</v>
      </c>
      <c r="AP21" s="61">
        <f t="shared" si="11"/>
        <v>0</v>
      </c>
      <c r="AS21" s="1" t="s">
        <v>316</v>
      </c>
      <c r="AT21" s="58">
        <v>0</v>
      </c>
      <c r="AU21" s="61">
        <f t="shared" si="12"/>
        <v>0</v>
      </c>
      <c r="AV21" s="1" t="s">
        <v>316</v>
      </c>
      <c r="AW21" s="58">
        <v>0</v>
      </c>
      <c r="AX21" s="61">
        <f t="shared" si="13"/>
        <v>0</v>
      </c>
      <c r="AY21" s="1" t="s">
        <v>316</v>
      </c>
      <c r="AZ21" s="58">
        <v>0</v>
      </c>
      <c r="BA21" s="61">
        <f t="shared" si="14"/>
        <v>0</v>
      </c>
      <c r="BB21" s="1" t="s">
        <v>316</v>
      </c>
      <c r="BC21" s="58">
        <v>0</v>
      </c>
      <c r="BD21" s="61">
        <f t="shared" si="15"/>
        <v>0</v>
      </c>
      <c r="BE21" s="1" t="s">
        <v>316</v>
      </c>
      <c r="BF21" s="58">
        <v>0</v>
      </c>
      <c r="BG21" s="61">
        <f t="shared" si="16"/>
        <v>0</v>
      </c>
      <c r="BH21" s="1" t="s">
        <v>316</v>
      </c>
      <c r="BI21" s="58">
        <v>0</v>
      </c>
      <c r="BJ21" s="61">
        <f t="shared" si="17"/>
        <v>0</v>
      </c>
      <c r="BM21" s="1" t="s">
        <v>316</v>
      </c>
      <c r="BN21" s="58">
        <v>0</v>
      </c>
      <c r="BO21" s="61">
        <f t="shared" si="18"/>
        <v>0</v>
      </c>
      <c r="BP21" s="1" t="s">
        <v>316</v>
      </c>
      <c r="BQ21" s="58">
        <v>0</v>
      </c>
      <c r="BR21" s="61">
        <f t="shared" si="19"/>
        <v>0</v>
      </c>
      <c r="BS21" s="1" t="s">
        <v>316</v>
      </c>
      <c r="BT21" s="58">
        <v>0</v>
      </c>
      <c r="BU21" s="61">
        <f t="shared" si="20"/>
        <v>0</v>
      </c>
      <c r="BV21" s="1" t="s">
        <v>316</v>
      </c>
      <c r="BW21" s="58">
        <v>0</v>
      </c>
      <c r="BX21" s="61">
        <f t="shared" si="21"/>
        <v>0</v>
      </c>
      <c r="BY21" s="1" t="s">
        <v>316</v>
      </c>
      <c r="BZ21" s="58">
        <v>0</v>
      </c>
      <c r="CA21" s="61">
        <f t="shared" si="22"/>
        <v>0</v>
      </c>
      <c r="CB21" s="1" t="s">
        <v>316</v>
      </c>
      <c r="CC21" s="58">
        <v>0</v>
      </c>
      <c r="CD21" s="61">
        <f t="shared" si="23"/>
        <v>0</v>
      </c>
      <c r="CG21" s="1" t="s">
        <v>316</v>
      </c>
      <c r="CH21" s="58">
        <v>0</v>
      </c>
      <c r="CI21" s="61">
        <f t="shared" si="24"/>
        <v>0</v>
      </c>
      <c r="CJ21" s="1" t="s">
        <v>316</v>
      </c>
      <c r="CK21" s="58">
        <v>0</v>
      </c>
      <c r="CL21" s="61">
        <f t="shared" si="25"/>
        <v>0</v>
      </c>
      <c r="CM21" s="1" t="s">
        <v>316</v>
      </c>
      <c r="CN21" s="58">
        <v>0</v>
      </c>
      <c r="CO21" s="61">
        <f t="shared" si="26"/>
        <v>0</v>
      </c>
      <c r="CP21" s="1" t="s">
        <v>316</v>
      </c>
      <c r="CQ21" s="58">
        <v>0</v>
      </c>
      <c r="CR21" s="61">
        <f t="shared" si="27"/>
        <v>0</v>
      </c>
      <c r="CS21" s="1" t="s">
        <v>316</v>
      </c>
      <c r="CT21" s="58">
        <v>0</v>
      </c>
      <c r="CU21" s="61">
        <f t="shared" si="28"/>
        <v>0</v>
      </c>
      <c r="CV21" s="1" t="s">
        <v>316</v>
      </c>
      <c r="CW21" s="58">
        <v>0</v>
      </c>
      <c r="CX21" s="61">
        <f t="shared" si="29"/>
        <v>0</v>
      </c>
      <c r="DA21" s="1" t="s">
        <v>316</v>
      </c>
      <c r="DB21" s="58">
        <v>0</v>
      </c>
      <c r="DC21" s="61">
        <f t="shared" si="30"/>
        <v>0</v>
      </c>
      <c r="DD21" s="1" t="s">
        <v>316</v>
      </c>
      <c r="DE21" s="58">
        <v>0</v>
      </c>
      <c r="DF21" s="61">
        <f t="shared" si="31"/>
        <v>0</v>
      </c>
      <c r="DG21" s="1" t="s">
        <v>316</v>
      </c>
      <c r="DH21" s="58">
        <v>0</v>
      </c>
      <c r="DI21" s="61">
        <f t="shared" si="32"/>
        <v>0</v>
      </c>
      <c r="DJ21" s="1" t="s">
        <v>316</v>
      </c>
      <c r="DK21" s="58">
        <v>0</v>
      </c>
      <c r="DL21" s="61">
        <f t="shared" si="33"/>
        <v>0</v>
      </c>
      <c r="DM21" s="1" t="s">
        <v>316</v>
      </c>
      <c r="DN21" s="58">
        <v>0</v>
      </c>
      <c r="DO21" s="61">
        <f t="shared" si="34"/>
        <v>0</v>
      </c>
      <c r="DP21" s="1" t="s">
        <v>316</v>
      </c>
      <c r="DQ21" s="58">
        <v>0</v>
      </c>
      <c r="DR21" s="61">
        <f t="shared" si="77"/>
        <v>0</v>
      </c>
      <c r="DU21" s="1" t="s">
        <v>316</v>
      </c>
      <c r="DV21" s="58">
        <v>0</v>
      </c>
      <c r="DW21" s="61">
        <f t="shared" si="35"/>
        <v>0</v>
      </c>
      <c r="DX21" s="1" t="s">
        <v>316</v>
      </c>
      <c r="DY21" s="58">
        <v>0</v>
      </c>
      <c r="DZ21" s="61">
        <f t="shared" si="36"/>
        <v>0</v>
      </c>
      <c r="EA21" s="1" t="s">
        <v>316</v>
      </c>
      <c r="EB21" s="58">
        <v>0</v>
      </c>
      <c r="EC21" s="61">
        <f t="shared" si="37"/>
        <v>0</v>
      </c>
      <c r="ED21" s="1" t="s">
        <v>316</v>
      </c>
      <c r="EE21" s="58">
        <v>0</v>
      </c>
      <c r="EF21" s="61">
        <f t="shared" si="38"/>
        <v>0</v>
      </c>
      <c r="EG21" s="1" t="s">
        <v>316</v>
      </c>
      <c r="EH21" s="58">
        <v>0</v>
      </c>
      <c r="EI21" s="61">
        <f t="shared" si="39"/>
        <v>0</v>
      </c>
      <c r="EJ21" s="1" t="s">
        <v>316</v>
      </c>
      <c r="EK21" s="58">
        <v>0</v>
      </c>
      <c r="EL21" s="61">
        <f t="shared" si="40"/>
        <v>0</v>
      </c>
      <c r="EO21" s="1" t="s">
        <v>316</v>
      </c>
      <c r="EP21" s="58"/>
      <c r="EQ21" s="61">
        <f t="shared" si="41"/>
        <v>0</v>
      </c>
      <c r="ER21" s="1" t="s">
        <v>316</v>
      </c>
      <c r="ES21" s="58">
        <v>0</v>
      </c>
      <c r="ET21" s="61">
        <f t="shared" si="42"/>
        <v>0</v>
      </c>
      <c r="EU21" s="1" t="s">
        <v>316</v>
      </c>
      <c r="EV21" s="58">
        <v>0</v>
      </c>
      <c r="EW21" s="61">
        <f t="shared" si="43"/>
        <v>0</v>
      </c>
      <c r="EX21" s="1" t="s">
        <v>316</v>
      </c>
      <c r="EY21" s="58">
        <v>0</v>
      </c>
      <c r="EZ21" s="61">
        <f t="shared" si="44"/>
        <v>0</v>
      </c>
      <c r="FA21" s="1" t="s">
        <v>316</v>
      </c>
      <c r="FB21" s="58">
        <v>0</v>
      </c>
      <c r="FC21" s="61">
        <f t="shared" si="45"/>
        <v>0</v>
      </c>
      <c r="FD21" s="1" t="s">
        <v>316</v>
      </c>
      <c r="FE21" s="58">
        <v>0</v>
      </c>
      <c r="FF21" s="61">
        <f t="shared" si="46"/>
        <v>0</v>
      </c>
      <c r="FI21" s="1" t="s">
        <v>316</v>
      </c>
      <c r="FJ21" s="58">
        <v>0</v>
      </c>
      <c r="FK21" s="61">
        <f t="shared" si="47"/>
        <v>0</v>
      </c>
      <c r="FL21" s="1" t="s">
        <v>316</v>
      </c>
      <c r="FM21" s="58">
        <v>0</v>
      </c>
      <c r="FN21" s="61">
        <f t="shared" si="48"/>
        <v>0</v>
      </c>
      <c r="FO21" s="1" t="s">
        <v>316</v>
      </c>
      <c r="FP21" s="58">
        <v>0</v>
      </c>
      <c r="FQ21" s="61">
        <f t="shared" si="49"/>
        <v>0</v>
      </c>
      <c r="FR21" s="1" t="s">
        <v>316</v>
      </c>
      <c r="FS21" s="58">
        <v>0</v>
      </c>
      <c r="FT21" s="61">
        <f t="shared" si="50"/>
        <v>0</v>
      </c>
      <c r="FU21" s="1" t="s">
        <v>316</v>
      </c>
      <c r="FV21" s="58">
        <v>0</v>
      </c>
      <c r="FW21" s="61">
        <f t="shared" si="51"/>
        <v>0</v>
      </c>
      <c r="FX21" s="1" t="s">
        <v>316</v>
      </c>
      <c r="FY21" s="58">
        <v>0</v>
      </c>
      <c r="FZ21" s="61">
        <f t="shared" si="52"/>
        <v>0</v>
      </c>
      <c r="GC21" s="1" t="s">
        <v>316</v>
      </c>
      <c r="GD21" s="58">
        <v>0</v>
      </c>
      <c r="GE21" s="61">
        <f t="shared" si="53"/>
        <v>0</v>
      </c>
      <c r="GF21" s="1" t="s">
        <v>316</v>
      </c>
      <c r="GG21" s="58">
        <v>0</v>
      </c>
      <c r="GH21" s="61">
        <f t="shared" si="54"/>
        <v>0</v>
      </c>
      <c r="GI21" s="1" t="s">
        <v>316</v>
      </c>
      <c r="GJ21" s="58">
        <v>0</v>
      </c>
      <c r="GK21" s="61">
        <f t="shared" si="55"/>
        <v>0</v>
      </c>
      <c r="GL21" s="1" t="s">
        <v>316</v>
      </c>
      <c r="GM21" s="58"/>
      <c r="GN21" s="61">
        <f t="shared" si="56"/>
        <v>0</v>
      </c>
      <c r="GO21" s="1" t="s">
        <v>316</v>
      </c>
      <c r="GP21" s="58">
        <v>0</v>
      </c>
      <c r="GQ21" s="61">
        <f t="shared" si="57"/>
        <v>0</v>
      </c>
      <c r="GR21" s="1" t="s">
        <v>316</v>
      </c>
      <c r="GS21" s="58"/>
      <c r="GT21" s="61">
        <f t="shared" si="58"/>
        <v>0</v>
      </c>
      <c r="GW21" s="1" t="s">
        <v>316</v>
      </c>
      <c r="GX21" s="58"/>
      <c r="GY21" s="61">
        <f t="shared" si="59"/>
        <v>0</v>
      </c>
      <c r="GZ21" s="1" t="s">
        <v>316</v>
      </c>
      <c r="HA21" s="58">
        <v>0</v>
      </c>
      <c r="HB21" s="61">
        <f t="shared" si="60"/>
        <v>0</v>
      </c>
      <c r="HC21" s="1" t="s">
        <v>316</v>
      </c>
      <c r="HD21" s="58"/>
      <c r="HE21" s="61">
        <f t="shared" si="61"/>
        <v>0</v>
      </c>
      <c r="HF21" s="1" t="s">
        <v>316</v>
      </c>
      <c r="HG21" s="58"/>
      <c r="HH21" s="61">
        <f t="shared" si="62"/>
        <v>0</v>
      </c>
      <c r="HI21" s="1" t="s">
        <v>316</v>
      </c>
      <c r="HJ21" s="58"/>
      <c r="HK21" s="61">
        <f t="shared" si="63"/>
        <v>0</v>
      </c>
      <c r="HL21" s="1" t="s">
        <v>316</v>
      </c>
      <c r="HM21" s="58"/>
      <c r="HN21" s="61">
        <f t="shared" si="64"/>
        <v>0</v>
      </c>
      <c r="HQ21" s="1" t="s">
        <v>316</v>
      </c>
      <c r="HR21" s="58">
        <v>0</v>
      </c>
      <c r="HS21" s="61">
        <f t="shared" si="65"/>
        <v>0</v>
      </c>
      <c r="HT21" s="1" t="s">
        <v>316</v>
      </c>
      <c r="HU21" s="58">
        <v>0</v>
      </c>
      <c r="HV21" s="61">
        <f t="shared" si="66"/>
        <v>0</v>
      </c>
      <c r="HW21" s="1" t="s">
        <v>316</v>
      </c>
      <c r="HX21" s="58">
        <v>0</v>
      </c>
      <c r="HY21" s="61">
        <f t="shared" si="67"/>
        <v>0</v>
      </c>
      <c r="HZ21" s="1" t="s">
        <v>316</v>
      </c>
      <c r="IA21" s="58">
        <v>0</v>
      </c>
      <c r="IB21" s="61">
        <f t="shared" si="68"/>
        <v>0</v>
      </c>
      <c r="IC21" s="1" t="s">
        <v>316</v>
      </c>
      <c r="ID21" s="58">
        <v>0</v>
      </c>
      <c r="IE21" s="61">
        <f t="shared" si="69"/>
        <v>0</v>
      </c>
      <c r="IF21" s="1" t="s">
        <v>316</v>
      </c>
      <c r="IG21" s="58">
        <v>0</v>
      </c>
      <c r="IH21" s="61">
        <f t="shared" si="70"/>
        <v>0</v>
      </c>
      <c r="IK21" s="1" t="s">
        <v>316</v>
      </c>
      <c r="IL21" s="58"/>
      <c r="IM21" s="61">
        <f t="shared" si="71"/>
        <v>0</v>
      </c>
      <c r="IN21" s="1" t="s">
        <v>316</v>
      </c>
      <c r="IO21" s="58">
        <v>0</v>
      </c>
      <c r="IP21" s="61">
        <f t="shared" si="72"/>
        <v>0</v>
      </c>
      <c r="IQ21" s="1" t="s">
        <v>316</v>
      </c>
      <c r="IR21" s="58">
        <v>0</v>
      </c>
      <c r="IS21" s="61">
        <f t="shared" si="73"/>
        <v>0</v>
      </c>
      <c r="IT21" s="1" t="s">
        <v>316</v>
      </c>
      <c r="IU21" s="58">
        <v>0</v>
      </c>
      <c r="IV21" s="61">
        <f t="shared" si="74"/>
        <v>0</v>
      </c>
      <c r="IW21" s="1" t="s">
        <v>316</v>
      </c>
      <c r="IX21" s="58">
        <v>0</v>
      </c>
      <c r="IY21" s="61">
        <f t="shared" si="75"/>
        <v>0</v>
      </c>
      <c r="IZ21" s="1" t="s">
        <v>316</v>
      </c>
      <c r="JA21" s="58">
        <v>0</v>
      </c>
      <c r="JB21" s="61">
        <f t="shared" si="76"/>
        <v>0</v>
      </c>
    </row>
    <row r="22" spans="1:262" x14ac:dyDescent="0.25">
      <c r="A22" s="1" t="s">
        <v>394</v>
      </c>
      <c r="B22" s="58">
        <v>2</v>
      </c>
      <c r="E22" s="1" t="s">
        <v>394</v>
      </c>
      <c r="F22" s="58">
        <v>0</v>
      </c>
      <c r="G22" s="61">
        <f t="shared" si="0"/>
        <v>0</v>
      </c>
      <c r="H22" s="1" t="s">
        <v>394</v>
      </c>
      <c r="I22" s="58">
        <v>0</v>
      </c>
      <c r="J22" s="61">
        <f t="shared" si="1"/>
        <v>0</v>
      </c>
      <c r="K22" s="1" t="s">
        <v>394</v>
      </c>
      <c r="L22" s="58">
        <v>0</v>
      </c>
      <c r="M22" s="61">
        <f t="shared" si="2"/>
        <v>0</v>
      </c>
      <c r="N22" s="1" t="s">
        <v>394</v>
      </c>
      <c r="O22" s="58"/>
      <c r="P22" s="61">
        <f t="shared" si="3"/>
        <v>0</v>
      </c>
      <c r="Q22" s="1" t="s">
        <v>394</v>
      </c>
      <c r="R22" s="58">
        <v>0</v>
      </c>
      <c r="S22" s="61">
        <f t="shared" si="4"/>
        <v>0</v>
      </c>
      <c r="T22" s="1" t="s">
        <v>394</v>
      </c>
      <c r="U22" s="58"/>
      <c r="V22" s="61">
        <f t="shared" si="5"/>
        <v>0</v>
      </c>
      <c r="Y22" s="1" t="s">
        <v>394</v>
      </c>
      <c r="Z22" s="58">
        <v>0</v>
      </c>
      <c r="AA22" s="61">
        <f t="shared" si="6"/>
        <v>0</v>
      </c>
      <c r="AB22" s="1" t="s">
        <v>394</v>
      </c>
      <c r="AC22" s="58">
        <v>0</v>
      </c>
      <c r="AD22" s="61">
        <f t="shared" si="7"/>
        <v>0</v>
      </c>
      <c r="AE22" s="1" t="s">
        <v>394</v>
      </c>
      <c r="AF22" s="58">
        <v>0</v>
      </c>
      <c r="AG22" s="61">
        <f t="shared" si="8"/>
        <v>0</v>
      </c>
      <c r="AH22" s="1" t="s">
        <v>394</v>
      </c>
      <c r="AI22" s="58">
        <v>0</v>
      </c>
      <c r="AJ22" s="61">
        <f t="shared" si="9"/>
        <v>0</v>
      </c>
      <c r="AK22" s="1" t="s">
        <v>394</v>
      </c>
      <c r="AL22" s="58">
        <v>0</v>
      </c>
      <c r="AM22" s="61">
        <f t="shared" si="10"/>
        <v>0</v>
      </c>
      <c r="AN22" s="1" t="s">
        <v>394</v>
      </c>
      <c r="AO22" s="58">
        <v>0</v>
      </c>
      <c r="AP22" s="61">
        <f t="shared" si="11"/>
        <v>0</v>
      </c>
      <c r="AS22" s="1" t="s">
        <v>394</v>
      </c>
      <c r="AT22" s="58">
        <v>0</v>
      </c>
      <c r="AU22" s="61">
        <f t="shared" si="12"/>
        <v>0</v>
      </c>
      <c r="AV22" s="1" t="s">
        <v>394</v>
      </c>
      <c r="AW22" s="58">
        <v>0</v>
      </c>
      <c r="AX22" s="61">
        <f t="shared" si="13"/>
        <v>0</v>
      </c>
      <c r="AY22" s="1" t="s">
        <v>394</v>
      </c>
      <c r="AZ22" s="58">
        <v>0</v>
      </c>
      <c r="BA22" s="61">
        <f t="shared" si="14"/>
        <v>0</v>
      </c>
      <c r="BB22" s="1" t="s">
        <v>394</v>
      </c>
      <c r="BC22" s="58">
        <v>0</v>
      </c>
      <c r="BD22" s="61">
        <f t="shared" si="15"/>
        <v>0</v>
      </c>
      <c r="BE22" s="1" t="s">
        <v>394</v>
      </c>
      <c r="BF22" s="58">
        <v>0</v>
      </c>
      <c r="BG22" s="61">
        <f t="shared" si="16"/>
        <v>0</v>
      </c>
      <c r="BH22" s="1" t="s">
        <v>394</v>
      </c>
      <c r="BI22" s="58">
        <v>0</v>
      </c>
      <c r="BJ22" s="61">
        <f t="shared" si="17"/>
        <v>0</v>
      </c>
      <c r="BM22" s="1" t="s">
        <v>394</v>
      </c>
      <c r="BN22" s="58">
        <v>0</v>
      </c>
      <c r="BO22" s="61">
        <f t="shared" si="18"/>
        <v>0</v>
      </c>
      <c r="BP22" s="1" t="s">
        <v>394</v>
      </c>
      <c r="BQ22" s="58">
        <v>0</v>
      </c>
      <c r="BR22" s="61">
        <f t="shared" si="19"/>
        <v>0</v>
      </c>
      <c r="BS22" s="1" t="s">
        <v>394</v>
      </c>
      <c r="BT22" s="58">
        <v>0</v>
      </c>
      <c r="BU22" s="61">
        <f t="shared" si="20"/>
        <v>0</v>
      </c>
      <c r="BV22" s="1" t="s">
        <v>394</v>
      </c>
      <c r="BW22" s="58">
        <v>0</v>
      </c>
      <c r="BX22" s="61">
        <f t="shared" si="21"/>
        <v>0</v>
      </c>
      <c r="BY22" s="1" t="s">
        <v>394</v>
      </c>
      <c r="BZ22" s="58">
        <v>0</v>
      </c>
      <c r="CA22" s="61">
        <f t="shared" si="22"/>
        <v>0</v>
      </c>
      <c r="CB22" s="1" t="s">
        <v>394</v>
      </c>
      <c r="CC22" s="58">
        <v>0</v>
      </c>
      <c r="CD22" s="61">
        <f t="shared" si="23"/>
        <v>0</v>
      </c>
      <c r="CG22" s="1" t="s">
        <v>394</v>
      </c>
      <c r="CH22" s="58">
        <v>0</v>
      </c>
      <c r="CI22" s="61">
        <f t="shared" si="24"/>
        <v>0</v>
      </c>
      <c r="CJ22" s="1" t="s">
        <v>394</v>
      </c>
      <c r="CK22" s="58">
        <v>0</v>
      </c>
      <c r="CL22" s="61">
        <f t="shared" si="25"/>
        <v>0</v>
      </c>
      <c r="CM22" s="1" t="s">
        <v>394</v>
      </c>
      <c r="CN22" s="58">
        <v>0</v>
      </c>
      <c r="CO22" s="61">
        <f t="shared" si="26"/>
        <v>0</v>
      </c>
      <c r="CP22" s="1" t="s">
        <v>394</v>
      </c>
      <c r="CQ22" s="58">
        <v>0</v>
      </c>
      <c r="CR22" s="61">
        <f t="shared" si="27"/>
        <v>0</v>
      </c>
      <c r="CS22" s="1" t="s">
        <v>394</v>
      </c>
      <c r="CT22" s="58">
        <v>0</v>
      </c>
      <c r="CU22" s="61">
        <f t="shared" si="28"/>
        <v>0</v>
      </c>
      <c r="CV22" s="1" t="s">
        <v>394</v>
      </c>
      <c r="CW22" s="58">
        <v>0</v>
      </c>
      <c r="CX22" s="61">
        <f t="shared" si="29"/>
        <v>0</v>
      </c>
      <c r="DA22" s="1" t="s">
        <v>394</v>
      </c>
      <c r="DB22" s="58">
        <v>0</v>
      </c>
      <c r="DC22" s="61">
        <f t="shared" si="30"/>
        <v>0</v>
      </c>
      <c r="DD22" s="1" t="s">
        <v>394</v>
      </c>
      <c r="DE22" s="58">
        <v>0</v>
      </c>
      <c r="DF22" s="61">
        <f t="shared" si="31"/>
        <v>0</v>
      </c>
      <c r="DG22" s="1" t="s">
        <v>394</v>
      </c>
      <c r="DH22" s="58">
        <v>0</v>
      </c>
      <c r="DI22" s="61">
        <f t="shared" si="32"/>
        <v>0</v>
      </c>
      <c r="DJ22" s="1" t="s">
        <v>394</v>
      </c>
      <c r="DK22" s="58">
        <v>0</v>
      </c>
      <c r="DL22" s="61">
        <f t="shared" si="33"/>
        <v>0</v>
      </c>
      <c r="DM22" s="1" t="s">
        <v>394</v>
      </c>
      <c r="DN22" s="58">
        <v>0</v>
      </c>
      <c r="DO22" s="61">
        <f t="shared" si="34"/>
        <v>0</v>
      </c>
      <c r="DP22" s="1" t="s">
        <v>394</v>
      </c>
      <c r="DQ22" s="58">
        <v>0</v>
      </c>
      <c r="DR22" s="61">
        <f t="shared" si="77"/>
        <v>0</v>
      </c>
      <c r="DU22" s="1" t="s">
        <v>394</v>
      </c>
      <c r="DV22" s="58">
        <v>0</v>
      </c>
      <c r="DW22" s="61">
        <f t="shared" si="35"/>
        <v>0</v>
      </c>
      <c r="DX22" s="1" t="s">
        <v>394</v>
      </c>
      <c r="DY22" s="58">
        <v>0</v>
      </c>
      <c r="DZ22" s="61">
        <f t="shared" si="36"/>
        <v>0</v>
      </c>
      <c r="EA22" s="1" t="s">
        <v>394</v>
      </c>
      <c r="EB22" s="58">
        <v>0</v>
      </c>
      <c r="EC22" s="61">
        <f t="shared" si="37"/>
        <v>0</v>
      </c>
      <c r="ED22" s="1" t="s">
        <v>394</v>
      </c>
      <c r="EE22" s="58">
        <v>0</v>
      </c>
      <c r="EF22" s="61">
        <f t="shared" si="38"/>
        <v>0</v>
      </c>
      <c r="EG22" s="1" t="s">
        <v>394</v>
      </c>
      <c r="EH22" s="58">
        <v>0</v>
      </c>
      <c r="EI22" s="61">
        <f t="shared" si="39"/>
        <v>0</v>
      </c>
      <c r="EJ22" s="1" t="s">
        <v>394</v>
      </c>
      <c r="EK22" s="58">
        <v>0</v>
      </c>
      <c r="EL22" s="61">
        <f t="shared" si="40"/>
        <v>0</v>
      </c>
      <c r="EO22" s="1" t="s">
        <v>394</v>
      </c>
      <c r="EP22" s="58"/>
      <c r="EQ22" s="61">
        <f t="shared" si="41"/>
        <v>0</v>
      </c>
      <c r="ER22" s="1" t="s">
        <v>394</v>
      </c>
      <c r="ES22" s="58">
        <v>0</v>
      </c>
      <c r="ET22" s="61">
        <f t="shared" si="42"/>
        <v>0</v>
      </c>
      <c r="EU22" s="1" t="s">
        <v>394</v>
      </c>
      <c r="EV22" s="58">
        <v>0</v>
      </c>
      <c r="EW22" s="61">
        <f t="shared" si="43"/>
        <v>0</v>
      </c>
      <c r="EX22" s="1" t="s">
        <v>394</v>
      </c>
      <c r="EY22" s="58">
        <v>0</v>
      </c>
      <c r="EZ22" s="61">
        <f t="shared" si="44"/>
        <v>0</v>
      </c>
      <c r="FA22" s="1" t="s">
        <v>394</v>
      </c>
      <c r="FB22" s="58">
        <v>0</v>
      </c>
      <c r="FC22" s="61">
        <f t="shared" si="45"/>
        <v>0</v>
      </c>
      <c r="FD22" s="1" t="s">
        <v>394</v>
      </c>
      <c r="FE22" s="58">
        <v>0</v>
      </c>
      <c r="FF22" s="61">
        <f t="shared" si="46"/>
        <v>0</v>
      </c>
      <c r="FI22" s="1" t="s">
        <v>394</v>
      </c>
      <c r="FJ22" s="58">
        <v>0</v>
      </c>
      <c r="FK22" s="61">
        <f t="shared" si="47"/>
        <v>0</v>
      </c>
      <c r="FL22" s="1" t="s">
        <v>394</v>
      </c>
      <c r="FM22" s="58">
        <v>0</v>
      </c>
      <c r="FN22" s="61">
        <f t="shared" si="48"/>
        <v>0</v>
      </c>
      <c r="FO22" s="1" t="s">
        <v>394</v>
      </c>
      <c r="FP22" s="58">
        <v>0</v>
      </c>
      <c r="FQ22" s="61">
        <f t="shared" si="49"/>
        <v>0</v>
      </c>
      <c r="FR22" s="1" t="s">
        <v>394</v>
      </c>
      <c r="FS22" s="58">
        <v>0</v>
      </c>
      <c r="FT22" s="61">
        <f t="shared" si="50"/>
        <v>0</v>
      </c>
      <c r="FU22" s="1" t="s">
        <v>394</v>
      </c>
      <c r="FV22" s="58">
        <v>0</v>
      </c>
      <c r="FW22" s="61">
        <f t="shared" si="51"/>
        <v>0</v>
      </c>
      <c r="FX22" s="1" t="s">
        <v>394</v>
      </c>
      <c r="FY22" s="58">
        <v>0</v>
      </c>
      <c r="FZ22" s="61">
        <f t="shared" si="52"/>
        <v>0</v>
      </c>
      <c r="GC22" s="1" t="s">
        <v>394</v>
      </c>
      <c r="GD22" s="58">
        <v>0</v>
      </c>
      <c r="GE22" s="61">
        <f t="shared" si="53"/>
        <v>0</v>
      </c>
      <c r="GF22" s="1" t="s">
        <v>394</v>
      </c>
      <c r="GG22" s="58">
        <v>0</v>
      </c>
      <c r="GH22" s="61">
        <f t="shared" si="54"/>
        <v>0</v>
      </c>
      <c r="GI22" s="1" t="s">
        <v>394</v>
      </c>
      <c r="GJ22" s="58">
        <v>0</v>
      </c>
      <c r="GK22" s="61">
        <f t="shared" si="55"/>
        <v>0</v>
      </c>
      <c r="GL22" s="1" t="s">
        <v>394</v>
      </c>
      <c r="GM22" s="58"/>
      <c r="GN22" s="61">
        <f t="shared" si="56"/>
        <v>0</v>
      </c>
      <c r="GO22" s="1" t="s">
        <v>394</v>
      </c>
      <c r="GP22" s="58">
        <v>0</v>
      </c>
      <c r="GQ22" s="61">
        <f t="shared" si="57"/>
        <v>0</v>
      </c>
      <c r="GR22" s="1" t="s">
        <v>394</v>
      </c>
      <c r="GS22" s="58"/>
      <c r="GT22" s="61">
        <f t="shared" si="58"/>
        <v>0</v>
      </c>
      <c r="GW22" s="1" t="s">
        <v>394</v>
      </c>
      <c r="GX22" s="58"/>
      <c r="GY22" s="61">
        <f t="shared" si="59"/>
        <v>0</v>
      </c>
      <c r="GZ22" s="1" t="s">
        <v>394</v>
      </c>
      <c r="HA22" s="58">
        <v>0</v>
      </c>
      <c r="HB22" s="61">
        <f t="shared" si="60"/>
        <v>0</v>
      </c>
      <c r="HC22" s="1" t="s">
        <v>394</v>
      </c>
      <c r="HD22" s="58"/>
      <c r="HE22" s="61">
        <f t="shared" si="61"/>
        <v>0</v>
      </c>
      <c r="HF22" s="1" t="s">
        <v>394</v>
      </c>
      <c r="HG22" s="58"/>
      <c r="HH22" s="61">
        <f t="shared" si="62"/>
        <v>0</v>
      </c>
      <c r="HI22" s="1" t="s">
        <v>394</v>
      </c>
      <c r="HJ22" s="58"/>
      <c r="HK22" s="61">
        <f t="shared" si="63"/>
        <v>0</v>
      </c>
      <c r="HL22" s="1" t="s">
        <v>394</v>
      </c>
      <c r="HM22" s="58"/>
      <c r="HN22" s="61">
        <f t="shared" si="64"/>
        <v>0</v>
      </c>
      <c r="HQ22" s="1" t="s">
        <v>394</v>
      </c>
      <c r="HR22" s="58">
        <v>0</v>
      </c>
      <c r="HS22" s="61">
        <f t="shared" si="65"/>
        <v>0</v>
      </c>
      <c r="HT22" s="1" t="s">
        <v>394</v>
      </c>
      <c r="HU22" s="58">
        <v>0</v>
      </c>
      <c r="HV22" s="61">
        <f t="shared" si="66"/>
        <v>0</v>
      </c>
      <c r="HW22" s="1" t="s">
        <v>394</v>
      </c>
      <c r="HX22" s="58">
        <v>0</v>
      </c>
      <c r="HY22" s="61">
        <f t="shared" si="67"/>
        <v>0</v>
      </c>
      <c r="HZ22" s="1" t="s">
        <v>394</v>
      </c>
      <c r="IA22" s="58">
        <v>0</v>
      </c>
      <c r="IB22" s="61">
        <f t="shared" si="68"/>
        <v>0</v>
      </c>
      <c r="IC22" s="1" t="s">
        <v>394</v>
      </c>
      <c r="ID22" s="58">
        <v>0</v>
      </c>
      <c r="IE22" s="61">
        <f t="shared" si="69"/>
        <v>0</v>
      </c>
      <c r="IF22" s="1" t="s">
        <v>394</v>
      </c>
      <c r="IG22" s="58">
        <v>0</v>
      </c>
      <c r="IH22" s="61">
        <f t="shared" si="70"/>
        <v>0</v>
      </c>
      <c r="IK22" s="1" t="s">
        <v>394</v>
      </c>
      <c r="IL22" s="58"/>
      <c r="IM22" s="61">
        <f t="shared" si="71"/>
        <v>0</v>
      </c>
      <c r="IN22" s="1" t="s">
        <v>394</v>
      </c>
      <c r="IO22" s="58">
        <v>0</v>
      </c>
      <c r="IP22" s="61">
        <f t="shared" si="72"/>
        <v>0</v>
      </c>
      <c r="IQ22" s="1" t="s">
        <v>394</v>
      </c>
      <c r="IR22" s="58">
        <v>0</v>
      </c>
      <c r="IS22" s="61">
        <f t="shared" si="73"/>
        <v>0</v>
      </c>
      <c r="IT22" s="1" t="s">
        <v>394</v>
      </c>
      <c r="IU22" s="58">
        <v>0</v>
      </c>
      <c r="IV22" s="61">
        <f t="shared" si="74"/>
        <v>0</v>
      </c>
      <c r="IW22" s="1" t="s">
        <v>394</v>
      </c>
      <c r="IX22" s="58">
        <v>0</v>
      </c>
      <c r="IY22" s="61">
        <f t="shared" si="75"/>
        <v>0</v>
      </c>
      <c r="IZ22" s="1" t="s">
        <v>394</v>
      </c>
      <c r="JA22" s="58">
        <v>0</v>
      </c>
      <c r="JB22" s="61">
        <f t="shared" si="76"/>
        <v>0</v>
      </c>
    </row>
    <row r="23" spans="1:262" x14ac:dyDescent="0.25">
      <c r="A23" s="1" t="s">
        <v>207</v>
      </c>
      <c r="B23" s="58">
        <v>28</v>
      </c>
      <c r="E23" s="1" t="s">
        <v>207</v>
      </c>
      <c r="F23" s="58">
        <v>0</v>
      </c>
      <c r="G23" s="61">
        <f t="shared" si="0"/>
        <v>0</v>
      </c>
      <c r="H23" s="1" t="s">
        <v>207</v>
      </c>
      <c r="I23" s="58">
        <v>11</v>
      </c>
      <c r="J23" s="61">
        <f t="shared" si="1"/>
        <v>0.39285714285714285</v>
      </c>
      <c r="K23" s="1" t="s">
        <v>207</v>
      </c>
      <c r="L23" s="58">
        <v>11</v>
      </c>
      <c r="M23" s="61">
        <f t="shared" si="2"/>
        <v>0.39285714285714285</v>
      </c>
      <c r="N23" s="1" t="s">
        <v>207</v>
      </c>
      <c r="O23" s="58"/>
      <c r="P23" s="61">
        <f t="shared" si="3"/>
        <v>0</v>
      </c>
      <c r="Q23" s="1" t="s">
        <v>207</v>
      </c>
      <c r="R23" s="58">
        <v>0</v>
      </c>
      <c r="S23" s="61">
        <f t="shared" si="4"/>
        <v>0</v>
      </c>
      <c r="T23" s="1" t="s">
        <v>207</v>
      </c>
      <c r="U23" s="58"/>
      <c r="V23" s="61">
        <f t="shared" si="5"/>
        <v>0</v>
      </c>
      <c r="Y23" s="1" t="s">
        <v>207</v>
      </c>
      <c r="Z23" s="58">
        <v>3</v>
      </c>
      <c r="AA23" s="61">
        <f t="shared" si="6"/>
        <v>0.10714285714285714</v>
      </c>
      <c r="AB23" s="1" t="s">
        <v>207</v>
      </c>
      <c r="AC23" s="58">
        <v>12</v>
      </c>
      <c r="AD23" s="61">
        <f t="shared" si="7"/>
        <v>0.42857142857142855</v>
      </c>
      <c r="AE23" s="1" t="s">
        <v>207</v>
      </c>
      <c r="AF23" s="58">
        <v>11</v>
      </c>
      <c r="AG23" s="61">
        <f t="shared" si="8"/>
        <v>0.39285714285714285</v>
      </c>
      <c r="AH23" s="1" t="s">
        <v>207</v>
      </c>
      <c r="AI23" s="58">
        <v>1</v>
      </c>
      <c r="AJ23" s="61">
        <f t="shared" si="9"/>
        <v>3.5714285714285712E-2</v>
      </c>
      <c r="AK23" s="1" t="s">
        <v>207</v>
      </c>
      <c r="AL23" s="58">
        <v>1</v>
      </c>
      <c r="AM23" s="61">
        <f t="shared" si="10"/>
        <v>3.5714285714285712E-2</v>
      </c>
      <c r="AN23" s="1" t="s">
        <v>207</v>
      </c>
      <c r="AO23" s="58">
        <v>0</v>
      </c>
      <c r="AP23" s="61">
        <f t="shared" si="11"/>
        <v>0</v>
      </c>
      <c r="AS23" s="1" t="s">
        <v>207</v>
      </c>
      <c r="AT23" s="58">
        <v>5</v>
      </c>
      <c r="AU23" s="61">
        <f t="shared" si="12"/>
        <v>0.17857142857142858</v>
      </c>
      <c r="AV23" s="1" t="s">
        <v>207</v>
      </c>
      <c r="AW23" s="58">
        <v>8</v>
      </c>
      <c r="AX23" s="61">
        <f t="shared" si="13"/>
        <v>0.2857142857142857</v>
      </c>
      <c r="AY23" s="1" t="s">
        <v>207</v>
      </c>
      <c r="AZ23" s="58">
        <v>9</v>
      </c>
      <c r="BA23" s="61">
        <f t="shared" si="14"/>
        <v>0.32142857142857145</v>
      </c>
      <c r="BB23" s="1" t="s">
        <v>207</v>
      </c>
      <c r="BC23" s="58">
        <v>0</v>
      </c>
      <c r="BD23" s="61">
        <f t="shared" si="15"/>
        <v>0</v>
      </c>
      <c r="BE23" s="1" t="s">
        <v>207</v>
      </c>
      <c r="BF23" s="58">
        <v>0</v>
      </c>
      <c r="BG23" s="61">
        <f t="shared" si="16"/>
        <v>0</v>
      </c>
      <c r="BH23" s="1" t="s">
        <v>207</v>
      </c>
      <c r="BI23" s="58">
        <v>1</v>
      </c>
      <c r="BJ23" s="61">
        <f t="shared" si="17"/>
        <v>3.5714285714285712E-2</v>
      </c>
      <c r="BM23" s="1" t="s">
        <v>207</v>
      </c>
      <c r="BN23" s="58">
        <v>3</v>
      </c>
      <c r="BO23" s="61">
        <f t="shared" si="18"/>
        <v>0.10714285714285714</v>
      </c>
      <c r="BP23" s="1" t="s">
        <v>207</v>
      </c>
      <c r="BQ23" s="58">
        <v>13</v>
      </c>
      <c r="BR23" s="61">
        <f t="shared" si="19"/>
        <v>0.4642857142857143</v>
      </c>
      <c r="BS23" s="1" t="s">
        <v>207</v>
      </c>
      <c r="BT23" s="58">
        <v>10</v>
      </c>
      <c r="BU23" s="61">
        <f t="shared" si="20"/>
        <v>0.35714285714285715</v>
      </c>
      <c r="BV23" s="1" t="s">
        <v>207</v>
      </c>
      <c r="BW23" s="58">
        <v>1</v>
      </c>
      <c r="BX23" s="61">
        <f t="shared" si="21"/>
        <v>3.5714285714285712E-2</v>
      </c>
      <c r="BY23" s="1" t="s">
        <v>207</v>
      </c>
      <c r="BZ23" s="58">
        <v>3</v>
      </c>
      <c r="CA23" s="61">
        <f t="shared" si="22"/>
        <v>0.10714285714285714</v>
      </c>
      <c r="CB23" s="1" t="s">
        <v>207</v>
      </c>
      <c r="CC23" s="58">
        <v>0</v>
      </c>
      <c r="CD23" s="61">
        <f t="shared" si="23"/>
        <v>0</v>
      </c>
      <c r="CG23" s="1" t="s">
        <v>207</v>
      </c>
      <c r="CH23" s="58">
        <v>3</v>
      </c>
      <c r="CI23" s="61">
        <f t="shared" si="24"/>
        <v>0.10714285714285714</v>
      </c>
      <c r="CJ23" s="1" t="s">
        <v>207</v>
      </c>
      <c r="CK23" s="58">
        <v>9</v>
      </c>
      <c r="CL23" s="61">
        <f t="shared" si="25"/>
        <v>0.32142857142857145</v>
      </c>
      <c r="CM23" s="1" t="s">
        <v>207</v>
      </c>
      <c r="CN23" s="58">
        <v>8</v>
      </c>
      <c r="CO23" s="61">
        <f t="shared" si="26"/>
        <v>0.2857142857142857</v>
      </c>
      <c r="CP23" s="1" t="s">
        <v>207</v>
      </c>
      <c r="CQ23" s="58">
        <v>1</v>
      </c>
      <c r="CR23" s="61">
        <f t="shared" si="27"/>
        <v>3.5714285714285712E-2</v>
      </c>
      <c r="CS23" s="1" t="s">
        <v>207</v>
      </c>
      <c r="CT23" s="58">
        <v>1</v>
      </c>
      <c r="CU23" s="61">
        <f t="shared" si="28"/>
        <v>3.5714285714285712E-2</v>
      </c>
      <c r="CV23" s="1" t="s">
        <v>207</v>
      </c>
      <c r="CW23" s="58">
        <v>2</v>
      </c>
      <c r="CX23" s="61">
        <f t="shared" si="29"/>
        <v>7.1428571428571425E-2</v>
      </c>
      <c r="DA23" s="1" t="s">
        <v>207</v>
      </c>
      <c r="DB23" s="58">
        <v>0</v>
      </c>
      <c r="DC23" s="61">
        <f t="shared" si="30"/>
        <v>0</v>
      </c>
      <c r="DD23" s="1" t="s">
        <v>207</v>
      </c>
      <c r="DE23" s="58">
        <v>8</v>
      </c>
      <c r="DF23" s="61">
        <f t="shared" si="31"/>
        <v>0.2857142857142857</v>
      </c>
      <c r="DG23" s="1" t="s">
        <v>207</v>
      </c>
      <c r="DH23" s="58">
        <v>2</v>
      </c>
      <c r="DI23" s="61">
        <f t="shared" si="32"/>
        <v>7.1428571428571425E-2</v>
      </c>
      <c r="DJ23" s="1" t="s">
        <v>207</v>
      </c>
      <c r="DK23" s="58">
        <v>0</v>
      </c>
      <c r="DL23" s="61">
        <f t="shared" si="33"/>
        <v>0</v>
      </c>
      <c r="DM23" s="1" t="s">
        <v>207</v>
      </c>
      <c r="DN23" s="58">
        <v>1</v>
      </c>
      <c r="DO23" s="61">
        <f t="shared" si="34"/>
        <v>3.5714285714285712E-2</v>
      </c>
      <c r="DP23" s="1" t="s">
        <v>207</v>
      </c>
      <c r="DQ23" s="58">
        <v>0</v>
      </c>
      <c r="DR23" s="61">
        <f t="shared" si="77"/>
        <v>0</v>
      </c>
      <c r="DU23" s="1" t="s">
        <v>207</v>
      </c>
      <c r="DV23" s="58">
        <v>1</v>
      </c>
      <c r="DW23" s="61">
        <f t="shared" si="35"/>
        <v>3.5714285714285712E-2</v>
      </c>
      <c r="DX23" s="1" t="s">
        <v>207</v>
      </c>
      <c r="DY23" s="58">
        <v>2</v>
      </c>
      <c r="DZ23" s="61">
        <f t="shared" si="36"/>
        <v>7.1428571428571425E-2</v>
      </c>
      <c r="EA23" s="1" t="s">
        <v>207</v>
      </c>
      <c r="EB23" s="58">
        <v>7</v>
      </c>
      <c r="EC23" s="61">
        <f t="shared" si="37"/>
        <v>0.25</v>
      </c>
      <c r="ED23" s="1" t="s">
        <v>207</v>
      </c>
      <c r="EE23" s="58">
        <v>0</v>
      </c>
      <c r="EF23" s="61">
        <f t="shared" si="38"/>
        <v>0</v>
      </c>
      <c r="EG23" s="1" t="s">
        <v>207</v>
      </c>
      <c r="EH23" s="58">
        <v>1</v>
      </c>
      <c r="EI23" s="61">
        <f t="shared" si="39"/>
        <v>3.5714285714285712E-2</v>
      </c>
      <c r="EJ23" s="1" t="s">
        <v>207</v>
      </c>
      <c r="EK23" s="58">
        <v>0</v>
      </c>
      <c r="EL23" s="61">
        <f t="shared" si="40"/>
        <v>0</v>
      </c>
      <c r="EO23" s="1" t="s">
        <v>207</v>
      </c>
      <c r="EP23" s="58"/>
      <c r="EQ23" s="61">
        <f t="shared" si="41"/>
        <v>0</v>
      </c>
      <c r="ER23" s="1" t="s">
        <v>207</v>
      </c>
      <c r="ES23" s="58">
        <v>1</v>
      </c>
      <c r="ET23" s="61">
        <f t="shared" si="42"/>
        <v>3.5714285714285712E-2</v>
      </c>
      <c r="EU23" s="1" t="s">
        <v>207</v>
      </c>
      <c r="EV23" s="58">
        <v>1</v>
      </c>
      <c r="EW23" s="61">
        <f t="shared" si="43"/>
        <v>3.5714285714285712E-2</v>
      </c>
      <c r="EX23" s="1" t="s">
        <v>207</v>
      </c>
      <c r="EY23" s="58">
        <v>2</v>
      </c>
      <c r="EZ23" s="61">
        <f t="shared" si="44"/>
        <v>7.1428571428571425E-2</v>
      </c>
      <c r="FA23" s="1" t="s">
        <v>207</v>
      </c>
      <c r="FB23" s="58">
        <v>2</v>
      </c>
      <c r="FC23" s="61">
        <f t="shared" si="45"/>
        <v>7.1428571428571425E-2</v>
      </c>
      <c r="FD23" s="1" t="s">
        <v>207</v>
      </c>
      <c r="FE23" s="58">
        <v>3</v>
      </c>
      <c r="FF23" s="61">
        <f t="shared" si="46"/>
        <v>0.10714285714285714</v>
      </c>
      <c r="FI23" s="1" t="s">
        <v>207</v>
      </c>
      <c r="FJ23" s="58">
        <v>0</v>
      </c>
      <c r="FK23" s="61">
        <f t="shared" si="47"/>
        <v>0</v>
      </c>
      <c r="FL23" s="1" t="s">
        <v>207</v>
      </c>
      <c r="FM23" s="58">
        <v>6</v>
      </c>
      <c r="FN23" s="61">
        <f t="shared" si="48"/>
        <v>0.21428571428571427</v>
      </c>
      <c r="FO23" s="1" t="s">
        <v>207</v>
      </c>
      <c r="FP23" s="58">
        <v>2</v>
      </c>
      <c r="FQ23" s="61">
        <f t="shared" si="49"/>
        <v>7.1428571428571425E-2</v>
      </c>
      <c r="FR23" s="1" t="s">
        <v>207</v>
      </c>
      <c r="FS23" s="58">
        <v>8</v>
      </c>
      <c r="FT23" s="61">
        <f t="shared" si="50"/>
        <v>0.2857142857142857</v>
      </c>
      <c r="FU23" s="1" t="s">
        <v>207</v>
      </c>
      <c r="FV23" s="58">
        <v>6</v>
      </c>
      <c r="FW23" s="61">
        <f t="shared" si="51"/>
        <v>0.21428571428571427</v>
      </c>
      <c r="FX23" s="1" t="s">
        <v>207</v>
      </c>
      <c r="FY23" s="58">
        <v>3</v>
      </c>
      <c r="FZ23" s="61">
        <f t="shared" si="52"/>
        <v>0.10714285714285714</v>
      </c>
      <c r="GC23" s="1" t="s">
        <v>207</v>
      </c>
      <c r="GD23" s="58">
        <v>1</v>
      </c>
      <c r="GE23" s="61">
        <f t="shared" si="53"/>
        <v>3.5714285714285712E-2</v>
      </c>
      <c r="GF23" s="1" t="s">
        <v>207</v>
      </c>
      <c r="GG23" s="58">
        <v>0</v>
      </c>
      <c r="GH23" s="61">
        <f t="shared" si="54"/>
        <v>0</v>
      </c>
      <c r="GI23" s="1" t="s">
        <v>207</v>
      </c>
      <c r="GJ23" s="58">
        <v>1</v>
      </c>
      <c r="GK23" s="61">
        <f t="shared" si="55"/>
        <v>3.5714285714285712E-2</v>
      </c>
      <c r="GL23" s="1" t="s">
        <v>207</v>
      </c>
      <c r="GM23" s="58"/>
      <c r="GN23" s="61">
        <f t="shared" si="56"/>
        <v>0</v>
      </c>
      <c r="GO23" s="1" t="s">
        <v>207</v>
      </c>
      <c r="GP23" s="58">
        <v>1</v>
      </c>
      <c r="GQ23" s="61">
        <f t="shared" si="57"/>
        <v>3.5714285714285712E-2</v>
      </c>
      <c r="GR23" s="1" t="s">
        <v>207</v>
      </c>
      <c r="GS23" s="58"/>
      <c r="GT23" s="61">
        <f t="shared" si="58"/>
        <v>0</v>
      </c>
      <c r="GW23" s="1" t="s">
        <v>207</v>
      </c>
      <c r="GX23" s="58"/>
      <c r="GY23" s="61">
        <f t="shared" si="59"/>
        <v>0</v>
      </c>
      <c r="GZ23" s="1" t="s">
        <v>207</v>
      </c>
      <c r="HA23" s="58">
        <v>1</v>
      </c>
      <c r="HB23" s="61">
        <f t="shared" si="60"/>
        <v>3.5714285714285712E-2</v>
      </c>
      <c r="HC23" s="1" t="s">
        <v>207</v>
      </c>
      <c r="HD23" s="58"/>
      <c r="HE23" s="61">
        <f t="shared" si="61"/>
        <v>0</v>
      </c>
      <c r="HF23" s="1" t="s">
        <v>207</v>
      </c>
      <c r="HG23" s="58"/>
      <c r="HH23" s="61">
        <f t="shared" si="62"/>
        <v>0</v>
      </c>
      <c r="HI23" s="1" t="s">
        <v>207</v>
      </c>
      <c r="HJ23" s="58"/>
      <c r="HK23" s="61">
        <f t="shared" si="63"/>
        <v>0</v>
      </c>
      <c r="HL23" s="1" t="s">
        <v>207</v>
      </c>
      <c r="HM23" s="58"/>
      <c r="HN23" s="61">
        <f t="shared" si="64"/>
        <v>0</v>
      </c>
      <c r="HQ23" s="1" t="s">
        <v>207</v>
      </c>
      <c r="HR23" s="58">
        <v>0</v>
      </c>
      <c r="HS23" s="61">
        <f t="shared" si="65"/>
        <v>0</v>
      </c>
      <c r="HT23" s="1" t="s">
        <v>207</v>
      </c>
      <c r="HU23" s="58">
        <v>4</v>
      </c>
      <c r="HV23" s="61">
        <f t="shared" si="66"/>
        <v>0.14285714285714285</v>
      </c>
      <c r="HW23" s="1" t="s">
        <v>207</v>
      </c>
      <c r="HX23" s="58">
        <v>2</v>
      </c>
      <c r="HY23" s="61">
        <f t="shared" si="67"/>
        <v>7.1428571428571425E-2</v>
      </c>
      <c r="HZ23" s="1" t="s">
        <v>207</v>
      </c>
      <c r="IA23" s="58">
        <v>1</v>
      </c>
      <c r="IB23" s="61">
        <f t="shared" si="68"/>
        <v>3.5714285714285712E-2</v>
      </c>
      <c r="IC23" s="1" t="s">
        <v>207</v>
      </c>
      <c r="ID23" s="58">
        <v>4</v>
      </c>
      <c r="IE23" s="61">
        <f t="shared" si="69"/>
        <v>0.14285714285714285</v>
      </c>
      <c r="IF23" s="1" t="s">
        <v>207</v>
      </c>
      <c r="IG23" s="58">
        <v>2</v>
      </c>
      <c r="IH23" s="61">
        <f t="shared" si="70"/>
        <v>7.1428571428571425E-2</v>
      </c>
      <c r="IK23" s="1" t="s">
        <v>207</v>
      </c>
      <c r="IL23" s="58"/>
      <c r="IM23" s="61">
        <f t="shared" si="71"/>
        <v>0</v>
      </c>
      <c r="IN23" s="1" t="s">
        <v>207</v>
      </c>
      <c r="IO23" s="58">
        <v>0</v>
      </c>
      <c r="IP23" s="61">
        <f t="shared" si="72"/>
        <v>0</v>
      </c>
      <c r="IQ23" s="1" t="s">
        <v>207</v>
      </c>
      <c r="IR23" s="58">
        <v>1</v>
      </c>
      <c r="IS23" s="61">
        <f t="shared" si="73"/>
        <v>3.5714285714285712E-2</v>
      </c>
      <c r="IT23" s="1" t="s">
        <v>207</v>
      </c>
      <c r="IU23" s="58">
        <v>0</v>
      </c>
      <c r="IV23" s="61">
        <f t="shared" si="74"/>
        <v>0</v>
      </c>
      <c r="IW23" s="1" t="s">
        <v>207</v>
      </c>
      <c r="IX23" s="58">
        <v>0</v>
      </c>
      <c r="IY23" s="61">
        <f t="shared" si="75"/>
        <v>0</v>
      </c>
      <c r="IZ23" s="1" t="s">
        <v>207</v>
      </c>
      <c r="JA23" s="58">
        <v>0</v>
      </c>
      <c r="JB23" s="61">
        <f t="shared" si="76"/>
        <v>0</v>
      </c>
    </row>
    <row r="24" spans="1:262" x14ac:dyDescent="0.25">
      <c r="A24" s="1" t="s">
        <v>615</v>
      </c>
      <c r="B24" s="58">
        <v>1</v>
      </c>
      <c r="E24" s="1" t="s">
        <v>615</v>
      </c>
      <c r="F24" s="58">
        <v>0</v>
      </c>
      <c r="G24" s="61">
        <f t="shared" si="0"/>
        <v>0</v>
      </c>
      <c r="H24" s="1" t="s">
        <v>615</v>
      </c>
      <c r="I24" s="58">
        <v>0</v>
      </c>
      <c r="J24" s="61">
        <f t="shared" si="1"/>
        <v>0</v>
      </c>
      <c r="K24" s="1" t="s">
        <v>615</v>
      </c>
      <c r="L24" s="58">
        <v>0</v>
      </c>
      <c r="M24" s="61">
        <f t="shared" si="2"/>
        <v>0</v>
      </c>
      <c r="N24" s="1" t="s">
        <v>615</v>
      </c>
      <c r="O24" s="58"/>
      <c r="P24" s="61">
        <f t="shared" si="3"/>
        <v>0</v>
      </c>
      <c r="Q24" s="1" t="s">
        <v>615</v>
      </c>
      <c r="R24" s="58">
        <v>0</v>
      </c>
      <c r="S24" s="61">
        <f t="shared" si="4"/>
        <v>0</v>
      </c>
      <c r="T24" s="1" t="s">
        <v>615</v>
      </c>
      <c r="U24" s="58"/>
      <c r="V24" s="61">
        <f t="shared" si="5"/>
        <v>0</v>
      </c>
      <c r="Y24" s="1" t="s">
        <v>615</v>
      </c>
      <c r="Z24" s="58">
        <v>0</v>
      </c>
      <c r="AA24" s="61">
        <f t="shared" si="6"/>
        <v>0</v>
      </c>
      <c r="AB24" s="1" t="s">
        <v>615</v>
      </c>
      <c r="AC24" s="58">
        <v>0</v>
      </c>
      <c r="AD24" s="61">
        <f t="shared" si="7"/>
        <v>0</v>
      </c>
      <c r="AE24" s="1" t="s">
        <v>615</v>
      </c>
      <c r="AF24" s="58">
        <v>0</v>
      </c>
      <c r="AG24" s="61">
        <f t="shared" si="8"/>
        <v>0</v>
      </c>
      <c r="AH24" s="1" t="s">
        <v>615</v>
      </c>
      <c r="AI24" s="58">
        <v>0</v>
      </c>
      <c r="AJ24" s="61">
        <f t="shared" si="9"/>
        <v>0</v>
      </c>
      <c r="AK24" s="1" t="s">
        <v>615</v>
      </c>
      <c r="AL24" s="58">
        <v>0</v>
      </c>
      <c r="AM24" s="61">
        <f t="shared" si="10"/>
        <v>0</v>
      </c>
      <c r="AN24" s="1" t="s">
        <v>615</v>
      </c>
      <c r="AO24" s="58">
        <v>0</v>
      </c>
      <c r="AP24" s="61">
        <f t="shared" si="11"/>
        <v>0</v>
      </c>
      <c r="AS24" s="1" t="s">
        <v>615</v>
      </c>
      <c r="AT24" s="58">
        <v>0</v>
      </c>
      <c r="AU24" s="61">
        <f t="shared" si="12"/>
        <v>0</v>
      </c>
      <c r="AV24" s="1" t="s">
        <v>615</v>
      </c>
      <c r="AW24" s="58">
        <v>0</v>
      </c>
      <c r="AX24" s="61">
        <f t="shared" si="13"/>
        <v>0</v>
      </c>
      <c r="AY24" s="1" t="s">
        <v>615</v>
      </c>
      <c r="AZ24" s="58">
        <v>0</v>
      </c>
      <c r="BA24" s="61">
        <f t="shared" si="14"/>
        <v>0</v>
      </c>
      <c r="BB24" s="1" t="s">
        <v>615</v>
      </c>
      <c r="BC24" s="58">
        <v>0</v>
      </c>
      <c r="BD24" s="61">
        <f t="shared" si="15"/>
        <v>0</v>
      </c>
      <c r="BE24" s="1" t="s">
        <v>615</v>
      </c>
      <c r="BF24" s="58">
        <v>0</v>
      </c>
      <c r="BG24" s="61">
        <f t="shared" si="16"/>
        <v>0</v>
      </c>
      <c r="BH24" s="1" t="s">
        <v>615</v>
      </c>
      <c r="BI24" s="58">
        <v>0</v>
      </c>
      <c r="BJ24" s="61">
        <f t="shared" si="17"/>
        <v>0</v>
      </c>
      <c r="BM24" s="1" t="s">
        <v>615</v>
      </c>
      <c r="BN24" s="58">
        <v>0</v>
      </c>
      <c r="BO24" s="61">
        <f t="shared" si="18"/>
        <v>0</v>
      </c>
      <c r="BP24" s="1" t="s">
        <v>615</v>
      </c>
      <c r="BQ24" s="58">
        <v>0</v>
      </c>
      <c r="BR24" s="61">
        <f t="shared" si="19"/>
        <v>0</v>
      </c>
      <c r="BS24" s="1" t="s">
        <v>615</v>
      </c>
      <c r="BT24" s="58">
        <v>0</v>
      </c>
      <c r="BU24" s="61">
        <f t="shared" si="20"/>
        <v>0</v>
      </c>
      <c r="BV24" s="1" t="s">
        <v>615</v>
      </c>
      <c r="BW24" s="58">
        <v>0</v>
      </c>
      <c r="BX24" s="61">
        <f t="shared" si="21"/>
        <v>0</v>
      </c>
      <c r="BY24" s="1" t="s">
        <v>615</v>
      </c>
      <c r="BZ24" s="58">
        <v>0</v>
      </c>
      <c r="CA24" s="61">
        <f t="shared" si="22"/>
        <v>0</v>
      </c>
      <c r="CB24" s="1" t="s">
        <v>615</v>
      </c>
      <c r="CC24" s="58">
        <v>0</v>
      </c>
      <c r="CD24" s="61">
        <f t="shared" si="23"/>
        <v>0</v>
      </c>
      <c r="CG24" s="1" t="s">
        <v>615</v>
      </c>
      <c r="CH24" s="58">
        <v>0</v>
      </c>
      <c r="CI24" s="61">
        <f t="shared" si="24"/>
        <v>0</v>
      </c>
      <c r="CJ24" s="1" t="s">
        <v>615</v>
      </c>
      <c r="CK24" s="58">
        <v>0</v>
      </c>
      <c r="CL24" s="61">
        <f t="shared" si="25"/>
        <v>0</v>
      </c>
      <c r="CM24" s="1" t="s">
        <v>615</v>
      </c>
      <c r="CN24" s="58">
        <v>0</v>
      </c>
      <c r="CO24" s="61">
        <f t="shared" si="26"/>
        <v>0</v>
      </c>
      <c r="CP24" s="1" t="s">
        <v>615</v>
      </c>
      <c r="CQ24" s="58">
        <v>0</v>
      </c>
      <c r="CR24" s="61">
        <f t="shared" si="27"/>
        <v>0</v>
      </c>
      <c r="CS24" s="1" t="s">
        <v>615</v>
      </c>
      <c r="CT24" s="58">
        <v>0</v>
      </c>
      <c r="CU24" s="61">
        <f t="shared" si="28"/>
        <v>0</v>
      </c>
      <c r="CV24" s="1" t="s">
        <v>615</v>
      </c>
      <c r="CW24" s="58">
        <v>0</v>
      </c>
      <c r="CX24" s="61">
        <f t="shared" si="29"/>
        <v>0</v>
      </c>
      <c r="DA24" s="1" t="s">
        <v>615</v>
      </c>
      <c r="DB24" s="58">
        <v>0</v>
      </c>
      <c r="DC24" s="61">
        <f t="shared" si="30"/>
        <v>0</v>
      </c>
      <c r="DD24" s="1" t="s">
        <v>615</v>
      </c>
      <c r="DE24" s="58">
        <v>0</v>
      </c>
      <c r="DF24" s="61">
        <f t="shared" si="31"/>
        <v>0</v>
      </c>
      <c r="DG24" s="1" t="s">
        <v>615</v>
      </c>
      <c r="DH24" s="58">
        <v>0</v>
      </c>
      <c r="DI24" s="61">
        <f t="shared" si="32"/>
        <v>0</v>
      </c>
      <c r="DJ24" s="1" t="s">
        <v>615</v>
      </c>
      <c r="DK24" s="58">
        <v>0</v>
      </c>
      <c r="DL24" s="61">
        <f t="shared" si="33"/>
        <v>0</v>
      </c>
      <c r="DM24" s="1" t="s">
        <v>615</v>
      </c>
      <c r="DN24" s="58">
        <v>0</v>
      </c>
      <c r="DO24" s="61">
        <f t="shared" si="34"/>
        <v>0</v>
      </c>
      <c r="DP24" s="1" t="s">
        <v>615</v>
      </c>
      <c r="DQ24" s="58">
        <v>0</v>
      </c>
      <c r="DR24" s="61">
        <f t="shared" si="77"/>
        <v>0</v>
      </c>
      <c r="DU24" s="1" t="s">
        <v>615</v>
      </c>
      <c r="DV24" s="58">
        <v>0</v>
      </c>
      <c r="DW24" s="61">
        <f t="shared" si="35"/>
        <v>0</v>
      </c>
      <c r="DX24" s="1" t="s">
        <v>615</v>
      </c>
      <c r="DY24" s="58">
        <v>0</v>
      </c>
      <c r="DZ24" s="61">
        <f t="shared" si="36"/>
        <v>0</v>
      </c>
      <c r="EA24" s="1" t="s">
        <v>615</v>
      </c>
      <c r="EB24" s="58">
        <v>0</v>
      </c>
      <c r="EC24" s="61">
        <f t="shared" si="37"/>
        <v>0</v>
      </c>
      <c r="ED24" s="1" t="s">
        <v>615</v>
      </c>
      <c r="EE24" s="58">
        <v>0</v>
      </c>
      <c r="EF24" s="61">
        <f t="shared" si="38"/>
        <v>0</v>
      </c>
      <c r="EG24" s="1" t="s">
        <v>615</v>
      </c>
      <c r="EH24" s="58">
        <v>0</v>
      </c>
      <c r="EI24" s="61">
        <f t="shared" si="39"/>
        <v>0</v>
      </c>
      <c r="EJ24" s="1" t="s">
        <v>615</v>
      </c>
      <c r="EK24" s="58">
        <v>0</v>
      </c>
      <c r="EL24" s="61">
        <f t="shared" si="40"/>
        <v>0</v>
      </c>
      <c r="EO24" s="1" t="s">
        <v>615</v>
      </c>
      <c r="EP24" s="58"/>
      <c r="EQ24" s="61">
        <f t="shared" si="41"/>
        <v>0</v>
      </c>
      <c r="ER24" s="1" t="s">
        <v>615</v>
      </c>
      <c r="ES24" s="58">
        <v>0</v>
      </c>
      <c r="ET24" s="61">
        <f t="shared" si="42"/>
        <v>0</v>
      </c>
      <c r="EU24" s="1" t="s">
        <v>615</v>
      </c>
      <c r="EV24" s="58">
        <v>0</v>
      </c>
      <c r="EW24" s="61">
        <f t="shared" si="43"/>
        <v>0</v>
      </c>
      <c r="EX24" s="1" t="s">
        <v>615</v>
      </c>
      <c r="EY24" s="58">
        <v>0</v>
      </c>
      <c r="EZ24" s="61">
        <f t="shared" si="44"/>
        <v>0</v>
      </c>
      <c r="FA24" s="1" t="s">
        <v>615</v>
      </c>
      <c r="FB24" s="58">
        <v>0</v>
      </c>
      <c r="FC24" s="61">
        <f t="shared" si="45"/>
        <v>0</v>
      </c>
      <c r="FD24" s="1" t="s">
        <v>615</v>
      </c>
      <c r="FE24" s="58">
        <v>0</v>
      </c>
      <c r="FF24" s="61">
        <f t="shared" si="46"/>
        <v>0</v>
      </c>
      <c r="FI24" s="1" t="s">
        <v>615</v>
      </c>
      <c r="FJ24" s="58">
        <v>0</v>
      </c>
      <c r="FK24" s="61">
        <f t="shared" si="47"/>
        <v>0</v>
      </c>
      <c r="FL24" s="1" t="s">
        <v>615</v>
      </c>
      <c r="FM24" s="58">
        <v>0</v>
      </c>
      <c r="FN24" s="61">
        <f t="shared" si="48"/>
        <v>0</v>
      </c>
      <c r="FO24" s="1" t="s">
        <v>615</v>
      </c>
      <c r="FP24" s="58">
        <v>0</v>
      </c>
      <c r="FQ24" s="61">
        <f t="shared" si="49"/>
        <v>0</v>
      </c>
      <c r="FR24" s="1" t="s">
        <v>615</v>
      </c>
      <c r="FS24" s="58">
        <v>0</v>
      </c>
      <c r="FT24" s="61">
        <f t="shared" si="50"/>
        <v>0</v>
      </c>
      <c r="FU24" s="1" t="s">
        <v>615</v>
      </c>
      <c r="FV24" s="58">
        <v>0</v>
      </c>
      <c r="FW24" s="61">
        <f t="shared" si="51"/>
        <v>0</v>
      </c>
      <c r="FX24" s="1" t="s">
        <v>615</v>
      </c>
      <c r="FY24" s="58">
        <v>0</v>
      </c>
      <c r="FZ24" s="61">
        <f t="shared" si="52"/>
        <v>0</v>
      </c>
      <c r="GC24" s="1" t="s">
        <v>615</v>
      </c>
      <c r="GD24" s="58">
        <v>0</v>
      </c>
      <c r="GE24" s="61">
        <f t="shared" si="53"/>
        <v>0</v>
      </c>
      <c r="GF24" s="1" t="s">
        <v>615</v>
      </c>
      <c r="GG24" s="58">
        <v>0</v>
      </c>
      <c r="GH24" s="61">
        <f t="shared" si="54"/>
        <v>0</v>
      </c>
      <c r="GI24" s="1" t="s">
        <v>615</v>
      </c>
      <c r="GJ24" s="58">
        <v>0</v>
      </c>
      <c r="GK24" s="61">
        <f t="shared" si="55"/>
        <v>0</v>
      </c>
      <c r="GL24" s="1" t="s">
        <v>615</v>
      </c>
      <c r="GM24" s="58"/>
      <c r="GN24" s="61">
        <f t="shared" si="56"/>
        <v>0</v>
      </c>
      <c r="GO24" s="1" t="s">
        <v>615</v>
      </c>
      <c r="GP24" s="58">
        <v>0</v>
      </c>
      <c r="GQ24" s="61">
        <f t="shared" si="57"/>
        <v>0</v>
      </c>
      <c r="GR24" s="1" t="s">
        <v>615</v>
      </c>
      <c r="GS24" s="58"/>
      <c r="GT24" s="61">
        <f t="shared" si="58"/>
        <v>0</v>
      </c>
      <c r="GW24" s="1" t="s">
        <v>615</v>
      </c>
      <c r="GX24" s="58"/>
      <c r="GY24" s="61">
        <f t="shared" si="59"/>
        <v>0</v>
      </c>
      <c r="GZ24" s="1" t="s">
        <v>615</v>
      </c>
      <c r="HA24" s="58">
        <v>0</v>
      </c>
      <c r="HB24" s="61">
        <f t="shared" si="60"/>
        <v>0</v>
      </c>
      <c r="HC24" s="1" t="s">
        <v>615</v>
      </c>
      <c r="HD24" s="58"/>
      <c r="HE24" s="61">
        <f t="shared" si="61"/>
        <v>0</v>
      </c>
      <c r="HF24" s="1" t="s">
        <v>615</v>
      </c>
      <c r="HG24" s="58"/>
      <c r="HH24" s="61">
        <f t="shared" si="62"/>
        <v>0</v>
      </c>
      <c r="HI24" s="1" t="s">
        <v>615</v>
      </c>
      <c r="HJ24" s="58"/>
      <c r="HK24" s="61">
        <f t="shared" si="63"/>
        <v>0</v>
      </c>
      <c r="HL24" s="1" t="s">
        <v>615</v>
      </c>
      <c r="HM24" s="58"/>
      <c r="HN24" s="61">
        <f t="shared" si="64"/>
        <v>0</v>
      </c>
      <c r="HQ24" s="1" t="s">
        <v>615</v>
      </c>
      <c r="HR24" s="58">
        <v>0</v>
      </c>
      <c r="HS24" s="61">
        <f t="shared" si="65"/>
        <v>0</v>
      </c>
      <c r="HT24" s="1" t="s">
        <v>615</v>
      </c>
      <c r="HU24" s="58">
        <v>0</v>
      </c>
      <c r="HV24" s="61">
        <f t="shared" si="66"/>
        <v>0</v>
      </c>
      <c r="HW24" s="1" t="s">
        <v>615</v>
      </c>
      <c r="HX24" s="58">
        <v>0</v>
      </c>
      <c r="HY24" s="61">
        <f t="shared" si="67"/>
        <v>0</v>
      </c>
      <c r="HZ24" s="1" t="s">
        <v>615</v>
      </c>
      <c r="IA24" s="58">
        <v>0</v>
      </c>
      <c r="IB24" s="61">
        <f t="shared" si="68"/>
        <v>0</v>
      </c>
      <c r="IC24" s="1" t="s">
        <v>615</v>
      </c>
      <c r="ID24" s="58">
        <v>0</v>
      </c>
      <c r="IE24" s="61">
        <f t="shared" si="69"/>
        <v>0</v>
      </c>
      <c r="IF24" s="1" t="s">
        <v>615</v>
      </c>
      <c r="IG24" s="58">
        <v>0</v>
      </c>
      <c r="IH24" s="61">
        <f t="shared" si="70"/>
        <v>0</v>
      </c>
      <c r="IK24" s="1" t="s">
        <v>615</v>
      </c>
      <c r="IL24" s="58"/>
      <c r="IM24" s="61">
        <f t="shared" si="71"/>
        <v>0</v>
      </c>
      <c r="IN24" s="1" t="s">
        <v>615</v>
      </c>
      <c r="IO24" s="58">
        <v>0</v>
      </c>
      <c r="IP24" s="61">
        <f t="shared" si="72"/>
        <v>0</v>
      </c>
      <c r="IQ24" s="1" t="s">
        <v>615</v>
      </c>
      <c r="IR24" s="58">
        <v>0</v>
      </c>
      <c r="IS24" s="61">
        <f t="shared" si="73"/>
        <v>0</v>
      </c>
      <c r="IT24" s="1" t="s">
        <v>615</v>
      </c>
      <c r="IU24" s="58">
        <v>0</v>
      </c>
      <c r="IV24" s="61">
        <f t="shared" si="74"/>
        <v>0</v>
      </c>
      <c r="IW24" s="1" t="s">
        <v>615</v>
      </c>
      <c r="IX24" s="58">
        <v>0</v>
      </c>
      <c r="IY24" s="61">
        <f t="shared" si="75"/>
        <v>0</v>
      </c>
      <c r="IZ24" s="1" t="s">
        <v>615</v>
      </c>
      <c r="JA24" s="58">
        <v>0</v>
      </c>
      <c r="JB24" s="61">
        <f t="shared" si="76"/>
        <v>0</v>
      </c>
    </row>
    <row r="25" spans="1:262" x14ac:dyDescent="0.25">
      <c r="A25" s="1" t="s">
        <v>471</v>
      </c>
      <c r="B25" s="58">
        <v>1</v>
      </c>
      <c r="E25" s="1" t="s">
        <v>471</v>
      </c>
      <c r="F25" s="58">
        <v>0</v>
      </c>
      <c r="G25" s="61">
        <f t="shared" si="0"/>
        <v>0</v>
      </c>
      <c r="H25" s="1" t="s">
        <v>471</v>
      </c>
      <c r="I25" s="58">
        <v>0</v>
      </c>
      <c r="J25" s="61">
        <f t="shared" si="1"/>
        <v>0</v>
      </c>
      <c r="K25" s="1" t="s">
        <v>471</v>
      </c>
      <c r="L25" s="58">
        <v>0</v>
      </c>
      <c r="M25" s="61">
        <f t="shared" si="2"/>
        <v>0</v>
      </c>
      <c r="N25" s="1" t="s">
        <v>471</v>
      </c>
      <c r="O25" s="58"/>
      <c r="P25" s="61">
        <f t="shared" si="3"/>
        <v>0</v>
      </c>
      <c r="Q25" s="1" t="s">
        <v>471</v>
      </c>
      <c r="R25" s="58">
        <v>0</v>
      </c>
      <c r="S25" s="61">
        <f t="shared" si="4"/>
        <v>0</v>
      </c>
      <c r="T25" s="1" t="s">
        <v>471</v>
      </c>
      <c r="U25" s="58"/>
      <c r="V25" s="61">
        <f t="shared" si="5"/>
        <v>0</v>
      </c>
      <c r="Y25" s="1" t="s">
        <v>471</v>
      </c>
      <c r="Z25" s="58">
        <v>0</v>
      </c>
      <c r="AA25" s="61">
        <f t="shared" si="6"/>
        <v>0</v>
      </c>
      <c r="AB25" s="1" t="s">
        <v>471</v>
      </c>
      <c r="AC25" s="58">
        <v>0</v>
      </c>
      <c r="AD25" s="61">
        <f t="shared" si="7"/>
        <v>0</v>
      </c>
      <c r="AE25" s="1" t="s">
        <v>471</v>
      </c>
      <c r="AF25" s="58">
        <v>0</v>
      </c>
      <c r="AG25" s="61">
        <f t="shared" si="8"/>
        <v>0</v>
      </c>
      <c r="AH25" s="1" t="s">
        <v>471</v>
      </c>
      <c r="AI25" s="58">
        <v>0</v>
      </c>
      <c r="AJ25" s="61">
        <f t="shared" si="9"/>
        <v>0</v>
      </c>
      <c r="AK25" s="1" t="s">
        <v>471</v>
      </c>
      <c r="AL25" s="58">
        <v>0</v>
      </c>
      <c r="AM25" s="61">
        <f t="shared" si="10"/>
        <v>0</v>
      </c>
      <c r="AN25" s="1" t="s">
        <v>471</v>
      </c>
      <c r="AO25" s="58">
        <v>0</v>
      </c>
      <c r="AP25" s="61">
        <f t="shared" si="11"/>
        <v>0</v>
      </c>
      <c r="AS25" s="1" t="s">
        <v>471</v>
      </c>
      <c r="AT25" s="58">
        <v>0</v>
      </c>
      <c r="AU25" s="61">
        <f t="shared" si="12"/>
        <v>0</v>
      </c>
      <c r="AV25" s="1" t="s">
        <v>471</v>
      </c>
      <c r="AW25" s="58">
        <v>0</v>
      </c>
      <c r="AX25" s="61">
        <f t="shared" si="13"/>
        <v>0</v>
      </c>
      <c r="AY25" s="1" t="s">
        <v>471</v>
      </c>
      <c r="AZ25" s="58">
        <v>0</v>
      </c>
      <c r="BA25" s="61">
        <f t="shared" si="14"/>
        <v>0</v>
      </c>
      <c r="BB25" s="1" t="s">
        <v>471</v>
      </c>
      <c r="BC25" s="58">
        <v>0</v>
      </c>
      <c r="BD25" s="61">
        <f t="shared" si="15"/>
        <v>0</v>
      </c>
      <c r="BE25" s="1" t="s">
        <v>471</v>
      </c>
      <c r="BF25" s="58">
        <v>0</v>
      </c>
      <c r="BG25" s="61">
        <f t="shared" si="16"/>
        <v>0</v>
      </c>
      <c r="BH25" s="1" t="s">
        <v>471</v>
      </c>
      <c r="BI25" s="58">
        <v>0</v>
      </c>
      <c r="BJ25" s="61">
        <f t="shared" si="17"/>
        <v>0</v>
      </c>
      <c r="BM25" s="1" t="s">
        <v>471</v>
      </c>
      <c r="BN25" s="58">
        <v>0</v>
      </c>
      <c r="BO25" s="61">
        <f t="shared" si="18"/>
        <v>0</v>
      </c>
      <c r="BP25" s="1" t="s">
        <v>471</v>
      </c>
      <c r="BQ25" s="58">
        <v>0</v>
      </c>
      <c r="BR25" s="61">
        <f t="shared" si="19"/>
        <v>0</v>
      </c>
      <c r="BS25" s="1" t="s">
        <v>471</v>
      </c>
      <c r="BT25" s="58">
        <v>0</v>
      </c>
      <c r="BU25" s="61">
        <f t="shared" si="20"/>
        <v>0</v>
      </c>
      <c r="BV25" s="1" t="s">
        <v>471</v>
      </c>
      <c r="BW25" s="58">
        <v>0</v>
      </c>
      <c r="BX25" s="61">
        <f t="shared" si="21"/>
        <v>0</v>
      </c>
      <c r="BY25" s="1" t="s">
        <v>471</v>
      </c>
      <c r="BZ25" s="58">
        <v>0</v>
      </c>
      <c r="CA25" s="61">
        <f t="shared" si="22"/>
        <v>0</v>
      </c>
      <c r="CB25" s="1" t="s">
        <v>471</v>
      </c>
      <c r="CC25" s="58">
        <v>0</v>
      </c>
      <c r="CD25" s="61">
        <f t="shared" si="23"/>
        <v>0</v>
      </c>
      <c r="CG25" s="1" t="s">
        <v>471</v>
      </c>
      <c r="CH25" s="58">
        <v>0</v>
      </c>
      <c r="CI25" s="61">
        <f t="shared" si="24"/>
        <v>0</v>
      </c>
      <c r="CJ25" s="1" t="s">
        <v>471</v>
      </c>
      <c r="CK25" s="58">
        <v>0</v>
      </c>
      <c r="CL25" s="61">
        <f t="shared" si="25"/>
        <v>0</v>
      </c>
      <c r="CM25" s="1" t="s">
        <v>471</v>
      </c>
      <c r="CN25" s="58">
        <v>0</v>
      </c>
      <c r="CO25" s="61">
        <f t="shared" si="26"/>
        <v>0</v>
      </c>
      <c r="CP25" s="1" t="s">
        <v>471</v>
      </c>
      <c r="CQ25" s="58">
        <v>0</v>
      </c>
      <c r="CR25" s="61">
        <f t="shared" si="27"/>
        <v>0</v>
      </c>
      <c r="CS25" s="1" t="s">
        <v>471</v>
      </c>
      <c r="CT25" s="58">
        <v>0</v>
      </c>
      <c r="CU25" s="61">
        <f t="shared" si="28"/>
        <v>0</v>
      </c>
      <c r="CV25" s="1" t="s">
        <v>471</v>
      </c>
      <c r="CW25" s="58">
        <v>0</v>
      </c>
      <c r="CX25" s="61">
        <f t="shared" si="29"/>
        <v>0</v>
      </c>
      <c r="DA25" s="1" t="s">
        <v>471</v>
      </c>
      <c r="DB25" s="58">
        <v>0</v>
      </c>
      <c r="DC25" s="61">
        <f t="shared" si="30"/>
        <v>0</v>
      </c>
      <c r="DD25" s="1" t="s">
        <v>471</v>
      </c>
      <c r="DE25" s="58">
        <v>0</v>
      </c>
      <c r="DF25" s="61">
        <f t="shared" si="31"/>
        <v>0</v>
      </c>
      <c r="DG25" s="1" t="s">
        <v>471</v>
      </c>
      <c r="DH25" s="58">
        <v>0</v>
      </c>
      <c r="DI25" s="61">
        <f t="shared" si="32"/>
        <v>0</v>
      </c>
      <c r="DJ25" s="1" t="s">
        <v>471</v>
      </c>
      <c r="DK25" s="58">
        <v>0</v>
      </c>
      <c r="DL25" s="61">
        <f t="shared" si="33"/>
        <v>0</v>
      </c>
      <c r="DM25" s="1" t="s">
        <v>471</v>
      </c>
      <c r="DN25" s="58">
        <v>0</v>
      </c>
      <c r="DO25" s="61">
        <f t="shared" si="34"/>
        <v>0</v>
      </c>
      <c r="DP25" s="1" t="s">
        <v>471</v>
      </c>
      <c r="DQ25" s="58">
        <v>0</v>
      </c>
      <c r="DR25" s="61">
        <f t="shared" si="77"/>
        <v>0</v>
      </c>
      <c r="DU25" s="1" t="s">
        <v>471</v>
      </c>
      <c r="DV25" s="58">
        <v>0</v>
      </c>
      <c r="DW25" s="61">
        <f t="shared" si="35"/>
        <v>0</v>
      </c>
      <c r="DX25" s="1" t="s">
        <v>471</v>
      </c>
      <c r="DY25" s="58">
        <v>0</v>
      </c>
      <c r="DZ25" s="61">
        <f t="shared" si="36"/>
        <v>0</v>
      </c>
      <c r="EA25" s="1" t="s">
        <v>471</v>
      </c>
      <c r="EB25" s="58">
        <v>0</v>
      </c>
      <c r="EC25" s="61">
        <f t="shared" si="37"/>
        <v>0</v>
      </c>
      <c r="ED25" s="1" t="s">
        <v>471</v>
      </c>
      <c r="EE25" s="58">
        <v>0</v>
      </c>
      <c r="EF25" s="61">
        <f t="shared" si="38"/>
        <v>0</v>
      </c>
      <c r="EG25" s="1" t="s">
        <v>471</v>
      </c>
      <c r="EH25" s="58">
        <v>0</v>
      </c>
      <c r="EI25" s="61">
        <f t="shared" si="39"/>
        <v>0</v>
      </c>
      <c r="EJ25" s="1" t="s">
        <v>471</v>
      </c>
      <c r="EK25" s="58">
        <v>0</v>
      </c>
      <c r="EL25" s="61">
        <f t="shared" si="40"/>
        <v>0</v>
      </c>
      <c r="EO25" s="1" t="s">
        <v>471</v>
      </c>
      <c r="EP25" s="58"/>
      <c r="EQ25" s="61">
        <f t="shared" si="41"/>
        <v>0</v>
      </c>
      <c r="ER25" s="1" t="s">
        <v>471</v>
      </c>
      <c r="ES25" s="58">
        <v>0</v>
      </c>
      <c r="ET25" s="61">
        <f t="shared" si="42"/>
        <v>0</v>
      </c>
      <c r="EU25" s="1" t="s">
        <v>471</v>
      </c>
      <c r="EV25" s="58">
        <v>0</v>
      </c>
      <c r="EW25" s="61">
        <f t="shared" si="43"/>
        <v>0</v>
      </c>
      <c r="EX25" s="1" t="s">
        <v>471</v>
      </c>
      <c r="EY25" s="58">
        <v>0</v>
      </c>
      <c r="EZ25" s="61">
        <f t="shared" si="44"/>
        <v>0</v>
      </c>
      <c r="FA25" s="1" t="s">
        <v>471</v>
      </c>
      <c r="FB25" s="58">
        <v>0</v>
      </c>
      <c r="FC25" s="61">
        <f t="shared" si="45"/>
        <v>0</v>
      </c>
      <c r="FD25" s="1" t="s">
        <v>471</v>
      </c>
      <c r="FE25" s="58">
        <v>0</v>
      </c>
      <c r="FF25" s="61">
        <f t="shared" si="46"/>
        <v>0</v>
      </c>
      <c r="FI25" s="1" t="s">
        <v>471</v>
      </c>
      <c r="FJ25" s="58">
        <v>0</v>
      </c>
      <c r="FK25" s="61">
        <f t="shared" si="47"/>
        <v>0</v>
      </c>
      <c r="FL25" s="1" t="s">
        <v>471</v>
      </c>
      <c r="FM25" s="58">
        <v>0</v>
      </c>
      <c r="FN25" s="61">
        <f t="shared" si="48"/>
        <v>0</v>
      </c>
      <c r="FO25" s="1" t="s">
        <v>471</v>
      </c>
      <c r="FP25" s="58">
        <v>0</v>
      </c>
      <c r="FQ25" s="61">
        <f t="shared" si="49"/>
        <v>0</v>
      </c>
      <c r="FR25" s="1" t="s">
        <v>471</v>
      </c>
      <c r="FS25" s="58">
        <v>0</v>
      </c>
      <c r="FT25" s="61">
        <f t="shared" si="50"/>
        <v>0</v>
      </c>
      <c r="FU25" s="1" t="s">
        <v>471</v>
      </c>
      <c r="FV25" s="58">
        <v>0</v>
      </c>
      <c r="FW25" s="61">
        <f t="shared" si="51"/>
        <v>0</v>
      </c>
      <c r="FX25" s="1" t="s">
        <v>471</v>
      </c>
      <c r="FY25" s="58">
        <v>0</v>
      </c>
      <c r="FZ25" s="61">
        <f t="shared" si="52"/>
        <v>0</v>
      </c>
      <c r="GC25" s="1" t="s">
        <v>471</v>
      </c>
      <c r="GD25" s="58">
        <v>0</v>
      </c>
      <c r="GE25" s="61">
        <f t="shared" si="53"/>
        <v>0</v>
      </c>
      <c r="GF25" s="1" t="s">
        <v>471</v>
      </c>
      <c r="GG25" s="58">
        <v>0</v>
      </c>
      <c r="GH25" s="61">
        <f t="shared" si="54"/>
        <v>0</v>
      </c>
      <c r="GI25" s="1" t="s">
        <v>471</v>
      </c>
      <c r="GJ25" s="58">
        <v>0</v>
      </c>
      <c r="GK25" s="61">
        <f t="shared" si="55"/>
        <v>0</v>
      </c>
      <c r="GL25" s="1" t="s">
        <v>471</v>
      </c>
      <c r="GM25" s="58"/>
      <c r="GN25" s="61">
        <f t="shared" si="56"/>
        <v>0</v>
      </c>
      <c r="GO25" s="1" t="s">
        <v>471</v>
      </c>
      <c r="GP25" s="58">
        <v>0</v>
      </c>
      <c r="GQ25" s="61">
        <f t="shared" si="57"/>
        <v>0</v>
      </c>
      <c r="GR25" s="1" t="s">
        <v>471</v>
      </c>
      <c r="GS25" s="58"/>
      <c r="GT25" s="61">
        <f t="shared" si="58"/>
        <v>0</v>
      </c>
      <c r="GW25" s="1" t="s">
        <v>471</v>
      </c>
      <c r="GX25" s="58"/>
      <c r="GY25" s="61">
        <f t="shared" si="59"/>
        <v>0</v>
      </c>
      <c r="GZ25" s="1" t="s">
        <v>471</v>
      </c>
      <c r="HA25" s="58">
        <v>0</v>
      </c>
      <c r="HB25" s="61">
        <f t="shared" si="60"/>
        <v>0</v>
      </c>
      <c r="HC25" s="1" t="s">
        <v>471</v>
      </c>
      <c r="HD25" s="58"/>
      <c r="HE25" s="61">
        <f t="shared" si="61"/>
        <v>0</v>
      </c>
      <c r="HF25" s="1" t="s">
        <v>471</v>
      </c>
      <c r="HG25" s="58"/>
      <c r="HH25" s="61">
        <f t="shared" si="62"/>
        <v>0</v>
      </c>
      <c r="HI25" s="1" t="s">
        <v>471</v>
      </c>
      <c r="HJ25" s="58"/>
      <c r="HK25" s="61">
        <f t="shared" si="63"/>
        <v>0</v>
      </c>
      <c r="HL25" s="1" t="s">
        <v>471</v>
      </c>
      <c r="HM25" s="58"/>
      <c r="HN25" s="61">
        <f t="shared" si="64"/>
        <v>0</v>
      </c>
      <c r="HQ25" s="1" t="s">
        <v>471</v>
      </c>
      <c r="HR25" s="58">
        <v>0</v>
      </c>
      <c r="HS25" s="61">
        <f t="shared" si="65"/>
        <v>0</v>
      </c>
      <c r="HT25" s="1" t="s">
        <v>471</v>
      </c>
      <c r="HU25" s="58">
        <v>0</v>
      </c>
      <c r="HV25" s="61">
        <f t="shared" si="66"/>
        <v>0</v>
      </c>
      <c r="HW25" s="1" t="s">
        <v>471</v>
      </c>
      <c r="HX25" s="58">
        <v>0</v>
      </c>
      <c r="HY25" s="61">
        <f t="shared" si="67"/>
        <v>0</v>
      </c>
      <c r="HZ25" s="1" t="s">
        <v>471</v>
      </c>
      <c r="IA25" s="58">
        <v>0</v>
      </c>
      <c r="IB25" s="61">
        <f t="shared" si="68"/>
        <v>0</v>
      </c>
      <c r="IC25" s="1" t="s">
        <v>471</v>
      </c>
      <c r="ID25" s="58">
        <v>0</v>
      </c>
      <c r="IE25" s="61">
        <f t="shared" si="69"/>
        <v>0</v>
      </c>
      <c r="IF25" s="1" t="s">
        <v>471</v>
      </c>
      <c r="IG25" s="58">
        <v>0</v>
      </c>
      <c r="IH25" s="61">
        <f t="shared" si="70"/>
        <v>0</v>
      </c>
      <c r="IK25" s="1" t="s">
        <v>471</v>
      </c>
      <c r="IL25" s="58"/>
      <c r="IM25" s="61">
        <f t="shared" si="71"/>
        <v>0</v>
      </c>
      <c r="IN25" s="1" t="s">
        <v>471</v>
      </c>
      <c r="IO25" s="58">
        <v>0</v>
      </c>
      <c r="IP25" s="61">
        <f t="shared" si="72"/>
        <v>0</v>
      </c>
      <c r="IQ25" s="1" t="s">
        <v>471</v>
      </c>
      <c r="IR25" s="58">
        <v>0</v>
      </c>
      <c r="IS25" s="61">
        <f t="shared" si="73"/>
        <v>0</v>
      </c>
      <c r="IT25" s="1" t="s">
        <v>471</v>
      </c>
      <c r="IU25" s="58">
        <v>0</v>
      </c>
      <c r="IV25" s="61">
        <f t="shared" si="74"/>
        <v>0</v>
      </c>
      <c r="IW25" s="1" t="s">
        <v>471</v>
      </c>
      <c r="IX25" s="58">
        <v>0</v>
      </c>
      <c r="IY25" s="61">
        <f t="shared" si="75"/>
        <v>0</v>
      </c>
      <c r="IZ25" s="1" t="s">
        <v>471</v>
      </c>
      <c r="JA25" s="58">
        <v>0</v>
      </c>
      <c r="JB25" s="61">
        <f t="shared" si="76"/>
        <v>0</v>
      </c>
    </row>
    <row r="26" spans="1:262" x14ac:dyDescent="0.25">
      <c r="A26" s="1" t="s">
        <v>198</v>
      </c>
      <c r="B26" s="58">
        <v>2</v>
      </c>
      <c r="E26" s="1" t="s">
        <v>198</v>
      </c>
      <c r="F26" s="58">
        <v>0</v>
      </c>
      <c r="G26" s="61">
        <f t="shared" si="0"/>
        <v>0</v>
      </c>
      <c r="H26" s="1" t="s">
        <v>198</v>
      </c>
      <c r="I26" s="58">
        <v>0</v>
      </c>
      <c r="J26" s="61">
        <f t="shared" si="1"/>
        <v>0</v>
      </c>
      <c r="K26" s="1" t="s">
        <v>198</v>
      </c>
      <c r="L26" s="58">
        <v>1</v>
      </c>
      <c r="M26" s="61">
        <f t="shared" si="2"/>
        <v>0.5</v>
      </c>
      <c r="N26" s="1" t="s">
        <v>198</v>
      </c>
      <c r="O26" s="58"/>
      <c r="P26" s="61">
        <f t="shared" si="3"/>
        <v>0</v>
      </c>
      <c r="Q26" s="1" t="s">
        <v>198</v>
      </c>
      <c r="R26" s="58">
        <v>0</v>
      </c>
      <c r="S26" s="61">
        <f t="shared" si="4"/>
        <v>0</v>
      </c>
      <c r="T26" s="1" t="s">
        <v>198</v>
      </c>
      <c r="U26" s="58"/>
      <c r="V26" s="61">
        <f t="shared" si="5"/>
        <v>0</v>
      </c>
      <c r="Y26" s="1" t="s">
        <v>198</v>
      </c>
      <c r="Z26" s="58">
        <v>0</v>
      </c>
      <c r="AA26" s="61">
        <f t="shared" si="6"/>
        <v>0</v>
      </c>
      <c r="AB26" s="1" t="s">
        <v>198</v>
      </c>
      <c r="AC26" s="58">
        <v>1</v>
      </c>
      <c r="AD26" s="61">
        <f t="shared" si="7"/>
        <v>0.5</v>
      </c>
      <c r="AE26" s="1" t="s">
        <v>198</v>
      </c>
      <c r="AF26" s="58">
        <v>1</v>
      </c>
      <c r="AG26" s="61">
        <f t="shared" si="8"/>
        <v>0.5</v>
      </c>
      <c r="AH26" s="1" t="s">
        <v>198</v>
      </c>
      <c r="AI26" s="58">
        <v>0</v>
      </c>
      <c r="AJ26" s="61">
        <f t="shared" si="9"/>
        <v>0</v>
      </c>
      <c r="AK26" s="1" t="s">
        <v>198</v>
      </c>
      <c r="AL26" s="58">
        <v>0</v>
      </c>
      <c r="AM26" s="61">
        <f t="shared" si="10"/>
        <v>0</v>
      </c>
      <c r="AN26" s="1" t="s">
        <v>198</v>
      </c>
      <c r="AO26" s="58">
        <v>0</v>
      </c>
      <c r="AP26" s="61">
        <f t="shared" si="11"/>
        <v>0</v>
      </c>
      <c r="AS26" s="1" t="s">
        <v>198</v>
      </c>
      <c r="AT26" s="58">
        <v>0</v>
      </c>
      <c r="AU26" s="61">
        <f t="shared" si="12"/>
        <v>0</v>
      </c>
      <c r="AV26" s="1" t="s">
        <v>198</v>
      </c>
      <c r="AW26" s="58">
        <v>0</v>
      </c>
      <c r="AX26" s="61">
        <f t="shared" si="13"/>
        <v>0</v>
      </c>
      <c r="AY26" s="1" t="s">
        <v>198</v>
      </c>
      <c r="AZ26" s="58">
        <v>1</v>
      </c>
      <c r="BA26" s="61">
        <f t="shared" si="14"/>
        <v>0.5</v>
      </c>
      <c r="BB26" s="1" t="s">
        <v>198</v>
      </c>
      <c r="BC26" s="58">
        <v>0</v>
      </c>
      <c r="BD26" s="61">
        <f t="shared" si="15"/>
        <v>0</v>
      </c>
      <c r="BE26" s="1" t="s">
        <v>198</v>
      </c>
      <c r="BF26" s="58">
        <v>0</v>
      </c>
      <c r="BG26" s="61">
        <f t="shared" si="16"/>
        <v>0</v>
      </c>
      <c r="BH26" s="1" t="s">
        <v>198</v>
      </c>
      <c r="BI26" s="58">
        <v>0</v>
      </c>
      <c r="BJ26" s="61">
        <f t="shared" si="17"/>
        <v>0</v>
      </c>
      <c r="BM26" s="1" t="s">
        <v>198</v>
      </c>
      <c r="BN26" s="58">
        <v>0</v>
      </c>
      <c r="BO26" s="61">
        <f t="shared" si="18"/>
        <v>0</v>
      </c>
      <c r="BP26" s="1" t="s">
        <v>198</v>
      </c>
      <c r="BQ26" s="58">
        <v>1</v>
      </c>
      <c r="BR26" s="61">
        <f t="shared" si="19"/>
        <v>0.5</v>
      </c>
      <c r="BS26" s="1" t="s">
        <v>198</v>
      </c>
      <c r="BT26" s="58">
        <v>1</v>
      </c>
      <c r="BU26" s="61">
        <f t="shared" si="20"/>
        <v>0.5</v>
      </c>
      <c r="BV26" s="1" t="s">
        <v>198</v>
      </c>
      <c r="BW26" s="58">
        <v>0</v>
      </c>
      <c r="BX26" s="61">
        <f t="shared" si="21"/>
        <v>0</v>
      </c>
      <c r="BY26" s="1" t="s">
        <v>198</v>
      </c>
      <c r="BZ26" s="58">
        <v>0</v>
      </c>
      <c r="CA26" s="61">
        <f t="shared" si="22"/>
        <v>0</v>
      </c>
      <c r="CB26" s="1" t="s">
        <v>198</v>
      </c>
      <c r="CC26" s="58">
        <v>1</v>
      </c>
      <c r="CD26" s="61">
        <f t="shared" si="23"/>
        <v>0.5</v>
      </c>
      <c r="CG26" s="1" t="s">
        <v>198</v>
      </c>
      <c r="CH26" s="58">
        <v>1</v>
      </c>
      <c r="CI26" s="61">
        <f t="shared" si="24"/>
        <v>0.5</v>
      </c>
      <c r="CJ26" s="1" t="s">
        <v>198</v>
      </c>
      <c r="CK26" s="58">
        <v>0</v>
      </c>
      <c r="CL26" s="61">
        <f t="shared" si="25"/>
        <v>0</v>
      </c>
      <c r="CM26" s="1" t="s">
        <v>198</v>
      </c>
      <c r="CN26" s="58">
        <v>1</v>
      </c>
      <c r="CO26" s="61">
        <f t="shared" si="26"/>
        <v>0.5</v>
      </c>
      <c r="CP26" s="1" t="s">
        <v>198</v>
      </c>
      <c r="CQ26" s="58">
        <v>1</v>
      </c>
      <c r="CR26" s="61">
        <f t="shared" si="27"/>
        <v>0.5</v>
      </c>
      <c r="CS26" s="1" t="s">
        <v>198</v>
      </c>
      <c r="CT26" s="58">
        <v>0</v>
      </c>
      <c r="CU26" s="61">
        <f t="shared" si="28"/>
        <v>0</v>
      </c>
      <c r="CV26" s="1" t="s">
        <v>198</v>
      </c>
      <c r="CW26" s="58">
        <v>0</v>
      </c>
      <c r="CX26" s="61">
        <f t="shared" si="29"/>
        <v>0</v>
      </c>
      <c r="DA26" s="1" t="s">
        <v>198</v>
      </c>
      <c r="DB26" s="58">
        <v>0</v>
      </c>
      <c r="DC26" s="61">
        <f t="shared" si="30"/>
        <v>0</v>
      </c>
      <c r="DD26" s="1" t="s">
        <v>198</v>
      </c>
      <c r="DE26" s="58">
        <v>0</v>
      </c>
      <c r="DF26" s="61">
        <f t="shared" si="31"/>
        <v>0</v>
      </c>
      <c r="DG26" s="1" t="s">
        <v>198</v>
      </c>
      <c r="DH26" s="58">
        <v>0</v>
      </c>
      <c r="DI26" s="61">
        <f t="shared" si="32"/>
        <v>0</v>
      </c>
      <c r="DJ26" s="1" t="s">
        <v>198</v>
      </c>
      <c r="DK26" s="58">
        <v>0</v>
      </c>
      <c r="DL26" s="61">
        <f t="shared" si="33"/>
        <v>0</v>
      </c>
      <c r="DM26" s="1" t="s">
        <v>198</v>
      </c>
      <c r="DN26" s="58">
        <v>0</v>
      </c>
      <c r="DO26" s="61">
        <f t="shared" si="34"/>
        <v>0</v>
      </c>
      <c r="DP26" s="1" t="s">
        <v>198</v>
      </c>
      <c r="DQ26" s="58">
        <v>0</v>
      </c>
      <c r="DR26" s="61">
        <f t="shared" si="77"/>
        <v>0</v>
      </c>
      <c r="DU26" s="1" t="s">
        <v>198</v>
      </c>
      <c r="DV26" s="58">
        <v>0</v>
      </c>
      <c r="DW26" s="61">
        <f t="shared" si="35"/>
        <v>0</v>
      </c>
      <c r="DX26" s="1" t="s">
        <v>198</v>
      </c>
      <c r="DY26" s="58">
        <v>0</v>
      </c>
      <c r="DZ26" s="61">
        <f t="shared" si="36"/>
        <v>0</v>
      </c>
      <c r="EA26" s="1" t="s">
        <v>198</v>
      </c>
      <c r="EB26" s="58">
        <v>0</v>
      </c>
      <c r="EC26" s="61">
        <f t="shared" si="37"/>
        <v>0</v>
      </c>
      <c r="ED26" s="1" t="s">
        <v>198</v>
      </c>
      <c r="EE26" s="58">
        <v>0</v>
      </c>
      <c r="EF26" s="61">
        <f t="shared" si="38"/>
        <v>0</v>
      </c>
      <c r="EG26" s="1" t="s">
        <v>198</v>
      </c>
      <c r="EH26" s="58">
        <v>1</v>
      </c>
      <c r="EI26" s="61">
        <f t="shared" si="39"/>
        <v>0.5</v>
      </c>
      <c r="EJ26" s="1" t="s">
        <v>198</v>
      </c>
      <c r="EK26" s="58">
        <v>0</v>
      </c>
      <c r="EL26" s="61">
        <f t="shared" si="40"/>
        <v>0</v>
      </c>
      <c r="EO26" s="1" t="s">
        <v>198</v>
      </c>
      <c r="EP26" s="58"/>
      <c r="EQ26" s="61">
        <f t="shared" si="41"/>
        <v>0</v>
      </c>
      <c r="ER26" s="1" t="s">
        <v>198</v>
      </c>
      <c r="ES26" s="58">
        <v>0</v>
      </c>
      <c r="ET26" s="61">
        <f t="shared" si="42"/>
        <v>0</v>
      </c>
      <c r="EU26" s="1" t="s">
        <v>198</v>
      </c>
      <c r="EV26" s="58">
        <v>0</v>
      </c>
      <c r="EW26" s="61">
        <f t="shared" si="43"/>
        <v>0</v>
      </c>
      <c r="EX26" s="1" t="s">
        <v>198</v>
      </c>
      <c r="EY26" s="58">
        <v>0</v>
      </c>
      <c r="EZ26" s="61">
        <f t="shared" si="44"/>
        <v>0</v>
      </c>
      <c r="FA26" s="1" t="s">
        <v>198</v>
      </c>
      <c r="FB26" s="58">
        <v>0</v>
      </c>
      <c r="FC26" s="61">
        <f t="shared" si="45"/>
        <v>0</v>
      </c>
      <c r="FD26" s="1" t="s">
        <v>198</v>
      </c>
      <c r="FE26" s="58">
        <v>0</v>
      </c>
      <c r="FF26" s="61">
        <f t="shared" si="46"/>
        <v>0</v>
      </c>
      <c r="FI26" s="1" t="s">
        <v>198</v>
      </c>
      <c r="FJ26" s="58">
        <v>0</v>
      </c>
      <c r="FK26" s="61">
        <f t="shared" si="47"/>
        <v>0</v>
      </c>
      <c r="FL26" s="1" t="s">
        <v>198</v>
      </c>
      <c r="FM26" s="58">
        <v>0</v>
      </c>
      <c r="FN26" s="61">
        <f t="shared" si="48"/>
        <v>0</v>
      </c>
      <c r="FO26" s="1" t="s">
        <v>198</v>
      </c>
      <c r="FP26" s="58">
        <v>0</v>
      </c>
      <c r="FQ26" s="61">
        <f t="shared" si="49"/>
        <v>0</v>
      </c>
      <c r="FR26" s="1" t="s">
        <v>198</v>
      </c>
      <c r="FS26" s="58">
        <v>0</v>
      </c>
      <c r="FT26" s="61">
        <f t="shared" si="50"/>
        <v>0</v>
      </c>
      <c r="FU26" s="1" t="s">
        <v>198</v>
      </c>
      <c r="FV26" s="58">
        <v>0</v>
      </c>
      <c r="FW26" s="61">
        <f t="shared" si="51"/>
        <v>0</v>
      </c>
      <c r="FX26" s="1" t="s">
        <v>198</v>
      </c>
      <c r="FY26" s="58">
        <v>0</v>
      </c>
      <c r="FZ26" s="61">
        <f t="shared" si="52"/>
        <v>0</v>
      </c>
      <c r="GC26" s="1" t="s">
        <v>198</v>
      </c>
      <c r="GD26" s="58">
        <v>0</v>
      </c>
      <c r="GE26" s="61">
        <f t="shared" si="53"/>
        <v>0</v>
      </c>
      <c r="GF26" s="1" t="s">
        <v>198</v>
      </c>
      <c r="GG26" s="58">
        <v>0</v>
      </c>
      <c r="GH26" s="61">
        <f t="shared" si="54"/>
        <v>0</v>
      </c>
      <c r="GI26" s="1" t="s">
        <v>198</v>
      </c>
      <c r="GJ26" s="58">
        <v>1</v>
      </c>
      <c r="GK26" s="61">
        <f t="shared" si="55"/>
        <v>0.5</v>
      </c>
      <c r="GL26" s="1" t="s">
        <v>198</v>
      </c>
      <c r="GM26" s="58"/>
      <c r="GN26" s="61">
        <f t="shared" si="56"/>
        <v>0</v>
      </c>
      <c r="GO26" s="1" t="s">
        <v>198</v>
      </c>
      <c r="GP26" s="58">
        <v>1</v>
      </c>
      <c r="GQ26" s="61">
        <f t="shared" si="57"/>
        <v>0.5</v>
      </c>
      <c r="GR26" s="1" t="s">
        <v>198</v>
      </c>
      <c r="GS26" s="58"/>
      <c r="GT26" s="61">
        <f t="shared" si="58"/>
        <v>0</v>
      </c>
      <c r="GW26" s="1" t="s">
        <v>198</v>
      </c>
      <c r="GX26" s="58"/>
      <c r="GY26" s="61">
        <f t="shared" si="59"/>
        <v>0</v>
      </c>
      <c r="GZ26" s="1" t="s">
        <v>198</v>
      </c>
      <c r="HA26" s="58">
        <v>0</v>
      </c>
      <c r="HB26" s="61">
        <f t="shared" si="60"/>
        <v>0</v>
      </c>
      <c r="HC26" s="1" t="s">
        <v>198</v>
      </c>
      <c r="HD26" s="58"/>
      <c r="HE26" s="61">
        <f t="shared" si="61"/>
        <v>0</v>
      </c>
      <c r="HF26" s="1" t="s">
        <v>198</v>
      </c>
      <c r="HG26" s="58"/>
      <c r="HH26" s="61">
        <f t="shared" si="62"/>
        <v>0</v>
      </c>
      <c r="HI26" s="1" t="s">
        <v>198</v>
      </c>
      <c r="HJ26" s="58"/>
      <c r="HK26" s="61">
        <f t="shared" si="63"/>
        <v>0</v>
      </c>
      <c r="HL26" s="1" t="s">
        <v>198</v>
      </c>
      <c r="HM26" s="58"/>
      <c r="HN26" s="61">
        <f t="shared" si="64"/>
        <v>0</v>
      </c>
      <c r="HQ26" s="1" t="s">
        <v>198</v>
      </c>
      <c r="HR26" s="58">
        <v>0</v>
      </c>
      <c r="HS26" s="61">
        <f t="shared" si="65"/>
        <v>0</v>
      </c>
      <c r="HT26" s="1" t="s">
        <v>198</v>
      </c>
      <c r="HU26" s="58">
        <v>0</v>
      </c>
      <c r="HV26" s="61">
        <f t="shared" si="66"/>
        <v>0</v>
      </c>
      <c r="HW26" s="1" t="s">
        <v>198</v>
      </c>
      <c r="HX26" s="58">
        <v>1</v>
      </c>
      <c r="HY26" s="61">
        <f t="shared" si="67"/>
        <v>0.5</v>
      </c>
      <c r="HZ26" s="1" t="s">
        <v>198</v>
      </c>
      <c r="IA26" s="58">
        <v>0</v>
      </c>
      <c r="IB26" s="61">
        <f t="shared" si="68"/>
        <v>0</v>
      </c>
      <c r="IC26" s="1" t="s">
        <v>198</v>
      </c>
      <c r="ID26" s="58">
        <v>1</v>
      </c>
      <c r="IE26" s="61">
        <f t="shared" si="69"/>
        <v>0.5</v>
      </c>
      <c r="IF26" s="1" t="s">
        <v>198</v>
      </c>
      <c r="IG26" s="58">
        <v>1</v>
      </c>
      <c r="IH26" s="61">
        <f t="shared" si="70"/>
        <v>0.5</v>
      </c>
      <c r="IK26" s="1" t="s">
        <v>198</v>
      </c>
      <c r="IL26" s="58"/>
      <c r="IM26" s="61">
        <f t="shared" si="71"/>
        <v>0</v>
      </c>
      <c r="IN26" s="1" t="s">
        <v>198</v>
      </c>
      <c r="IO26" s="58">
        <v>0</v>
      </c>
      <c r="IP26" s="61">
        <f t="shared" si="72"/>
        <v>0</v>
      </c>
      <c r="IQ26" s="1" t="s">
        <v>198</v>
      </c>
      <c r="IR26" s="58">
        <v>0</v>
      </c>
      <c r="IS26" s="61">
        <f t="shared" si="73"/>
        <v>0</v>
      </c>
      <c r="IT26" s="1" t="s">
        <v>198</v>
      </c>
      <c r="IU26" s="58">
        <v>0</v>
      </c>
      <c r="IV26" s="61">
        <f t="shared" si="74"/>
        <v>0</v>
      </c>
      <c r="IW26" s="1" t="s">
        <v>198</v>
      </c>
      <c r="IX26" s="58">
        <v>0</v>
      </c>
      <c r="IY26" s="61">
        <f t="shared" si="75"/>
        <v>0</v>
      </c>
      <c r="IZ26" s="1" t="s">
        <v>198</v>
      </c>
      <c r="JA26" s="58">
        <v>0</v>
      </c>
      <c r="JB26" s="61">
        <f t="shared" si="76"/>
        <v>0</v>
      </c>
    </row>
    <row r="27" spans="1:262" x14ac:dyDescent="0.25">
      <c r="A27" s="1" t="s">
        <v>502</v>
      </c>
      <c r="B27" s="58">
        <v>1</v>
      </c>
      <c r="E27" s="1" t="s">
        <v>502</v>
      </c>
      <c r="F27" s="58">
        <v>0</v>
      </c>
      <c r="G27" s="61">
        <f t="shared" si="0"/>
        <v>0</v>
      </c>
      <c r="H27" s="1" t="s">
        <v>502</v>
      </c>
      <c r="I27" s="58">
        <v>0</v>
      </c>
      <c r="J27" s="61">
        <f t="shared" si="1"/>
        <v>0</v>
      </c>
      <c r="K27" s="1" t="s">
        <v>502</v>
      </c>
      <c r="L27" s="58">
        <v>0</v>
      </c>
      <c r="M27" s="61">
        <f t="shared" si="2"/>
        <v>0</v>
      </c>
      <c r="N27" s="1" t="s">
        <v>502</v>
      </c>
      <c r="O27" s="58"/>
      <c r="P27" s="61">
        <f t="shared" si="3"/>
        <v>0</v>
      </c>
      <c r="Q27" s="1" t="s">
        <v>502</v>
      </c>
      <c r="R27" s="58">
        <v>0</v>
      </c>
      <c r="S27" s="61">
        <f t="shared" si="4"/>
        <v>0</v>
      </c>
      <c r="T27" s="1" t="s">
        <v>502</v>
      </c>
      <c r="U27" s="58"/>
      <c r="V27" s="61">
        <f t="shared" si="5"/>
        <v>0</v>
      </c>
      <c r="Y27" s="1" t="s">
        <v>502</v>
      </c>
      <c r="Z27" s="58">
        <v>0</v>
      </c>
      <c r="AA27" s="61">
        <f t="shared" si="6"/>
        <v>0</v>
      </c>
      <c r="AB27" s="1" t="s">
        <v>502</v>
      </c>
      <c r="AC27" s="58">
        <v>0</v>
      </c>
      <c r="AD27" s="61">
        <f t="shared" si="7"/>
        <v>0</v>
      </c>
      <c r="AE27" s="1" t="s">
        <v>502</v>
      </c>
      <c r="AF27" s="58">
        <v>0</v>
      </c>
      <c r="AG27" s="61">
        <f t="shared" si="8"/>
        <v>0</v>
      </c>
      <c r="AH27" s="1" t="s">
        <v>502</v>
      </c>
      <c r="AI27" s="58">
        <v>0</v>
      </c>
      <c r="AJ27" s="61">
        <f t="shared" si="9"/>
        <v>0</v>
      </c>
      <c r="AK27" s="1" t="s">
        <v>502</v>
      </c>
      <c r="AL27" s="58">
        <v>0</v>
      </c>
      <c r="AM27" s="61">
        <f t="shared" si="10"/>
        <v>0</v>
      </c>
      <c r="AN27" s="1" t="s">
        <v>502</v>
      </c>
      <c r="AO27" s="58">
        <v>0</v>
      </c>
      <c r="AP27" s="61">
        <f t="shared" si="11"/>
        <v>0</v>
      </c>
      <c r="AS27" s="1" t="s">
        <v>502</v>
      </c>
      <c r="AT27" s="58">
        <v>0</v>
      </c>
      <c r="AU27" s="61">
        <f t="shared" si="12"/>
        <v>0</v>
      </c>
      <c r="AV27" s="1" t="s">
        <v>502</v>
      </c>
      <c r="AW27" s="58">
        <v>0</v>
      </c>
      <c r="AX27" s="61">
        <f t="shared" si="13"/>
        <v>0</v>
      </c>
      <c r="AY27" s="1" t="s">
        <v>502</v>
      </c>
      <c r="AZ27" s="58">
        <v>0</v>
      </c>
      <c r="BA27" s="61">
        <f t="shared" si="14"/>
        <v>0</v>
      </c>
      <c r="BB27" s="1" t="s">
        <v>502</v>
      </c>
      <c r="BC27" s="58">
        <v>0</v>
      </c>
      <c r="BD27" s="61">
        <f t="shared" si="15"/>
        <v>0</v>
      </c>
      <c r="BE27" s="1" t="s">
        <v>502</v>
      </c>
      <c r="BF27" s="58">
        <v>0</v>
      </c>
      <c r="BG27" s="61">
        <f t="shared" si="16"/>
        <v>0</v>
      </c>
      <c r="BH27" s="1" t="s">
        <v>502</v>
      </c>
      <c r="BI27" s="58">
        <v>0</v>
      </c>
      <c r="BJ27" s="61">
        <f t="shared" si="17"/>
        <v>0</v>
      </c>
      <c r="BM27" s="1" t="s">
        <v>502</v>
      </c>
      <c r="BN27" s="58">
        <v>0</v>
      </c>
      <c r="BO27" s="61">
        <f t="shared" si="18"/>
        <v>0</v>
      </c>
      <c r="BP27" s="1" t="s">
        <v>502</v>
      </c>
      <c r="BQ27" s="58">
        <v>0</v>
      </c>
      <c r="BR27" s="61">
        <f t="shared" si="19"/>
        <v>0</v>
      </c>
      <c r="BS27" s="1" t="s">
        <v>502</v>
      </c>
      <c r="BT27" s="58">
        <v>0</v>
      </c>
      <c r="BU27" s="61">
        <f t="shared" si="20"/>
        <v>0</v>
      </c>
      <c r="BV27" s="1" t="s">
        <v>502</v>
      </c>
      <c r="BW27" s="58">
        <v>0</v>
      </c>
      <c r="BX27" s="61">
        <f t="shared" si="21"/>
        <v>0</v>
      </c>
      <c r="BY27" s="1" t="s">
        <v>502</v>
      </c>
      <c r="BZ27" s="58">
        <v>0</v>
      </c>
      <c r="CA27" s="61">
        <f t="shared" si="22"/>
        <v>0</v>
      </c>
      <c r="CB27" s="1" t="s">
        <v>502</v>
      </c>
      <c r="CC27" s="58">
        <v>0</v>
      </c>
      <c r="CD27" s="61">
        <f t="shared" si="23"/>
        <v>0</v>
      </c>
      <c r="CG27" s="1" t="s">
        <v>502</v>
      </c>
      <c r="CH27" s="58">
        <v>0</v>
      </c>
      <c r="CI27" s="61">
        <f t="shared" si="24"/>
        <v>0</v>
      </c>
      <c r="CJ27" s="1" t="s">
        <v>502</v>
      </c>
      <c r="CK27" s="58">
        <v>0</v>
      </c>
      <c r="CL27" s="61">
        <f t="shared" si="25"/>
        <v>0</v>
      </c>
      <c r="CM27" s="1" t="s">
        <v>502</v>
      </c>
      <c r="CN27" s="58">
        <v>0</v>
      </c>
      <c r="CO27" s="61">
        <f t="shared" si="26"/>
        <v>0</v>
      </c>
      <c r="CP27" s="1" t="s">
        <v>502</v>
      </c>
      <c r="CQ27" s="58">
        <v>0</v>
      </c>
      <c r="CR27" s="61">
        <f t="shared" si="27"/>
        <v>0</v>
      </c>
      <c r="CS27" s="1" t="s">
        <v>502</v>
      </c>
      <c r="CT27" s="58">
        <v>0</v>
      </c>
      <c r="CU27" s="61">
        <f t="shared" si="28"/>
        <v>0</v>
      </c>
      <c r="CV27" s="1" t="s">
        <v>502</v>
      </c>
      <c r="CW27" s="58">
        <v>0</v>
      </c>
      <c r="CX27" s="61">
        <f t="shared" si="29"/>
        <v>0</v>
      </c>
      <c r="DA27" s="1" t="s">
        <v>502</v>
      </c>
      <c r="DB27" s="58">
        <v>0</v>
      </c>
      <c r="DC27" s="61">
        <f t="shared" si="30"/>
        <v>0</v>
      </c>
      <c r="DD27" s="1" t="s">
        <v>502</v>
      </c>
      <c r="DE27" s="58">
        <v>0</v>
      </c>
      <c r="DF27" s="61">
        <f t="shared" si="31"/>
        <v>0</v>
      </c>
      <c r="DG27" s="1" t="s">
        <v>502</v>
      </c>
      <c r="DH27" s="58">
        <v>0</v>
      </c>
      <c r="DI27" s="61">
        <f t="shared" si="32"/>
        <v>0</v>
      </c>
      <c r="DJ27" s="1" t="s">
        <v>502</v>
      </c>
      <c r="DK27" s="58">
        <v>0</v>
      </c>
      <c r="DL27" s="61">
        <f t="shared" si="33"/>
        <v>0</v>
      </c>
      <c r="DM27" s="1" t="s">
        <v>502</v>
      </c>
      <c r="DN27" s="58">
        <v>0</v>
      </c>
      <c r="DO27" s="61">
        <f t="shared" si="34"/>
        <v>0</v>
      </c>
      <c r="DP27" s="1" t="s">
        <v>502</v>
      </c>
      <c r="DQ27" s="58">
        <v>0</v>
      </c>
      <c r="DR27" s="61">
        <f t="shared" si="77"/>
        <v>0</v>
      </c>
      <c r="DU27" s="1" t="s">
        <v>502</v>
      </c>
      <c r="DV27" s="58">
        <v>0</v>
      </c>
      <c r="DW27" s="61">
        <f t="shared" si="35"/>
        <v>0</v>
      </c>
      <c r="DX27" s="1" t="s">
        <v>502</v>
      </c>
      <c r="DY27" s="58">
        <v>0</v>
      </c>
      <c r="DZ27" s="61">
        <f t="shared" si="36"/>
        <v>0</v>
      </c>
      <c r="EA27" s="1" t="s">
        <v>502</v>
      </c>
      <c r="EB27" s="58">
        <v>0</v>
      </c>
      <c r="EC27" s="61">
        <f t="shared" si="37"/>
        <v>0</v>
      </c>
      <c r="ED27" s="1" t="s">
        <v>502</v>
      </c>
      <c r="EE27" s="58">
        <v>0</v>
      </c>
      <c r="EF27" s="61">
        <f t="shared" si="38"/>
        <v>0</v>
      </c>
      <c r="EG27" s="1" t="s">
        <v>502</v>
      </c>
      <c r="EH27" s="58">
        <v>0</v>
      </c>
      <c r="EI27" s="61">
        <f t="shared" si="39"/>
        <v>0</v>
      </c>
      <c r="EJ27" s="1" t="s">
        <v>502</v>
      </c>
      <c r="EK27" s="58">
        <v>0</v>
      </c>
      <c r="EL27" s="61">
        <f t="shared" si="40"/>
        <v>0</v>
      </c>
      <c r="EO27" s="1" t="s">
        <v>502</v>
      </c>
      <c r="EP27" s="58"/>
      <c r="EQ27" s="61">
        <f t="shared" si="41"/>
        <v>0</v>
      </c>
      <c r="ER27" s="1" t="s">
        <v>502</v>
      </c>
      <c r="ES27" s="58">
        <v>0</v>
      </c>
      <c r="ET27" s="61">
        <f t="shared" si="42"/>
        <v>0</v>
      </c>
      <c r="EU27" s="1" t="s">
        <v>502</v>
      </c>
      <c r="EV27" s="58">
        <v>0</v>
      </c>
      <c r="EW27" s="61">
        <f t="shared" si="43"/>
        <v>0</v>
      </c>
      <c r="EX27" s="1" t="s">
        <v>502</v>
      </c>
      <c r="EY27" s="58">
        <v>0</v>
      </c>
      <c r="EZ27" s="61">
        <f t="shared" si="44"/>
        <v>0</v>
      </c>
      <c r="FA27" s="1" t="s">
        <v>502</v>
      </c>
      <c r="FB27" s="58">
        <v>0</v>
      </c>
      <c r="FC27" s="61">
        <f t="shared" si="45"/>
        <v>0</v>
      </c>
      <c r="FD27" s="1" t="s">
        <v>502</v>
      </c>
      <c r="FE27" s="58">
        <v>0</v>
      </c>
      <c r="FF27" s="61">
        <f t="shared" si="46"/>
        <v>0</v>
      </c>
      <c r="FI27" s="1" t="s">
        <v>502</v>
      </c>
      <c r="FJ27" s="58">
        <v>0</v>
      </c>
      <c r="FK27" s="61">
        <f t="shared" si="47"/>
        <v>0</v>
      </c>
      <c r="FL27" s="1" t="s">
        <v>502</v>
      </c>
      <c r="FM27" s="58">
        <v>0</v>
      </c>
      <c r="FN27" s="61">
        <f t="shared" si="48"/>
        <v>0</v>
      </c>
      <c r="FO27" s="1" t="s">
        <v>502</v>
      </c>
      <c r="FP27" s="58">
        <v>0</v>
      </c>
      <c r="FQ27" s="61">
        <f t="shared" si="49"/>
        <v>0</v>
      </c>
      <c r="FR27" s="1" t="s">
        <v>502</v>
      </c>
      <c r="FS27" s="58">
        <v>0</v>
      </c>
      <c r="FT27" s="61">
        <f t="shared" si="50"/>
        <v>0</v>
      </c>
      <c r="FU27" s="1" t="s">
        <v>502</v>
      </c>
      <c r="FV27" s="58">
        <v>0</v>
      </c>
      <c r="FW27" s="61">
        <f t="shared" si="51"/>
        <v>0</v>
      </c>
      <c r="FX27" s="1" t="s">
        <v>502</v>
      </c>
      <c r="FY27" s="58">
        <v>0</v>
      </c>
      <c r="FZ27" s="61">
        <f t="shared" si="52"/>
        <v>0</v>
      </c>
      <c r="GC27" s="1" t="s">
        <v>502</v>
      </c>
      <c r="GD27" s="58">
        <v>0</v>
      </c>
      <c r="GE27" s="61">
        <f t="shared" si="53"/>
        <v>0</v>
      </c>
      <c r="GF27" s="1" t="s">
        <v>502</v>
      </c>
      <c r="GG27" s="58">
        <v>0</v>
      </c>
      <c r="GH27" s="61">
        <f t="shared" si="54"/>
        <v>0</v>
      </c>
      <c r="GI27" s="1" t="s">
        <v>502</v>
      </c>
      <c r="GJ27" s="58">
        <v>0</v>
      </c>
      <c r="GK27" s="61">
        <f t="shared" si="55"/>
        <v>0</v>
      </c>
      <c r="GL27" s="1" t="s">
        <v>502</v>
      </c>
      <c r="GM27" s="58"/>
      <c r="GN27" s="61">
        <f t="shared" si="56"/>
        <v>0</v>
      </c>
      <c r="GO27" s="1" t="s">
        <v>502</v>
      </c>
      <c r="GP27" s="58">
        <v>0</v>
      </c>
      <c r="GQ27" s="61">
        <f t="shared" si="57"/>
        <v>0</v>
      </c>
      <c r="GR27" s="1" t="s">
        <v>502</v>
      </c>
      <c r="GS27" s="58"/>
      <c r="GT27" s="61">
        <f t="shared" si="58"/>
        <v>0</v>
      </c>
      <c r="GW27" s="1" t="s">
        <v>502</v>
      </c>
      <c r="GX27" s="58"/>
      <c r="GY27" s="61">
        <f t="shared" si="59"/>
        <v>0</v>
      </c>
      <c r="GZ27" s="1" t="s">
        <v>502</v>
      </c>
      <c r="HA27" s="58">
        <v>0</v>
      </c>
      <c r="HB27" s="61">
        <f t="shared" si="60"/>
        <v>0</v>
      </c>
      <c r="HC27" s="1" t="s">
        <v>502</v>
      </c>
      <c r="HD27" s="58"/>
      <c r="HE27" s="61">
        <f t="shared" si="61"/>
        <v>0</v>
      </c>
      <c r="HF27" s="1" t="s">
        <v>502</v>
      </c>
      <c r="HG27" s="58"/>
      <c r="HH27" s="61">
        <f t="shared" si="62"/>
        <v>0</v>
      </c>
      <c r="HI27" s="1" t="s">
        <v>502</v>
      </c>
      <c r="HJ27" s="58"/>
      <c r="HK27" s="61">
        <f t="shared" si="63"/>
        <v>0</v>
      </c>
      <c r="HL27" s="1" t="s">
        <v>502</v>
      </c>
      <c r="HM27" s="58"/>
      <c r="HN27" s="61">
        <f t="shared" si="64"/>
        <v>0</v>
      </c>
      <c r="HQ27" s="1" t="s">
        <v>502</v>
      </c>
      <c r="HR27" s="58">
        <v>0</v>
      </c>
      <c r="HS27" s="61">
        <f t="shared" si="65"/>
        <v>0</v>
      </c>
      <c r="HT27" s="1" t="s">
        <v>502</v>
      </c>
      <c r="HU27" s="58">
        <v>0</v>
      </c>
      <c r="HV27" s="61">
        <f t="shared" si="66"/>
        <v>0</v>
      </c>
      <c r="HW27" s="1" t="s">
        <v>502</v>
      </c>
      <c r="HX27" s="58">
        <v>0</v>
      </c>
      <c r="HY27" s="61">
        <f t="shared" si="67"/>
        <v>0</v>
      </c>
      <c r="HZ27" s="1" t="s">
        <v>502</v>
      </c>
      <c r="IA27" s="58">
        <v>0</v>
      </c>
      <c r="IB27" s="61">
        <f t="shared" si="68"/>
        <v>0</v>
      </c>
      <c r="IC27" s="1" t="s">
        <v>502</v>
      </c>
      <c r="ID27" s="58">
        <v>0</v>
      </c>
      <c r="IE27" s="61">
        <f t="shared" si="69"/>
        <v>0</v>
      </c>
      <c r="IF27" s="1" t="s">
        <v>502</v>
      </c>
      <c r="IG27" s="58">
        <v>0</v>
      </c>
      <c r="IH27" s="61">
        <f t="shared" si="70"/>
        <v>0</v>
      </c>
      <c r="IK27" s="1" t="s">
        <v>502</v>
      </c>
      <c r="IL27" s="58"/>
      <c r="IM27" s="61">
        <f t="shared" si="71"/>
        <v>0</v>
      </c>
      <c r="IN27" s="1" t="s">
        <v>502</v>
      </c>
      <c r="IO27" s="58">
        <v>0</v>
      </c>
      <c r="IP27" s="61">
        <f t="shared" si="72"/>
        <v>0</v>
      </c>
      <c r="IQ27" s="1" t="s">
        <v>502</v>
      </c>
      <c r="IR27" s="58">
        <v>0</v>
      </c>
      <c r="IS27" s="61">
        <f t="shared" si="73"/>
        <v>0</v>
      </c>
      <c r="IT27" s="1" t="s">
        <v>502</v>
      </c>
      <c r="IU27" s="58">
        <v>0</v>
      </c>
      <c r="IV27" s="61">
        <f t="shared" si="74"/>
        <v>0</v>
      </c>
      <c r="IW27" s="1" t="s">
        <v>502</v>
      </c>
      <c r="IX27" s="58">
        <v>0</v>
      </c>
      <c r="IY27" s="61">
        <f t="shared" si="75"/>
        <v>0</v>
      </c>
      <c r="IZ27" s="1" t="s">
        <v>502</v>
      </c>
      <c r="JA27" s="58">
        <v>0</v>
      </c>
      <c r="JB27" s="61">
        <f t="shared" si="76"/>
        <v>0</v>
      </c>
    </row>
    <row r="28" spans="1:262" x14ac:dyDescent="0.25">
      <c r="A28" s="1" t="s">
        <v>345</v>
      </c>
      <c r="B28" s="58">
        <v>4</v>
      </c>
      <c r="E28" s="1" t="s">
        <v>345</v>
      </c>
      <c r="F28" s="58">
        <v>0</v>
      </c>
      <c r="G28" s="61">
        <f t="shared" si="0"/>
        <v>0</v>
      </c>
      <c r="H28" s="1" t="s">
        <v>345</v>
      </c>
      <c r="I28" s="58">
        <v>2</v>
      </c>
      <c r="J28" s="61">
        <f t="shared" si="1"/>
        <v>0.5</v>
      </c>
      <c r="K28" s="1" t="s">
        <v>345</v>
      </c>
      <c r="L28" s="58">
        <v>2</v>
      </c>
      <c r="M28" s="61">
        <f t="shared" si="2"/>
        <v>0.5</v>
      </c>
      <c r="N28" s="1" t="s">
        <v>345</v>
      </c>
      <c r="O28" s="58"/>
      <c r="P28" s="61">
        <f t="shared" si="3"/>
        <v>0</v>
      </c>
      <c r="Q28" s="1" t="s">
        <v>345</v>
      </c>
      <c r="R28" s="58">
        <v>0</v>
      </c>
      <c r="S28" s="61">
        <f t="shared" si="4"/>
        <v>0</v>
      </c>
      <c r="T28" s="1" t="s">
        <v>345</v>
      </c>
      <c r="U28" s="58"/>
      <c r="V28" s="61">
        <f t="shared" si="5"/>
        <v>0</v>
      </c>
      <c r="Y28" s="1" t="s">
        <v>345</v>
      </c>
      <c r="Z28" s="58">
        <v>0</v>
      </c>
      <c r="AA28" s="61">
        <f t="shared" si="6"/>
        <v>0</v>
      </c>
      <c r="AB28" s="1" t="s">
        <v>345</v>
      </c>
      <c r="AC28" s="58">
        <v>1</v>
      </c>
      <c r="AD28" s="61">
        <f t="shared" si="7"/>
        <v>0.25</v>
      </c>
      <c r="AE28" s="1" t="s">
        <v>345</v>
      </c>
      <c r="AF28" s="58">
        <v>1</v>
      </c>
      <c r="AG28" s="61">
        <f t="shared" si="8"/>
        <v>0.25</v>
      </c>
      <c r="AH28" s="1" t="s">
        <v>345</v>
      </c>
      <c r="AI28" s="58">
        <v>0</v>
      </c>
      <c r="AJ28" s="61">
        <f t="shared" si="9"/>
        <v>0</v>
      </c>
      <c r="AK28" s="1" t="s">
        <v>345</v>
      </c>
      <c r="AL28" s="58">
        <v>0</v>
      </c>
      <c r="AM28" s="61">
        <f t="shared" si="10"/>
        <v>0</v>
      </c>
      <c r="AN28" s="1" t="s">
        <v>345</v>
      </c>
      <c r="AO28" s="58">
        <v>0</v>
      </c>
      <c r="AP28" s="61">
        <f t="shared" si="11"/>
        <v>0</v>
      </c>
      <c r="AS28" s="1" t="s">
        <v>345</v>
      </c>
      <c r="AT28" s="58">
        <v>0</v>
      </c>
      <c r="AU28" s="61">
        <f t="shared" si="12"/>
        <v>0</v>
      </c>
      <c r="AV28" s="1" t="s">
        <v>345</v>
      </c>
      <c r="AW28" s="58">
        <v>1</v>
      </c>
      <c r="AX28" s="61">
        <f t="shared" si="13"/>
        <v>0.25</v>
      </c>
      <c r="AY28" s="1" t="s">
        <v>345</v>
      </c>
      <c r="AZ28" s="58">
        <v>1</v>
      </c>
      <c r="BA28" s="61">
        <f t="shared" si="14"/>
        <v>0.25</v>
      </c>
      <c r="BB28" s="1" t="s">
        <v>345</v>
      </c>
      <c r="BC28" s="58">
        <v>0</v>
      </c>
      <c r="BD28" s="61">
        <f t="shared" si="15"/>
        <v>0</v>
      </c>
      <c r="BE28" s="1" t="s">
        <v>345</v>
      </c>
      <c r="BF28" s="58">
        <v>0</v>
      </c>
      <c r="BG28" s="61">
        <f t="shared" si="16"/>
        <v>0</v>
      </c>
      <c r="BH28" s="1" t="s">
        <v>345</v>
      </c>
      <c r="BI28" s="58">
        <v>0</v>
      </c>
      <c r="BJ28" s="61">
        <f t="shared" si="17"/>
        <v>0</v>
      </c>
      <c r="BM28" s="1" t="s">
        <v>345</v>
      </c>
      <c r="BN28" s="58">
        <v>0</v>
      </c>
      <c r="BO28" s="61">
        <f t="shared" si="18"/>
        <v>0</v>
      </c>
      <c r="BP28" s="1" t="s">
        <v>345</v>
      </c>
      <c r="BQ28" s="58">
        <v>1</v>
      </c>
      <c r="BR28" s="61">
        <f t="shared" si="19"/>
        <v>0.25</v>
      </c>
      <c r="BS28" s="1" t="s">
        <v>345</v>
      </c>
      <c r="BT28" s="58">
        <v>2</v>
      </c>
      <c r="BU28" s="61">
        <f t="shared" si="20"/>
        <v>0.5</v>
      </c>
      <c r="BV28" s="1" t="s">
        <v>345</v>
      </c>
      <c r="BW28" s="58">
        <v>0</v>
      </c>
      <c r="BX28" s="61">
        <f t="shared" si="21"/>
        <v>0</v>
      </c>
      <c r="BY28" s="1" t="s">
        <v>345</v>
      </c>
      <c r="BZ28" s="58">
        <v>0</v>
      </c>
      <c r="CA28" s="61">
        <f t="shared" si="22"/>
        <v>0</v>
      </c>
      <c r="CB28" s="1" t="s">
        <v>345</v>
      </c>
      <c r="CC28" s="58">
        <v>0</v>
      </c>
      <c r="CD28" s="61">
        <f t="shared" si="23"/>
        <v>0</v>
      </c>
      <c r="CG28" s="1" t="s">
        <v>345</v>
      </c>
      <c r="CH28" s="58">
        <v>1</v>
      </c>
      <c r="CI28" s="61">
        <f t="shared" si="24"/>
        <v>0.25</v>
      </c>
      <c r="CJ28" s="1" t="s">
        <v>345</v>
      </c>
      <c r="CK28" s="58">
        <v>0</v>
      </c>
      <c r="CL28" s="61">
        <f t="shared" si="25"/>
        <v>0</v>
      </c>
      <c r="CM28" s="1" t="s">
        <v>345</v>
      </c>
      <c r="CN28" s="58">
        <v>0</v>
      </c>
      <c r="CO28" s="61">
        <f t="shared" si="26"/>
        <v>0</v>
      </c>
      <c r="CP28" s="1" t="s">
        <v>345</v>
      </c>
      <c r="CQ28" s="58">
        <v>0</v>
      </c>
      <c r="CR28" s="61">
        <f t="shared" si="27"/>
        <v>0</v>
      </c>
      <c r="CS28" s="1" t="s">
        <v>345</v>
      </c>
      <c r="CT28" s="58">
        <v>2</v>
      </c>
      <c r="CU28" s="61">
        <f t="shared" si="28"/>
        <v>0.5</v>
      </c>
      <c r="CV28" s="1" t="s">
        <v>345</v>
      </c>
      <c r="CW28" s="58">
        <v>0</v>
      </c>
      <c r="CX28" s="61">
        <f t="shared" si="29"/>
        <v>0</v>
      </c>
      <c r="DA28" s="1" t="s">
        <v>345</v>
      </c>
      <c r="DB28" s="58">
        <v>0</v>
      </c>
      <c r="DC28" s="61">
        <f t="shared" si="30"/>
        <v>0</v>
      </c>
      <c r="DD28" s="1" t="s">
        <v>345</v>
      </c>
      <c r="DE28" s="58">
        <v>1</v>
      </c>
      <c r="DF28" s="61">
        <f t="shared" si="31"/>
        <v>0.25</v>
      </c>
      <c r="DG28" s="1" t="s">
        <v>345</v>
      </c>
      <c r="DH28" s="58">
        <v>0</v>
      </c>
      <c r="DI28" s="61">
        <f t="shared" si="32"/>
        <v>0</v>
      </c>
      <c r="DJ28" s="1" t="s">
        <v>345</v>
      </c>
      <c r="DK28" s="58">
        <v>0</v>
      </c>
      <c r="DL28" s="61">
        <f t="shared" si="33"/>
        <v>0</v>
      </c>
      <c r="DM28" s="1" t="s">
        <v>345</v>
      </c>
      <c r="DN28" s="58">
        <v>0</v>
      </c>
      <c r="DO28" s="61">
        <f t="shared" si="34"/>
        <v>0</v>
      </c>
      <c r="DP28" s="1" t="s">
        <v>345</v>
      </c>
      <c r="DQ28" s="58">
        <v>0</v>
      </c>
      <c r="DR28" s="61">
        <f t="shared" si="77"/>
        <v>0</v>
      </c>
      <c r="DU28" s="1" t="s">
        <v>345</v>
      </c>
      <c r="DV28" s="58">
        <v>0</v>
      </c>
      <c r="DW28" s="61">
        <f t="shared" si="35"/>
        <v>0</v>
      </c>
      <c r="DX28" s="1" t="s">
        <v>345</v>
      </c>
      <c r="DY28" s="58">
        <v>1</v>
      </c>
      <c r="DZ28" s="61">
        <f t="shared" si="36"/>
        <v>0.25</v>
      </c>
      <c r="EA28" s="1" t="s">
        <v>345</v>
      </c>
      <c r="EB28" s="58">
        <v>0</v>
      </c>
      <c r="EC28" s="61">
        <f t="shared" si="37"/>
        <v>0</v>
      </c>
      <c r="ED28" s="1" t="s">
        <v>345</v>
      </c>
      <c r="EE28" s="58">
        <v>0</v>
      </c>
      <c r="EF28" s="61">
        <f t="shared" si="38"/>
        <v>0</v>
      </c>
      <c r="EG28" s="1" t="s">
        <v>345</v>
      </c>
      <c r="EH28" s="58">
        <v>0</v>
      </c>
      <c r="EI28" s="61">
        <f t="shared" si="39"/>
        <v>0</v>
      </c>
      <c r="EJ28" s="1" t="s">
        <v>345</v>
      </c>
      <c r="EK28" s="58">
        <v>0</v>
      </c>
      <c r="EL28" s="61">
        <f t="shared" si="40"/>
        <v>0</v>
      </c>
      <c r="EO28" s="1" t="s">
        <v>345</v>
      </c>
      <c r="EP28" s="58"/>
      <c r="EQ28" s="61">
        <f t="shared" si="41"/>
        <v>0</v>
      </c>
      <c r="ER28" s="1" t="s">
        <v>345</v>
      </c>
      <c r="ES28" s="58">
        <v>0</v>
      </c>
      <c r="ET28" s="61">
        <f t="shared" si="42"/>
        <v>0</v>
      </c>
      <c r="EU28" s="1" t="s">
        <v>345</v>
      </c>
      <c r="EV28" s="58">
        <v>0</v>
      </c>
      <c r="EW28" s="61">
        <f t="shared" si="43"/>
        <v>0</v>
      </c>
      <c r="EX28" s="1" t="s">
        <v>345</v>
      </c>
      <c r="EY28" s="58">
        <v>0</v>
      </c>
      <c r="EZ28" s="61">
        <f t="shared" si="44"/>
        <v>0</v>
      </c>
      <c r="FA28" s="1" t="s">
        <v>345</v>
      </c>
      <c r="FB28" s="58">
        <v>1</v>
      </c>
      <c r="FC28" s="61">
        <f t="shared" si="45"/>
        <v>0.25</v>
      </c>
      <c r="FD28" s="1" t="s">
        <v>345</v>
      </c>
      <c r="FE28" s="58">
        <v>0</v>
      </c>
      <c r="FF28" s="61">
        <f t="shared" si="46"/>
        <v>0</v>
      </c>
      <c r="FI28" s="1" t="s">
        <v>345</v>
      </c>
      <c r="FJ28" s="58">
        <v>0</v>
      </c>
      <c r="FK28" s="61">
        <f t="shared" si="47"/>
        <v>0</v>
      </c>
      <c r="FL28" s="1" t="s">
        <v>345</v>
      </c>
      <c r="FM28" s="58">
        <v>1</v>
      </c>
      <c r="FN28" s="61">
        <f t="shared" si="48"/>
        <v>0.25</v>
      </c>
      <c r="FO28" s="1" t="s">
        <v>345</v>
      </c>
      <c r="FP28" s="58">
        <v>2</v>
      </c>
      <c r="FQ28" s="61">
        <f t="shared" si="49"/>
        <v>0.5</v>
      </c>
      <c r="FR28" s="1" t="s">
        <v>345</v>
      </c>
      <c r="FS28" s="58">
        <v>1</v>
      </c>
      <c r="FT28" s="61">
        <f t="shared" si="50"/>
        <v>0.25</v>
      </c>
      <c r="FU28" s="1" t="s">
        <v>345</v>
      </c>
      <c r="FV28" s="58">
        <v>0</v>
      </c>
      <c r="FW28" s="61">
        <f t="shared" si="51"/>
        <v>0</v>
      </c>
      <c r="FX28" s="1" t="s">
        <v>345</v>
      </c>
      <c r="FY28" s="58">
        <v>0</v>
      </c>
      <c r="FZ28" s="61">
        <f t="shared" si="52"/>
        <v>0</v>
      </c>
      <c r="GC28" s="1" t="s">
        <v>345</v>
      </c>
      <c r="GD28" s="58">
        <v>0</v>
      </c>
      <c r="GE28" s="61">
        <f t="shared" si="53"/>
        <v>0</v>
      </c>
      <c r="GF28" s="1" t="s">
        <v>345</v>
      </c>
      <c r="GG28" s="58">
        <v>0</v>
      </c>
      <c r="GH28" s="61">
        <f t="shared" si="54"/>
        <v>0</v>
      </c>
      <c r="GI28" s="1" t="s">
        <v>345</v>
      </c>
      <c r="GJ28" s="58">
        <v>0</v>
      </c>
      <c r="GK28" s="61">
        <f t="shared" si="55"/>
        <v>0</v>
      </c>
      <c r="GL28" s="1" t="s">
        <v>345</v>
      </c>
      <c r="GM28" s="58"/>
      <c r="GN28" s="61">
        <f t="shared" si="56"/>
        <v>0</v>
      </c>
      <c r="GO28" s="1" t="s">
        <v>345</v>
      </c>
      <c r="GP28" s="58">
        <v>0</v>
      </c>
      <c r="GQ28" s="61">
        <f t="shared" si="57"/>
        <v>0</v>
      </c>
      <c r="GR28" s="1" t="s">
        <v>345</v>
      </c>
      <c r="GS28" s="58"/>
      <c r="GT28" s="61">
        <f t="shared" si="58"/>
        <v>0</v>
      </c>
      <c r="GW28" s="1" t="s">
        <v>345</v>
      </c>
      <c r="GX28" s="58"/>
      <c r="GY28" s="61">
        <f t="shared" si="59"/>
        <v>0</v>
      </c>
      <c r="GZ28" s="1" t="s">
        <v>345</v>
      </c>
      <c r="HA28" s="58">
        <v>0</v>
      </c>
      <c r="HB28" s="61">
        <f t="shared" si="60"/>
        <v>0</v>
      </c>
      <c r="HC28" s="1" t="s">
        <v>345</v>
      </c>
      <c r="HD28" s="58"/>
      <c r="HE28" s="61">
        <f t="shared" si="61"/>
        <v>0</v>
      </c>
      <c r="HF28" s="1" t="s">
        <v>345</v>
      </c>
      <c r="HG28" s="58"/>
      <c r="HH28" s="61">
        <f t="shared" si="62"/>
        <v>0</v>
      </c>
      <c r="HI28" s="1" t="s">
        <v>345</v>
      </c>
      <c r="HJ28" s="58"/>
      <c r="HK28" s="61">
        <f t="shared" si="63"/>
        <v>0</v>
      </c>
      <c r="HL28" s="1" t="s">
        <v>345</v>
      </c>
      <c r="HM28" s="58"/>
      <c r="HN28" s="61">
        <f t="shared" si="64"/>
        <v>0</v>
      </c>
      <c r="HQ28" s="1" t="s">
        <v>345</v>
      </c>
      <c r="HR28" s="58">
        <v>0</v>
      </c>
      <c r="HS28" s="61">
        <f t="shared" si="65"/>
        <v>0</v>
      </c>
      <c r="HT28" s="1" t="s">
        <v>345</v>
      </c>
      <c r="HU28" s="58">
        <v>0</v>
      </c>
      <c r="HV28" s="61">
        <f t="shared" si="66"/>
        <v>0</v>
      </c>
      <c r="HW28" s="1" t="s">
        <v>345</v>
      </c>
      <c r="HX28" s="58">
        <v>0</v>
      </c>
      <c r="HY28" s="61">
        <f t="shared" si="67"/>
        <v>0</v>
      </c>
      <c r="HZ28" s="1" t="s">
        <v>345</v>
      </c>
      <c r="IA28" s="58">
        <v>0</v>
      </c>
      <c r="IB28" s="61">
        <f t="shared" si="68"/>
        <v>0</v>
      </c>
      <c r="IC28" s="1" t="s">
        <v>345</v>
      </c>
      <c r="ID28" s="58">
        <v>0</v>
      </c>
      <c r="IE28" s="61">
        <f t="shared" si="69"/>
        <v>0</v>
      </c>
      <c r="IF28" s="1" t="s">
        <v>345</v>
      </c>
      <c r="IG28" s="58">
        <v>0</v>
      </c>
      <c r="IH28" s="61">
        <f t="shared" si="70"/>
        <v>0</v>
      </c>
      <c r="IK28" s="1" t="s">
        <v>345</v>
      </c>
      <c r="IL28" s="58"/>
      <c r="IM28" s="61">
        <f t="shared" si="71"/>
        <v>0</v>
      </c>
      <c r="IN28" s="1" t="s">
        <v>345</v>
      </c>
      <c r="IO28" s="58">
        <v>0</v>
      </c>
      <c r="IP28" s="61">
        <f t="shared" si="72"/>
        <v>0</v>
      </c>
      <c r="IQ28" s="1" t="s">
        <v>345</v>
      </c>
      <c r="IR28" s="58">
        <v>0</v>
      </c>
      <c r="IS28" s="61">
        <f t="shared" si="73"/>
        <v>0</v>
      </c>
      <c r="IT28" s="1" t="s">
        <v>345</v>
      </c>
      <c r="IU28" s="58">
        <v>0</v>
      </c>
      <c r="IV28" s="61">
        <f t="shared" si="74"/>
        <v>0</v>
      </c>
      <c r="IW28" s="1" t="s">
        <v>345</v>
      </c>
      <c r="IX28" s="58">
        <v>1</v>
      </c>
      <c r="IY28" s="61">
        <f t="shared" si="75"/>
        <v>0.25</v>
      </c>
      <c r="IZ28" s="1" t="s">
        <v>345</v>
      </c>
      <c r="JA28" s="58">
        <v>0</v>
      </c>
      <c r="JB28" s="61">
        <f t="shared" si="76"/>
        <v>0</v>
      </c>
    </row>
    <row r="29" spans="1:262" x14ac:dyDescent="0.25">
      <c r="A29" s="1" t="s">
        <v>378</v>
      </c>
      <c r="B29" s="58">
        <v>5</v>
      </c>
      <c r="E29" s="1" t="s">
        <v>378</v>
      </c>
      <c r="F29" s="58">
        <v>0</v>
      </c>
      <c r="G29" s="61">
        <f t="shared" si="0"/>
        <v>0</v>
      </c>
      <c r="H29" s="1" t="s">
        <v>378</v>
      </c>
      <c r="I29" s="58">
        <v>2</v>
      </c>
      <c r="J29" s="61">
        <f t="shared" si="1"/>
        <v>0.4</v>
      </c>
      <c r="K29" s="1" t="s">
        <v>378</v>
      </c>
      <c r="L29" s="58">
        <v>3</v>
      </c>
      <c r="M29" s="61">
        <f t="shared" si="2"/>
        <v>0.6</v>
      </c>
      <c r="N29" s="1" t="s">
        <v>378</v>
      </c>
      <c r="O29" s="58"/>
      <c r="P29" s="61">
        <f t="shared" si="3"/>
        <v>0</v>
      </c>
      <c r="Q29" s="1" t="s">
        <v>378</v>
      </c>
      <c r="R29" s="58">
        <v>0</v>
      </c>
      <c r="S29" s="61">
        <f t="shared" si="4"/>
        <v>0</v>
      </c>
      <c r="T29" s="1" t="s">
        <v>378</v>
      </c>
      <c r="U29" s="58"/>
      <c r="V29" s="61">
        <f t="shared" si="5"/>
        <v>0</v>
      </c>
      <c r="Y29" s="1" t="s">
        <v>378</v>
      </c>
      <c r="Z29" s="58">
        <v>0</v>
      </c>
      <c r="AA29" s="61">
        <f t="shared" si="6"/>
        <v>0</v>
      </c>
      <c r="AB29" s="1" t="s">
        <v>378</v>
      </c>
      <c r="AC29" s="58">
        <v>2</v>
      </c>
      <c r="AD29" s="61">
        <f t="shared" si="7"/>
        <v>0.4</v>
      </c>
      <c r="AE29" s="1" t="s">
        <v>378</v>
      </c>
      <c r="AF29" s="58">
        <v>3</v>
      </c>
      <c r="AG29" s="61">
        <f t="shared" si="8"/>
        <v>0.6</v>
      </c>
      <c r="AH29" s="1" t="s">
        <v>378</v>
      </c>
      <c r="AI29" s="58">
        <v>0</v>
      </c>
      <c r="AJ29" s="61">
        <f t="shared" si="9"/>
        <v>0</v>
      </c>
      <c r="AK29" s="1" t="s">
        <v>378</v>
      </c>
      <c r="AL29" s="58">
        <v>0</v>
      </c>
      <c r="AM29" s="61">
        <f t="shared" si="10"/>
        <v>0</v>
      </c>
      <c r="AN29" s="1" t="s">
        <v>378</v>
      </c>
      <c r="AO29" s="58">
        <v>1</v>
      </c>
      <c r="AP29" s="61">
        <f t="shared" si="11"/>
        <v>0.2</v>
      </c>
      <c r="AS29" s="1" t="s">
        <v>378</v>
      </c>
      <c r="AT29" s="58">
        <v>2</v>
      </c>
      <c r="AU29" s="61">
        <f t="shared" si="12"/>
        <v>0.4</v>
      </c>
      <c r="AV29" s="1" t="s">
        <v>378</v>
      </c>
      <c r="AW29" s="58">
        <v>2</v>
      </c>
      <c r="AX29" s="61">
        <f t="shared" si="13"/>
        <v>0.4</v>
      </c>
      <c r="AY29" s="1" t="s">
        <v>378</v>
      </c>
      <c r="AZ29" s="58">
        <v>2</v>
      </c>
      <c r="BA29" s="61">
        <f t="shared" si="14"/>
        <v>0.4</v>
      </c>
      <c r="BB29" s="1" t="s">
        <v>378</v>
      </c>
      <c r="BC29" s="58">
        <v>0</v>
      </c>
      <c r="BD29" s="61">
        <f t="shared" si="15"/>
        <v>0</v>
      </c>
      <c r="BE29" s="1" t="s">
        <v>378</v>
      </c>
      <c r="BF29" s="58">
        <v>0</v>
      </c>
      <c r="BG29" s="61">
        <f t="shared" si="16"/>
        <v>0</v>
      </c>
      <c r="BH29" s="1" t="s">
        <v>378</v>
      </c>
      <c r="BI29" s="58">
        <v>1</v>
      </c>
      <c r="BJ29" s="61">
        <f t="shared" si="17"/>
        <v>0.2</v>
      </c>
      <c r="BM29" s="1" t="s">
        <v>378</v>
      </c>
      <c r="BN29" s="58">
        <v>2</v>
      </c>
      <c r="BO29" s="61">
        <f t="shared" si="18"/>
        <v>0.4</v>
      </c>
      <c r="BP29" s="1" t="s">
        <v>378</v>
      </c>
      <c r="BQ29" s="58">
        <v>2</v>
      </c>
      <c r="BR29" s="61">
        <f t="shared" si="19"/>
        <v>0.4</v>
      </c>
      <c r="BS29" s="1" t="s">
        <v>378</v>
      </c>
      <c r="BT29" s="58">
        <v>2</v>
      </c>
      <c r="BU29" s="61">
        <f t="shared" si="20"/>
        <v>0.4</v>
      </c>
      <c r="BV29" s="1" t="s">
        <v>378</v>
      </c>
      <c r="BW29" s="58">
        <v>1</v>
      </c>
      <c r="BX29" s="61">
        <f t="shared" si="21"/>
        <v>0.2</v>
      </c>
      <c r="BY29" s="1" t="s">
        <v>378</v>
      </c>
      <c r="BZ29" s="58">
        <v>0</v>
      </c>
      <c r="CA29" s="61">
        <f t="shared" si="22"/>
        <v>0</v>
      </c>
      <c r="CB29" s="1" t="s">
        <v>378</v>
      </c>
      <c r="CC29" s="58">
        <v>0</v>
      </c>
      <c r="CD29" s="61">
        <f t="shared" si="23"/>
        <v>0</v>
      </c>
      <c r="CG29" s="1" t="s">
        <v>378</v>
      </c>
      <c r="CH29" s="58">
        <v>0</v>
      </c>
      <c r="CI29" s="61">
        <f t="shared" si="24"/>
        <v>0</v>
      </c>
      <c r="CJ29" s="1" t="s">
        <v>378</v>
      </c>
      <c r="CK29" s="58">
        <v>0</v>
      </c>
      <c r="CL29" s="61">
        <f t="shared" si="25"/>
        <v>0</v>
      </c>
      <c r="CM29" s="1" t="s">
        <v>378</v>
      </c>
      <c r="CN29" s="58">
        <v>2</v>
      </c>
      <c r="CO29" s="61">
        <f t="shared" si="26"/>
        <v>0.4</v>
      </c>
      <c r="CP29" s="1" t="s">
        <v>378</v>
      </c>
      <c r="CQ29" s="58">
        <v>0</v>
      </c>
      <c r="CR29" s="61">
        <f t="shared" si="27"/>
        <v>0</v>
      </c>
      <c r="CS29" s="1" t="s">
        <v>378</v>
      </c>
      <c r="CT29" s="58">
        <v>0</v>
      </c>
      <c r="CU29" s="61">
        <f t="shared" si="28"/>
        <v>0</v>
      </c>
      <c r="CV29" s="1" t="s">
        <v>378</v>
      </c>
      <c r="CW29" s="58">
        <v>0</v>
      </c>
      <c r="CX29" s="61">
        <f t="shared" si="29"/>
        <v>0</v>
      </c>
      <c r="DA29" s="1" t="s">
        <v>378</v>
      </c>
      <c r="DB29" s="58">
        <v>0</v>
      </c>
      <c r="DC29" s="61">
        <f t="shared" si="30"/>
        <v>0</v>
      </c>
      <c r="DD29" s="1" t="s">
        <v>378</v>
      </c>
      <c r="DE29" s="58">
        <v>2</v>
      </c>
      <c r="DF29" s="61">
        <f t="shared" si="31"/>
        <v>0.4</v>
      </c>
      <c r="DG29" s="1" t="s">
        <v>378</v>
      </c>
      <c r="DH29" s="58">
        <v>1</v>
      </c>
      <c r="DI29" s="61">
        <f t="shared" si="32"/>
        <v>0.2</v>
      </c>
      <c r="DJ29" s="1" t="s">
        <v>378</v>
      </c>
      <c r="DK29" s="58">
        <v>0</v>
      </c>
      <c r="DL29" s="61">
        <f t="shared" si="33"/>
        <v>0</v>
      </c>
      <c r="DM29" s="1" t="s">
        <v>378</v>
      </c>
      <c r="DN29" s="58">
        <v>0</v>
      </c>
      <c r="DO29" s="61">
        <f t="shared" si="34"/>
        <v>0</v>
      </c>
      <c r="DP29" s="1" t="s">
        <v>378</v>
      </c>
      <c r="DQ29" s="58">
        <v>0</v>
      </c>
      <c r="DR29" s="61">
        <f t="shared" si="77"/>
        <v>0</v>
      </c>
      <c r="DU29" s="1" t="s">
        <v>378</v>
      </c>
      <c r="DV29" s="58">
        <v>0</v>
      </c>
      <c r="DW29" s="61">
        <f t="shared" si="35"/>
        <v>0</v>
      </c>
      <c r="DX29" s="1" t="s">
        <v>378</v>
      </c>
      <c r="DY29" s="58">
        <v>0</v>
      </c>
      <c r="DZ29" s="61">
        <f t="shared" si="36"/>
        <v>0</v>
      </c>
      <c r="EA29" s="1" t="s">
        <v>378</v>
      </c>
      <c r="EB29" s="58">
        <v>3</v>
      </c>
      <c r="EC29" s="61">
        <f t="shared" si="37"/>
        <v>0.6</v>
      </c>
      <c r="ED29" s="1" t="s">
        <v>378</v>
      </c>
      <c r="EE29" s="58">
        <v>0</v>
      </c>
      <c r="EF29" s="61">
        <f t="shared" si="38"/>
        <v>0</v>
      </c>
      <c r="EG29" s="1" t="s">
        <v>378</v>
      </c>
      <c r="EH29" s="58">
        <v>0</v>
      </c>
      <c r="EI29" s="61">
        <f t="shared" si="39"/>
        <v>0</v>
      </c>
      <c r="EJ29" s="1" t="s">
        <v>378</v>
      </c>
      <c r="EK29" s="58">
        <v>0</v>
      </c>
      <c r="EL29" s="61">
        <f t="shared" si="40"/>
        <v>0</v>
      </c>
      <c r="EO29" s="1" t="s">
        <v>378</v>
      </c>
      <c r="EP29" s="58"/>
      <c r="EQ29" s="61">
        <f t="shared" si="41"/>
        <v>0</v>
      </c>
      <c r="ER29" s="1" t="s">
        <v>378</v>
      </c>
      <c r="ES29" s="58">
        <v>0</v>
      </c>
      <c r="ET29" s="61">
        <f t="shared" si="42"/>
        <v>0</v>
      </c>
      <c r="EU29" s="1" t="s">
        <v>378</v>
      </c>
      <c r="EV29" s="58">
        <v>1</v>
      </c>
      <c r="EW29" s="61">
        <f t="shared" si="43"/>
        <v>0.2</v>
      </c>
      <c r="EX29" s="1" t="s">
        <v>378</v>
      </c>
      <c r="EY29" s="58">
        <v>0</v>
      </c>
      <c r="EZ29" s="61">
        <f t="shared" si="44"/>
        <v>0</v>
      </c>
      <c r="FA29" s="1" t="s">
        <v>378</v>
      </c>
      <c r="FB29" s="58">
        <v>0</v>
      </c>
      <c r="FC29" s="61">
        <f t="shared" si="45"/>
        <v>0</v>
      </c>
      <c r="FD29" s="1" t="s">
        <v>378</v>
      </c>
      <c r="FE29" s="58">
        <v>0</v>
      </c>
      <c r="FF29" s="61">
        <f t="shared" si="46"/>
        <v>0</v>
      </c>
      <c r="FI29" s="1" t="s">
        <v>378</v>
      </c>
      <c r="FJ29" s="58">
        <v>0</v>
      </c>
      <c r="FK29" s="61">
        <f t="shared" si="47"/>
        <v>0</v>
      </c>
      <c r="FL29" s="1" t="s">
        <v>378</v>
      </c>
      <c r="FM29" s="58">
        <v>1</v>
      </c>
      <c r="FN29" s="61">
        <f t="shared" si="48"/>
        <v>0.2</v>
      </c>
      <c r="FO29" s="1" t="s">
        <v>378</v>
      </c>
      <c r="FP29" s="58">
        <v>0</v>
      </c>
      <c r="FQ29" s="61">
        <f t="shared" si="49"/>
        <v>0</v>
      </c>
      <c r="FR29" s="1" t="s">
        <v>378</v>
      </c>
      <c r="FS29" s="58">
        <v>1</v>
      </c>
      <c r="FT29" s="61">
        <f t="shared" si="50"/>
        <v>0.2</v>
      </c>
      <c r="FU29" s="1" t="s">
        <v>378</v>
      </c>
      <c r="FV29" s="58">
        <v>2</v>
      </c>
      <c r="FW29" s="61">
        <f t="shared" si="51"/>
        <v>0.4</v>
      </c>
      <c r="FX29" s="1" t="s">
        <v>378</v>
      </c>
      <c r="FY29" s="58">
        <v>0</v>
      </c>
      <c r="FZ29" s="61">
        <f t="shared" si="52"/>
        <v>0</v>
      </c>
      <c r="GC29" s="1" t="s">
        <v>378</v>
      </c>
      <c r="GD29" s="58">
        <v>0</v>
      </c>
      <c r="GE29" s="61">
        <f t="shared" si="53"/>
        <v>0</v>
      </c>
      <c r="GF29" s="1" t="s">
        <v>378</v>
      </c>
      <c r="GG29" s="58">
        <v>0</v>
      </c>
      <c r="GH29" s="61">
        <f t="shared" si="54"/>
        <v>0</v>
      </c>
      <c r="GI29" s="1" t="s">
        <v>378</v>
      </c>
      <c r="GJ29" s="58">
        <v>0</v>
      </c>
      <c r="GK29" s="61">
        <f t="shared" si="55"/>
        <v>0</v>
      </c>
      <c r="GL29" s="1" t="s">
        <v>378</v>
      </c>
      <c r="GM29" s="58"/>
      <c r="GN29" s="61">
        <f t="shared" si="56"/>
        <v>0</v>
      </c>
      <c r="GO29" s="1" t="s">
        <v>378</v>
      </c>
      <c r="GP29" s="58">
        <v>0</v>
      </c>
      <c r="GQ29" s="61">
        <f t="shared" si="57"/>
        <v>0</v>
      </c>
      <c r="GR29" s="1" t="s">
        <v>378</v>
      </c>
      <c r="GS29" s="58"/>
      <c r="GT29" s="61">
        <f t="shared" si="58"/>
        <v>0</v>
      </c>
      <c r="GW29" s="1" t="s">
        <v>378</v>
      </c>
      <c r="GX29" s="58"/>
      <c r="GY29" s="61">
        <f t="shared" si="59"/>
        <v>0</v>
      </c>
      <c r="GZ29" s="1" t="s">
        <v>378</v>
      </c>
      <c r="HA29" s="58">
        <v>0</v>
      </c>
      <c r="HB29" s="61">
        <f t="shared" si="60"/>
        <v>0</v>
      </c>
      <c r="HC29" s="1" t="s">
        <v>378</v>
      </c>
      <c r="HD29" s="58"/>
      <c r="HE29" s="61">
        <f t="shared" si="61"/>
        <v>0</v>
      </c>
      <c r="HF29" s="1" t="s">
        <v>378</v>
      </c>
      <c r="HG29" s="58"/>
      <c r="HH29" s="61">
        <f t="shared" si="62"/>
        <v>0</v>
      </c>
      <c r="HI29" s="1" t="s">
        <v>378</v>
      </c>
      <c r="HJ29" s="58"/>
      <c r="HK29" s="61">
        <f t="shared" si="63"/>
        <v>0</v>
      </c>
      <c r="HL29" s="1" t="s">
        <v>378</v>
      </c>
      <c r="HM29" s="58"/>
      <c r="HN29" s="61">
        <f t="shared" si="64"/>
        <v>0</v>
      </c>
      <c r="HQ29" s="1" t="s">
        <v>378</v>
      </c>
      <c r="HR29" s="58">
        <v>0</v>
      </c>
      <c r="HS29" s="61">
        <f t="shared" si="65"/>
        <v>0</v>
      </c>
      <c r="HT29" s="1" t="s">
        <v>378</v>
      </c>
      <c r="HU29" s="58">
        <v>1</v>
      </c>
      <c r="HV29" s="61">
        <f t="shared" si="66"/>
        <v>0.2</v>
      </c>
      <c r="HW29" s="1" t="s">
        <v>378</v>
      </c>
      <c r="HX29" s="58">
        <v>2</v>
      </c>
      <c r="HY29" s="61">
        <f t="shared" si="67"/>
        <v>0.4</v>
      </c>
      <c r="HZ29" s="1" t="s">
        <v>378</v>
      </c>
      <c r="IA29" s="58">
        <v>0</v>
      </c>
      <c r="IB29" s="61">
        <f t="shared" si="68"/>
        <v>0</v>
      </c>
      <c r="IC29" s="1" t="s">
        <v>378</v>
      </c>
      <c r="ID29" s="58">
        <v>0</v>
      </c>
      <c r="IE29" s="61">
        <f t="shared" si="69"/>
        <v>0</v>
      </c>
      <c r="IF29" s="1" t="s">
        <v>378</v>
      </c>
      <c r="IG29" s="58">
        <v>0</v>
      </c>
      <c r="IH29" s="61">
        <f t="shared" si="70"/>
        <v>0</v>
      </c>
      <c r="IK29" s="1" t="s">
        <v>378</v>
      </c>
      <c r="IL29" s="58"/>
      <c r="IM29" s="61">
        <f t="shared" si="71"/>
        <v>0</v>
      </c>
      <c r="IN29" s="1" t="s">
        <v>378</v>
      </c>
      <c r="IO29" s="58">
        <v>0</v>
      </c>
      <c r="IP29" s="61">
        <f t="shared" si="72"/>
        <v>0</v>
      </c>
      <c r="IQ29" s="1" t="s">
        <v>378</v>
      </c>
      <c r="IR29" s="58">
        <v>0</v>
      </c>
      <c r="IS29" s="61">
        <f t="shared" si="73"/>
        <v>0</v>
      </c>
      <c r="IT29" s="1" t="s">
        <v>378</v>
      </c>
      <c r="IU29" s="58">
        <v>0</v>
      </c>
      <c r="IV29" s="61">
        <f t="shared" si="74"/>
        <v>0</v>
      </c>
      <c r="IW29" s="1" t="s">
        <v>378</v>
      </c>
      <c r="IX29" s="58">
        <v>0</v>
      </c>
      <c r="IY29" s="61">
        <f t="shared" si="75"/>
        <v>0</v>
      </c>
      <c r="IZ29" s="1" t="s">
        <v>378</v>
      </c>
      <c r="JA29" s="58">
        <v>0</v>
      </c>
      <c r="JB29" s="61">
        <f t="shared" si="76"/>
        <v>0</v>
      </c>
    </row>
    <row r="30" spans="1:262" x14ac:dyDescent="0.25">
      <c r="A30" s="1" t="s">
        <v>743</v>
      </c>
      <c r="B30" s="58">
        <v>2</v>
      </c>
      <c r="E30" s="1" t="s">
        <v>743</v>
      </c>
      <c r="F30" s="58">
        <v>0</v>
      </c>
      <c r="G30" s="61">
        <f t="shared" si="0"/>
        <v>0</v>
      </c>
      <c r="H30" s="1" t="s">
        <v>743</v>
      </c>
      <c r="I30" s="58">
        <v>0</v>
      </c>
      <c r="J30" s="61">
        <f t="shared" si="1"/>
        <v>0</v>
      </c>
      <c r="K30" s="1" t="s">
        <v>743</v>
      </c>
      <c r="L30" s="58">
        <v>0</v>
      </c>
      <c r="M30" s="61">
        <f t="shared" si="2"/>
        <v>0</v>
      </c>
      <c r="N30" s="1" t="s">
        <v>743</v>
      </c>
      <c r="O30" s="58"/>
      <c r="P30" s="61">
        <f t="shared" si="3"/>
        <v>0</v>
      </c>
      <c r="Q30" s="1" t="s">
        <v>743</v>
      </c>
      <c r="R30" s="58">
        <v>0</v>
      </c>
      <c r="S30" s="61">
        <f t="shared" si="4"/>
        <v>0</v>
      </c>
      <c r="T30" s="1" t="s">
        <v>743</v>
      </c>
      <c r="U30" s="58"/>
      <c r="V30" s="61">
        <f t="shared" si="5"/>
        <v>0</v>
      </c>
      <c r="Y30" s="1" t="s">
        <v>743</v>
      </c>
      <c r="Z30" s="58">
        <v>0</v>
      </c>
      <c r="AA30" s="61">
        <f t="shared" si="6"/>
        <v>0</v>
      </c>
      <c r="AB30" s="1" t="s">
        <v>743</v>
      </c>
      <c r="AC30" s="58">
        <v>0</v>
      </c>
      <c r="AD30" s="61">
        <f t="shared" si="7"/>
        <v>0</v>
      </c>
      <c r="AE30" s="1" t="s">
        <v>743</v>
      </c>
      <c r="AF30" s="58">
        <v>0</v>
      </c>
      <c r="AG30" s="61">
        <f t="shared" si="8"/>
        <v>0</v>
      </c>
      <c r="AH30" s="1" t="s">
        <v>743</v>
      </c>
      <c r="AI30" s="58">
        <v>0</v>
      </c>
      <c r="AJ30" s="61">
        <f t="shared" si="9"/>
        <v>0</v>
      </c>
      <c r="AK30" s="1" t="s">
        <v>743</v>
      </c>
      <c r="AL30" s="58">
        <v>0</v>
      </c>
      <c r="AM30" s="61">
        <f t="shared" si="10"/>
        <v>0</v>
      </c>
      <c r="AN30" s="1" t="s">
        <v>743</v>
      </c>
      <c r="AO30" s="58">
        <v>0</v>
      </c>
      <c r="AP30" s="61">
        <f t="shared" si="11"/>
        <v>0</v>
      </c>
      <c r="AS30" s="1" t="s">
        <v>743</v>
      </c>
      <c r="AT30" s="58">
        <v>0</v>
      </c>
      <c r="AU30" s="61">
        <f t="shared" si="12"/>
        <v>0</v>
      </c>
      <c r="AV30" s="1" t="s">
        <v>743</v>
      </c>
      <c r="AW30" s="58">
        <v>0</v>
      </c>
      <c r="AX30" s="61">
        <f t="shared" si="13"/>
        <v>0</v>
      </c>
      <c r="AY30" s="1" t="s">
        <v>743</v>
      </c>
      <c r="AZ30" s="58">
        <v>0</v>
      </c>
      <c r="BA30" s="61">
        <f t="shared" si="14"/>
        <v>0</v>
      </c>
      <c r="BB30" s="1" t="s">
        <v>743</v>
      </c>
      <c r="BC30" s="58">
        <v>0</v>
      </c>
      <c r="BD30" s="61">
        <f t="shared" si="15"/>
        <v>0</v>
      </c>
      <c r="BE30" s="1" t="s">
        <v>743</v>
      </c>
      <c r="BF30" s="58">
        <v>0</v>
      </c>
      <c r="BG30" s="61">
        <f t="shared" si="16"/>
        <v>0</v>
      </c>
      <c r="BH30" s="1" t="s">
        <v>743</v>
      </c>
      <c r="BI30" s="58">
        <v>0</v>
      </c>
      <c r="BJ30" s="61">
        <f t="shared" si="17"/>
        <v>0</v>
      </c>
      <c r="BM30" s="1" t="s">
        <v>743</v>
      </c>
      <c r="BN30" s="58">
        <v>0</v>
      </c>
      <c r="BO30" s="61">
        <f t="shared" si="18"/>
        <v>0</v>
      </c>
      <c r="BP30" s="1" t="s">
        <v>743</v>
      </c>
      <c r="BQ30" s="58">
        <v>0</v>
      </c>
      <c r="BR30" s="61">
        <f t="shared" si="19"/>
        <v>0</v>
      </c>
      <c r="BS30" s="1" t="s">
        <v>743</v>
      </c>
      <c r="BT30" s="58">
        <v>0</v>
      </c>
      <c r="BU30" s="61">
        <f t="shared" si="20"/>
        <v>0</v>
      </c>
      <c r="BV30" s="1" t="s">
        <v>743</v>
      </c>
      <c r="BW30" s="58">
        <v>0</v>
      </c>
      <c r="BX30" s="61">
        <f t="shared" si="21"/>
        <v>0</v>
      </c>
      <c r="BY30" s="1" t="s">
        <v>743</v>
      </c>
      <c r="BZ30" s="58">
        <v>0</v>
      </c>
      <c r="CA30" s="61">
        <f t="shared" si="22"/>
        <v>0</v>
      </c>
      <c r="CB30" s="1" t="s">
        <v>743</v>
      </c>
      <c r="CC30" s="58">
        <v>0</v>
      </c>
      <c r="CD30" s="61">
        <f t="shared" si="23"/>
        <v>0</v>
      </c>
      <c r="CG30" s="1" t="s">
        <v>743</v>
      </c>
      <c r="CH30" s="58">
        <v>0</v>
      </c>
      <c r="CI30" s="61">
        <f t="shared" si="24"/>
        <v>0</v>
      </c>
      <c r="CJ30" s="1" t="s">
        <v>743</v>
      </c>
      <c r="CK30" s="58">
        <v>0</v>
      </c>
      <c r="CL30" s="61">
        <f t="shared" si="25"/>
        <v>0</v>
      </c>
      <c r="CM30" s="1" t="s">
        <v>743</v>
      </c>
      <c r="CN30" s="58">
        <v>0</v>
      </c>
      <c r="CO30" s="61">
        <f t="shared" si="26"/>
        <v>0</v>
      </c>
      <c r="CP30" s="1" t="s">
        <v>743</v>
      </c>
      <c r="CQ30" s="58">
        <v>0</v>
      </c>
      <c r="CR30" s="61">
        <f t="shared" si="27"/>
        <v>0</v>
      </c>
      <c r="CS30" s="1" t="s">
        <v>743</v>
      </c>
      <c r="CT30" s="58">
        <v>0</v>
      </c>
      <c r="CU30" s="61">
        <f t="shared" si="28"/>
        <v>0</v>
      </c>
      <c r="CV30" s="1" t="s">
        <v>743</v>
      </c>
      <c r="CW30" s="58">
        <v>0</v>
      </c>
      <c r="CX30" s="61">
        <f t="shared" si="29"/>
        <v>0</v>
      </c>
      <c r="DA30" s="1" t="s">
        <v>743</v>
      </c>
      <c r="DB30" s="58">
        <v>0</v>
      </c>
      <c r="DC30" s="61">
        <f t="shared" si="30"/>
        <v>0</v>
      </c>
      <c r="DD30" s="1" t="s">
        <v>743</v>
      </c>
      <c r="DE30" s="58">
        <v>0</v>
      </c>
      <c r="DF30" s="61">
        <f t="shared" si="31"/>
        <v>0</v>
      </c>
      <c r="DG30" s="1" t="s">
        <v>743</v>
      </c>
      <c r="DH30" s="58">
        <v>0</v>
      </c>
      <c r="DI30" s="61">
        <f t="shared" si="32"/>
        <v>0</v>
      </c>
      <c r="DJ30" s="1" t="s">
        <v>743</v>
      </c>
      <c r="DK30" s="58">
        <v>0</v>
      </c>
      <c r="DL30" s="61">
        <f t="shared" si="33"/>
        <v>0</v>
      </c>
      <c r="DM30" s="1" t="s">
        <v>743</v>
      </c>
      <c r="DN30" s="58">
        <v>0</v>
      </c>
      <c r="DO30" s="61">
        <f t="shared" si="34"/>
        <v>0</v>
      </c>
      <c r="DP30" s="1" t="s">
        <v>743</v>
      </c>
      <c r="DQ30" s="58">
        <v>0</v>
      </c>
      <c r="DR30" s="61">
        <f t="shared" si="77"/>
        <v>0</v>
      </c>
      <c r="DU30" s="1" t="s">
        <v>743</v>
      </c>
      <c r="DV30" s="58">
        <v>0</v>
      </c>
      <c r="DW30" s="61">
        <f t="shared" si="35"/>
        <v>0</v>
      </c>
      <c r="DX30" s="1" t="s">
        <v>743</v>
      </c>
      <c r="DY30" s="58">
        <v>0</v>
      </c>
      <c r="DZ30" s="61">
        <f t="shared" si="36"/>
        <v>0</v>
      </c>
      <c r="EA30" s="1" t="s">
        <v>743</v>
      </c>
      <c r="EB30" s="58">
        <v>0</v>
      </c>
      <c r="EC30" s="61">
        <f t="shared" si="37"/>
        <v>0</v>
      </c>
      <c r="ED30" s="1" t="s">
        <v>743</v>
      </c>
      <c r="EE30" s="58">
        <v>0</v>
      </c>
      <c r="EF30" s="61">
        <f t="shared" si="38"/>
        <v>0</v>
      </c>
      <c r="EG30" s="1" t="s">
        <v>743</v>
      </c>
      <c r="EH30" s="58">
        <v>0</v>
      </c>
      <c r="EI30" s="61">
        <f t="shared" si="39"/>
        <v>0</v>
      </c>
      <c r="EJ30" s="1" t="s">
        <v>743</v>
      </c>
      <c r="EK30" s="58">
        <v>0</v>
      </c>
      <c r="EL30" s="61">
        <f t="shared" si="40"/>
        <v>0</v>
      </c>
      <c r="EO30" s="1" t="s">
        <v>743</v>
      </c>
      <c r="EP30" s="58"/>
      <c r="EQ30" s="61">
        <f t="shared" si="41"/>
        <v>0</v>
      </c>
      <c r="ER30" s="1" t="s">
        <v>743</v>
      </c>
      <c r="ES30" s="58">
        <v>0</v>
      </c>
      <c r="ET30" s="61">
        <f t="shared" si="42"/>
        <v>0</v>
      </c>
      <c r="EU30" s="1" t="s">
        <v>743</v>
      </c>
      <c r="EV30" s="58">
        <v>0</v>
      </c>
      <c r="EW30" s="61">
        <f t="shared" si="43"/>
        <v>0</v>
      </c>
      <c r="EX30" s="1" t="s">
        <v>743</v>
      </c>
      <c r="EY30" s="58">
        <v>0</v>
      </c>
      <c r="EZ30" s="61">
        <f t="shared" si="44"/>
        <v>0</v>
      </c>
      <c r="FA30" s="1" t="s">
        <v>743</v>
      </c>
      <c r="FB30" s="58">
        <v>0</v>
      </c>
      <c r="FC30" s="61">
        <f t="shared" si="45"/>
        <v>0</v>
      </c>
      <c r="FD30" s="1" t="s">
        <v>743</v>
      </c>
      <c r="FE30" s="58">
        <v>0</v>
      </c>
      <c r="FF30" s="61">
        <f t="shared" si="46"/>
        <v>0</v>
      </c>
      <c r="FI30" s="1" t="s">
        <v>743</v>
      </c>
      <c r="FJ30" s="58">
        <v>0</v>
      </c>
      <c r="FK30" s="61">
        <f t="shared" si="47"/>
        <v>0</v>
      </c>
      <c r="FL30" s="1" t="s">
        <v>743</v>
      </c>
      <c r="FM30" s="58">
        <v>0</v>
      </c>
      <c r="FN30" s="61">
        <f t="shared" si="48"/>
        <v>0</v>
      </c>
      <c r="FO30" s="1" t="s">
        <v>743</v>
      </c>
      <c r="FP30" s="58">
        <v>0</v>
      </c>
      <c r="FQ30" s="61">
        <f t="shared" si="49"/>
        <v>0</v>
      </c>
      <c r="FR30" s="1" t="s">
        <v>743</v>
      </c>
      <c r="FS30" s="58">
        <v>0</v>
      </c>
      <c r="FT30" s="61">
        <f t="shared" si="50"/>
        <v>0</v>
      </c>
      <c r="FU30" s="1" t="s">
        <v>743</v>
      </c>
      <c r="FV30" s="58">
        <v>0</v>
      </c>
      <c r="FW30" s="61">
        <f t="shared" si="51"/>
        <v>0</v>
      </c>
      <c r="FX30" s="1" t="s">
        <v>743</v>
      </c>
      <c r="FY30" s="58">
        <v>0</v>
      </c>
      <c r="FZ30" s="61">
        <f t="shared" si="52"/>
        <v>0</v>
      </c>
      <c r="GC30" s="1" t="s">
        <v>743</v>
      </c>
      <c r="GD30" s="58">
        <v>0</v>
      </c>
      <c r="GE30" s="61">
        <f t="shared" si="53"/>
        <v>0</v>
      </c>
      <c r="GF30" s="1" t="s">
        <v>743</v>
      </c>
      <c r="GG30" s="58">
        <v>0</v>
      </c>
      <c r="GH30" s="61">
        <f t="shared" si="54"/>
        <v>0</v>
      </c>
      <c r="GI30" s="1" t="s">
        <v>743</v>
      </c>
      <c r="GJ30" s="58">
        <v>0</v>
      </c>
      <c r="GK30" s="61">
        <f t="shared" si="55"/>
        <v>0</v>
      </c>
      <c r="GL30" s="1" t="s">
        <v>743</v>
      </c>
      <c r="GM30" s="58"/>
      <c r="GN30" s="61">
        <f t="shared" si="56"/>
        <v>0</v>
      </c>
      <c r="GO30" s="1" t="s">
        <v>743</v>
      </c>
      <c r="GP30" s="58">
        <v>0</v>
      </c>
      <c r="GQ30" s="61">
        <f t="shared" si="57"/>
        <v>0</v>
      </c>
      <c r="GR30" s="1" t="s">
        <v>743</v>
      </c>
      <c r="GS30" s="58"/>
      <c r="GT30" s="61">
        <f t="shared" si="58"/>
        <v>0</v>
      </c>
      <c r="GW30" s="1" t="s">
        <v>743</v>
      </c>
      <c r="GX30" s="58"/>
      <c r="GY30" s="61">
        <f t="shared" si="59"/>
        <v>0</v>
      </c>
      <c r="GZ30" s="1" t="s">
        <v>743</v>
      </c>
      <c r="HA30" s="58">
        <v>0</v>
      </c>
      <c r="HB30" s="61">
        <f t="shared" si="60"/>
        <v>0</v>
      </c>
      <c r="HC30" s="1" t="s">
        <v>743</v>
      </c>
      <c r="HD30" s="58"/>
      <c r="HE30" s="61">
        <f t="shared" si="61"/>
        <v>0</v>
      </c>
      <c r="HF30" s="1" t="s">
        <v>743</v>
      </c>
      <c r="HG30" s="58"/>
      <c r="HH30" s="61">
        <f t="shared" si="62"/>
        <v>0</v>
      </c>
      <c r="HI30" s="1" t="s">
        <v>743</v>
      </c>
      <c r="HJ30" s="58"/>
      <c r="HK30" s="61">
        <f t="shared" si="63"/>
        <v>0</v>
      </c>
      <c r="HL30" s="1" t="s">
        <v>743</v>
      </c>
      <c r="HM30" s="58"/>
      <c r="HN30" s="61">
        <f t="shared" si="64"/>
        <v>0</v>
      </c>
      <c r="HQ30" s="1" t="s">
        <v>743</v>
      </c>
      <c r="HR30" s="58">
        <v>0</v>
      </c>
      <c r="HS30" s="61">
        <f t="shared" si="65"/>
        <v>0</v>
      </c>
      <c r="HT30" s="1" t="s">
        <v>743</v>
      </c>
      <c r="HU30" s="58">
        <v>0</v>
      </c>
      <c r="HV30" s="61">
        <f t="shared" si="66"/>
        <v>0</v>
      </c>
      <c r="HW30" s="1" t="s">
        <v>743</v>
      </c>
      <c r="HX30" s="58">
        <v>0</v>
      </c>
      <c r="HY30" s="61">
        <f t="shared" si="67"/>
        <v>0</v>
      </c>
      <c r="HZ30" s="1" t="s">
        <v>743</v>
      </c>
      <c r="IA30" s="58">
        <v>0</v>
      </c>
      <c r="IB30" s="61">
        <f t="shared" si="68"/>
        <v>0</v>
      </c>
      <c r="IC30" s="1" t="s">
        <v>743</v>
      </c>
      <c r="ID30" s="58">
        <v>0</v>
      </c>
      <c r="IE30" s="61">
        <f t="shared" si="69"/>
        <v>0</v>
      </c>
      <c r="IF30" s="1" t="s">
        <v>743</v>
      </c>
      <c r="IG30" s="58">
        <v>0</v>
      </c>
      <c r="IH30" s="61">
        <f t="shared" si="70"/>
        <v>0</v>
      </c>
      <c r="IK30" s="1" t="s">
        <v>743</v>
      </c>
      <c r="IL30" s="58"/>
      <c r="IM30" s="61">
        <f t="shared" si="71"/>
        <v>0</v>
      </c>
      <c r="IN30" s="1" t="s">
        <v>743</v>
      </c>
      <c r="IO30" s="58">
        <v>0</v>
      </c>
      <c r="IP30" s="61">
        <f t="shared" si="72"/>
        <v>0</v>
      </c>
      <c r="IQ30" s="1" t="s">
        <v>743</v>
      </c>
      <c r="IR30" s="58">
        <v>0</v>
      </c>
      <c r="IS30" s="61">
        <f t="shared" si="73"/>
        <v>0</v>
      </c>
      <c r="IT30" s="1" t="s">
        <v>743</v>
      </c>
      <c r="IU30" s="58">
        <v>0</v>
      </c>
      <c r="IV30" s="61">
        <f t="shared" si="74"/>
        <v>0</v>
      </c>
      <c r="IW30" s="1" t="s">
        <v>743</v>
      </c>
      <c r="IX30" s="58">
        <v>0</v>
      </c>
      <c r="IY30" s="61">
        <f t="shared" si="75"/>
        <v>0</v>
      </c>
      <c r="IZ30" s="1" t="s">
        <v>743</v>
      </c>
      <c r="JA30" s="58">
        <v>0</v>
      </c>
      <c r="JB30" s="61">
        <f t="shared" si="76"/>
        <v>0</v>
      </c>
    </row>
    <row r="31" spans="1:262" x14ac:dyDescent="0.25">
      <c r="A31" s="1" t="s">
        <v>193</v>
      </c>
      <c r="B31" s="58">
        <v>2</v>
      </c>
      <c r="E31" s="1" t="s">
        <v>193</v>
      </c>
      <c r="F31" s="58">
        <v>1</v>
      </c>
      <c r="G31" s="61">
        <f t="shared" si="0"/>
        <v>0.5</v>
      </c>
      <c r="H31" s="1" t="s">
        <v>193</v>
      </c>
      <c r="I31" s="58">
        <v>1</v>
      </c>
      <c r="J31" s="61">
        <f t="shared" si="1"/>
        <v>0.5</v>
      </c>
      <c r="K31" s="1" t="s">
        <v>193</v>
      </c>
      <c r="L31" s="58">
        <v>0</v>
      </c>
      <c r="M31" s="61">
        <f t="shared" si="2"/>
        <v>0</v>
      </c>
      <c r="N31" s="1" t="s">
        <v>193</v>
      </c>
      <c r="O31" s="58"/>
      <c r="P31" s="61">
        <f t="shared" si="3"/>
        <v>0</v>
      </c>
      <c r="Q31" s="1" t="s">
        <v>193</v>
      </c>
      <c r="R31" s="58">
        <v>1</v>
      </c>
      <c r="S31" s="61">
        <f t="shared" si="4"/>
        <v>0.5</v>
      </c>
      <c r="T31" s="1" t="s">
        <v>193</v>
      </c>
      <c r="U31" s="58"/>
      <c r="V31" s="61">
        <f t="shared" si="5"/>
        <v>0</v>
      </c>
      <c r="Y31" s="1" t="s">
        <v>193</v>
      </c>
      <c r="Z31" s="58">
        <v>1</v>
      </c>
      <c r="AA31" s="61">
        <f t="shared" si="6"/>
        <v>0.5</v>
      </c>
      <c r="AB31" s="1" t="s">
        <v>193</v>
      </c>
      <c r="AC31" s="58">
        <v>2</v>
      </c>
      <c r="AD31" s="61">
        <f t="shared" si="7"/>
        <v>1</v>
      </c>
      <c r="AE31" s="1" t="s">
        <v>193</v>
      </c>
      <c r="AF31" s="58">
        <v>1</v>
      </c>
      <c r="AG31" s="61">
        <f t="shared" si="8"/>
        <v>0.5</v>
      </c>
      <c r="AH31" s="1" t="s">
        <v>193</v>
      </c>
      <c r="AI31" s="58">
        <v>0</v>
      </c>
      <c r="AJ31" s="61">
        <f t="shared" si="9"/>
        <v>0</v>
      </c>
      <c r="AK31" s="1" t="s">
        <v>193</v>
      </c>
      <c r="AL31" s="58">
        <v>1</v>
      </c>
      <c r="AM31" s="61">
        <f t="shared" si="10"/>
        <v>0.5</v>
      </c>
      <c r="AN31" s="1" t="s">
        <v>193</v>
      </c>
      <c r="AO31" s="58">
        <v>0</v>
      </c>
      <c r="AP31" s="61">
        <f t="shared" si="11"/>
        <v>0</v>
      </c>
      <c r="AS31" s="1" t="s">
        <v>193</v>
      </c>
      <c r="AT31" s="58">
        <v>1</v>
      </c>
      <c r="AU31" s="61">
        <f t="shared" si="12"/>
        <v>0.5</v>
      </c>
      <c r="AV31" s="1" t="s">
        <v>193</v>
      </c>
      <c r="AW31" s="58">
        <v>1</v>
      </c>
      <c r="AX31" s="61">
        <f t="shared" si="13"/>
        <v>0.5</v>
      </c>
      <c r="AY31" s="1" t="s">
        <v>193</v>
      </c>
      <c r="AZ31" s="58">
        <v>1</v>
      </c>
      <c r="BA31" s="61">
        <f t="shared" si="14"/>
        <v>0.5</v>
      </c>
      <c r="BB31" s="1" t="s">
        <v>193</v>
      </c>
      <c r="BC31" s="58">
        <v>0</v>
      </c>
      <c r="BD31" s="61">
        <f t="shared" si="15"/>
        <v>0</v>
      </c>
      <c r="BE31" s="1" t="s">
        <v>193</v>
      </c>
      <c r="BF31" s="58">
        <v>0</v>
      </c>
      <c r="BG31" s="61">
        <f t="shared" si="16"/>
        <v>0</v>
      </c>
      <c r="BH31" s="1" t="s">
        <v>193</v>
      </c>
      <c r="BI31" s="58">
        <v>0</v>
      </c>
      <c r="BJ31" s="61">
        <f t="shared" si="17"/>
        <v>0</v>
      </c>
      <c r="BM31" s="1" t="s">
        <v>193</v>
      </c>
      <c r="BN31" s="58">
        <v>1</v>
      </c>
      <c r="BO31" s="61">
        <f t="shared" si="18"/>
        <v>0.5</v>
      </c>
      <c r="BP31" s="1" t="s">
        <v>193</v>
      </c>
      <c r="BQ31" s="58">
        <v>2</v>
      </c>
      <c r="BR31" s="61">
        <f t="shared" si="19"/>
        <v>1</v>
      </c>
      <c r="BS31" s="1" t="s">
        <v>193</v>
      </c>
      <c r="BT31" s="58">
        <v>1</v>
      </c>
      <c r="BU31" s="61">
        <f t="shared" si="20"/>
        <v>0.5</v>
      </c>
      <c r="BV31" s="1" t="s">
        <v>193</v>
      </c>
      <c r="BW31" s="58">
        <v>1</v>
      </c>
      <c r="BX31" s="61">
        <f t="shared" si="21"/>
        <v>0.5</v>
      </c>
      <c r="BY31" s="1" t="s">
        <v>193</v>
      </c>
      <c r="BZ31" s="58">
        <v>1</v>
      </c>
      <c r="CA31" s="61">
        <f t="shared" si="22"/>
        <v>0.5</v>
      </c>
      <c r="CB31" s="1" t="s">
        <v>193</v>
      </c>
      <c r="CC31" s="58">
        <v>0</v>
      </c>
      <c r="CD31" s="61">
        <f t="shared" si="23"/>
        <v>0</v>
      </c>
      <c r="CG31" s="1" t="s">
        <v>193</v>
      </c>
      <c r="CH31" s="58">
        <v>1</v>
      </c>
      <c r="CI31" s="61">
        <f t="shared" si="24"/>
        <v>0.5</v>
      </c>
      <c r="CJ31" s="1" t="s">
        <v>193</v>
      </c>
      <c r="CK31" s="58">
        <v>2</v>
      </c>
      <c r="CL31" s="61">
        <f t="shared" si="25"/>
        <v>1</v>
      </c>
      <c r="CM31" s="1" t="s">
        <v>193</v>
      </c>
      <c r="CN31" s="58">
        <v>1</v>
      </c>
      <c r="CO31" s="61">
        <f t="shared" si="26"/>
        <v>0.5</v>
      </c>
      <c r="CP31" s="1" t="s">
        <v>193</v>
      </c>
      <c r="CQ31" s="58">
        <v>0</v>
      </c>
      <c r="CR31" s="61">
        <f t="shared" si="27"/>
        <v>0</v>
      </c>
      <c r="CS31" s="1" t="s">
        <v>193</v>
      </c>
      <c r="CT31" s="58">
        <v>1</v>
      </c>
      <c r="CU31" s="61">
        <f t="shared" si="28"/>
        <v>0.5</v>
      </c>
      <c r="CV31" s="1" t="s">
        <v>193</v>
      </c>
      <c r="CW31" s="58">
        <v>0</v>
      </c>
      <c r="CX31" s="61">
        <f t="shared" si="29"/>
        <v>0</v>
      </c>
      <c r="DA31" s="1" t="s">
        <v>193</v>
      </c>
      <c r="DB31" s="58">
        <v>0</v>
      </c>
      <c r="DC31" s="61">
        <f t="shared" si="30"/>
        <v>0</v>
      </c>
      <c r="DD31" s="1" t="s">
        <v>193</v>
      </c>
      <c r="DE31" s="58">
        <v>1</v>
      </c>
      <c r="DF31" s="61">
        <f t="shared" si="31"/>
        <v>0.5</v>
      </c>
      <c r="DG31" s="1" t="s">
        <v>193</v>
      </c>
      <c r="DH31" s="58">
        <v>0</v>
      </c>
      <c r="DI31" s="61">
        <f t="shared" si="32"/>
        <v>0</v>
      </c>
      <c r="DJ31" s="1" t="s">
        <v>193</v>
      </c>
      <c r="DK31" s="58">
        <v>0</v>
      </c>
      <c r="DL31" s="61">
        <f t="shared" si="33"/>
        <v>0</v>
      </c>
      <c r="DM31" s="1" t="s">
        <v>193</v>
      </c>
      <c r="DN31" s="58">
        <v>0</v>
      </c>
      <c r="DO31" s="61">
        <f t="shared" si="34"/>
        <v>0</v>
      </c>
      <c r="DP31" s="1" t="s">
        <v>193</v>
      </c>
      <c r="DQ31" s="58">
        <v>0</v>
      </c>
      <c r="DR31" s="61">
        <f t="shared" si="77"/>
        <v>0</v>
      </c>
      <c r="DU31" s="1" t="s">
        <v>193</v>
      </c>
      <c r="DV31" s="58">
        <v>0</v>
      </c>
      <c r="DW31" s="61">
        <f t="shared" si="35"/>
        <v>0</v>
      </c>
      <c r="DX31" s="1" t="s">
        <v>193</v>
      </c>
      <c r="DY31" s="58">
        <v>1</v>
      </c>
      <c r="DZ31" s="61">
        <f t="shared" si="36"/>
        <v>0.5</v>
      </c>
      <c r="EA31" s="1" t="s">
        <v>193</v>
      </c>
      <c r="EB31" s="58">
        <v>1</v>
      </c>
      <c r="EC31" s="61">
        <f t="shared" si="37"/>
        <v>0.5</v>
      </c>
      <c r="ED31" s="1" t="s">
        <v>193</v>
      </c>
      <c r="EE31" s="58">
        <v>0</v>
      </c>
      <c r="EF31" s="61">
        <f t="shared" si="38"/>
        <v>0</v>
      </c>
      <c r="EG31" s="1" t="s">
        <v>193</v>
      </c>
      <c r="EH31" s="58">
        <v>0</v>
      </c>
      <c r="EI31" s="61">
        <f t="shared" si="39"/>
        <v>0</v>
      </c>
      <c r="EJ31" s="1" t="s">
        <v>193</v>
      </c>
      <c r="EK31" s="58">
        <v>0</v>
      </c>
      <c r="EL31" s="61">
        <f t="shared" si="40"/>
        <v>0</v>
      </c>
      <c r="EO31" s="1" t="s">
        <v>193</v>
      </c>
      <c r="EP31" s="58"/>
      <c r="EQ31" s="61">
        <f t="shared" si="41"/>
        <v>0</v>
      </c>
      <c r="ER31" s="1" t="s">
        <v>193</v>
      </c>
      <c r="ES31" s="58">
        <v>1</v>
      </c>
      <c r="ET31" s="61">
        <f t="shared" si="42"/>
        <v>0.5</v>
      </c>
      <c r="EU31" s="1" t="s">
        <v>193</v>
      </c>
      <c r="EV31" s="58">
        <v>1</v>
      </c>
      <c r="EW31" s="61">
        <f t="shared" si="43"/>
        <v>0.5</v>
      </c>
      <c r="EX31" s="1" t="s">
        <v>193</v>
      </c>
      <c r="EY31" s="58">
        <v>0</v>
      </c>
      <c r="EZ31" s="61">
        <f t="shared" si="44"/>
        <v>0</v>
      </c>
      <c r="FA31" s="1" t="s">
        <v>193</v>
      </c>
      <c r="FB31" s="58">
        <v>0</v>
      </c>
      <c r="FC31" s="61">
        <f t="shared" si="45"/>
        <v>0</v>
      </c>
      <c r="FD31" s="1" t="s">
        <v>193</v>
      </c>
      <c r="FE31" s="58">
        <v>0</v>
      </c>
      <c r="FF31" s="61">
        <f t="shared" si="46"/>
        <v>0</v>
      </c>
      <c r="FI31" s="1" t="s">
        <v>193</v>
      </c>
      <c r="FJ31" s="58">
        <v>0</v>
      </c>
      <c r="FK31" s="61">
        <f t="shared" si="47"/>
        <v>0</v>
      </c>
      <c r="FL31" s="1" t="s">
        <v>193</v>
      </c>
      <c r="FM31" s="58">
        <v>2</v>
      </c>
      <c r="FN31" s="61">
        <f t="shared" si="48"/>
        <v>1</v>
      </c>
      <c r="FO31" s="1" t="s">
        <v>193</v>
      </c>
      <c r="FP31" s="58">
        <v>0</v>
      </c>
      <c r="FQ31" s="61">
        <f t="shared" si="49"/>
        <v>0</v>
      </c>
      <c r="FR31" s="1" t="s">
        <v>193</v>
      </c>
      <c r="FS31" s="58">
        <v>0</v>
      </c>
      <c r="FT31" s="61">
        <f t="shared" si="50"/>
        <v>0</v>
      </c>
      <c r="FU31" s="1" t="s">
        <v>193</v>
      </c>
      <c r="FV31" s="58">
        <v>0</v>
      </c>
      <c r="FW31" s="61">
        <f t="shared" si="51"/>
        <v>0</v>
      </c>
      <c r="FX31" s="1" t="s">
        <v>193</v>
      </c>
      <c r="FY31" s="58">
        <v>0</v>
      </c>
      <c r="FZ31" s="61">
        <f t="shared" si="52"/>
        <v>0</v>
      </c>
      <c r="GC31" s="1" t="s">
        <v>193</v>
      </c>
      <c r="GD31" s="58">
        <v>0</v>
      </c>
      <c r="GE31" s="61">
        <f t="shared" si="53"/>
        <v>0</v>
      </c>
      <c r="GF31" s="1" t="s">
        <v>193</v>
      </c>
      <c r="GG31" s="58">
        <v>1</v>
      </c>
      <c r="GH31" s="61">
        <f t="shared" si="54"/>
        <v>0.5</v>
      </c>
      <c r="GI31" s="1" t="s">
        <v>193</v>
      </c>
      <c r="GJ31" s="58">
        <v>0</v>
      </c>
      <c r="GK31" s="61">
        <f t="shared" si="55"/>
        <v>0</v>
      </c>
      <c r="GL31" s="1" t="s">
        <v>193</v>
      </c>
      <c r="GM31" s="58"/>
      <c r="GN31" s="61">
        <f t="shared" si="56"/>
        <v>0</v>
      </c>
      <c r="GO31" s="1" t="s">
        <v>193</v>
      </c>
      <c r="GP31" s="58">
        <v>0</v>
      </c>
      <c r="GQ31" s="61">
        <f t="shared" si="57"/>
        <v>0</v>
      </c>
      <c r="GR31" s="1" t="s">
        <v>193</v>
      </c>
      <c r="GS31" s="58"/>
      <c r="GT31" s="61">
        <f t="shared" si="58"/>
        <v>0</v>
      </c>
      <c r="GW31" s="1" t="s">
        <v>193</v>
      </c>
      <c r="GX31" s="58"/>
      <c r="GY31" s="61">
        <f t="shared" si="59"/>
        <v>0</v>
      </c>
      <c r="GZ31" s="1" t="s">
        <v>193</v>
      </c>
      <c r="HA31" s="58">
        <v>0</v>
      </c>
      <c r="HB31" s="61">
        <f t="shared" si="60"/>
        <v>0</v>
      </c>
      <c r="HC31" s="1" t="s">
        <v>193</v>
      </c>
      <c r="HD31" s="58"/>
      <c r="HE31" s="61">
        <f t="shared" si="61"/>
        <v>0</v>
      </c>
      <c r="HF31" s="1" t="s">
        <v>193</v>
      </c>
      <c r="HG31" s="58"/>
      <c r="HH31" s="61">
        <f t="shared" si="62"/>
        <v>0</v>
      </c>
      <c r="HI31" s="1" t="s">
        <v>193</v>
      </c>
      <c r="HJ31" s="58"/>
      <c r="HK31" s="61">
        <f t="shared" si="63"/>
        <v>0</v>
      </c>
      <c r="HL31" s="1" t="s">
        <v>193</v>
      </c>
      <c r="HM31" s="58"/>
      <c r="HN31" s="61">
        <f t="shared" si="64"/>
        <v>0</v>
      </c>
      <c r="HQ31" s="1" t="s">
        <v>193</v>
      </c>
      <c r="HR31" s="58">
        <v>0</v>
      </c>
      <c r="HS31" s="61">
        <f t="shared" si="65"/>
        <v>0</v>
      </c>
      <c r="HT31" s="1" t="s">
        <v>193</v>
      </c>
      <c r="HU31" s="58">
        <v>0</v>
      </c>
      <c r="HV31" s="61">
        <f t="shared" si="66"/>
        <v>0</v>
      </c>
      <c r="HW31" s="1" t="s">
        <v>193</v>
      </c>
      <c r="HX31" s="58">
        <v>0</v>
      </c>
      <c r="HY31" s="61">
        <f t="shared" si="67"/>
        <v>0</v>
      </c>
      <c r="HZ31" s="1" t="s">
        <v>193</v>
      </c>
      <c r="IA31" s="58">
        <v>0</v>
      </c>
      <c r="IB31" s="61">
        <f t="shared" si="68"/>
        <v>0</v>
      </c>
      <c r="IC31" s="1" t="s">
        <v>193</v>
      </c>
      <c r="ID31" s="58">
        <v>2</v>
      </c>
      <c r="IE31" s="61">
        <f t="shared" si="69"/>
        <v>1</v>
      </c>
      <c r="IF31" s="1" t="s">
        <v>193</v>
      </c>
      <c r="IG31" s="58">
        <v>0</v>
      </c>
      <c r="IH31" s="61">
        <f t="shared" si="70"/>
        <v>0</v>
      </c>
      <c r="IK31" s="1" t="s">
        <v>193</v>
      </c>
      <c r="IL31" s="58"/>
      <c r="IM31" s="61">
        <f t="shared" si="71"/>
        <v>0</v>
      </c>
      <c r="IN31" s="1" t="s">
        <v>193</v>
      </c>
      <c r="IO31" s="58">
        <v>0</v>
      </c>
      <c r="IP31" s="61">
        <f t="shared" si="72"/>
        <v>0</v>
      </c>
      <c r="IQ31" s="1" t="s">
        <v>193</v>
      </c>
      <c r="IR31" s="58">
        <v>0</v>
      </c>
      <c r="IS31" s="61">
        <f t="shared" si="73"/>
        <v>0</v>
      </c>
      <c r="IT31" s="1" t="s">
        <v>193</v>
      </c>
      <c r="IU31" s="58">
        <v>0</v>
      </c>
      <c r="IV31" s="61">
        <f t="shared" si="74"/>
        <v>0</v>
      </c>
      <c r="IW31" s="1" t="s">
        <v>193</v>
      </c>
      <c r="IX31" s="58">
        <v>0</v>
      </c>
      <c r="IY31" s="61">
        <f t="shared" si="75"/>
        <v>0</v>
      </c>
      <c r="IZ31" s="1" t="s">
        <v>193</v>
      </c>
      <c r="JA31" s="58">
        <v>0</v>
      </c>
      <c r="JB31" s="61">
        <f t="shared" si="76"/>
        <v>0</v>
      </c>
    </row>
    <row r="32" spans="1:262" x14ac:dyDescent="0.25">
      <c r="A32" s="1" t="s">
        <v>172</v>
      </c>
      <c r="B32" s="58">
        <v>2</v>
      </c>
      <c r="E32" s="1" t="s">
        <v>172</v>
      </c>
      <c r="F32" s="58">
        <v>0</v>
      </c>
      <c r="G32" s="61">
        <f t="shared" si="0"/>
        <v>0</v>
      </c>
      <c r="H32" s="1" t="s">
        <v>172</v>
      </c>
      <c r="I32" s="58">
        <v>1</v>
      </c>
      <c r="J32" s="61">
        <f t="shared" si="1"/>
        <v>0.5</v>
      </c>
      <c r="K32" s="1" t="s">
        <v>172</v>
      </c>
      <c r="L32" s="58">
        <v>2</v>
      </c>
      <c r="M32" s="61">
        <f t="shared" si="2"/>
        <v>1</v>
      </c>
      <c r="N32" s="1" t="s">
        <v>172</v>
      </c>
      <c r="O32" s="58"/>
      <c r="P32" s="61">
        <f t="shared" si="3"/>
        <v>0</v>
      </c>
      <c r="Q32" s="1" t="s">
        <v>172</v>
      </c>
      <c r="R32" s="58">
        <v>0</v>
      </c>
      <c r="S32" s="61">
        <f t="shared" si="4"/>
        <v>0</v>
      </c>
      <c r="T32" s="1" t="s">
        <v>172</v>
      </c>
      <c r="U32" s="58"/>
      <c r="V32" s="61">
        <f t="shared" si="5"/>
        <v>0</v>
      </c>
      <c r="Y32" s="1" t="s">
        <v>172</v>
      </c>
      <c r="Z32" s="58">
        <v>0</v>
      </c>
      <c r="AA32" s="61">
        <f t="shared" si="6"/>
        <v>0</v>
      </c>
      <c r="AB32" s="1" t="s">
        <v>172</v>
      </c>
      <c r="AC32" s="58">
        <v>2</v>
      </c>
      <c r="AD32" s="61">
        <f t="shared" si="7"/>
        <v>1</v>
      </c>
      <c r="AE32" s="1" t="s">
        <v>172</v>
      </c>
      <c r="AF32" s="58">
        <v>1</v>
      </c>
      <c r="AG32" s="61">
        <f t="shared" si="8"/>
        <v>0.5</v>
      </c>
      <c r="AH32" s="1" t="s">
        <v>172</v>
      </c>
      <c r="AI32" s="58">
        <v>0</v>
      </c>
      <c r="AJ32" s="61">
        <f t="shared" si="9"/>
        <v>0</v>
      </c>
      <c r="AK32" s="1" t="s">
        <v>172</v>
      </c>
      <c r="AL32" s="58">
        <v>0</v>
      </c>
      <c r="AM32" s="61">
        <f t="shared" si="10"/>
        <v>0</v>
      </c>
      <c r="AN32" s="1" t="s">
        <v>172</v>
      </c>
      <c r="AO32" s="58">
        <v>0</v>
      </c>
      <c r="AP32" s="61">
        <f t="shared" si="11"/>
        <v>0</v>
      </c>
      <c r="AS32" s="1" t="s">
        <v>172</v>
      </c>
      <c r="AT32" s="58">
        <v>1</v>
      </c>
      <c r="AU32" s="61">
        <f t="shared" si="12"/>
        <v>0.5</v>
      </c>
      <c r="AV32" s="1" t="s">
        <v>172</v>
      </c>
      <c r="AW32" s="58">
        <v>2</v>
      </c>
      <c r="AX32" s="61">
        <f t="shared" si="13"/>
        <v>1</v>
      </c>
      <c r="AY32" s="1" t="s">
        <v>172</v>
      </c>
      <c r="AZ32" s="58">
        <v>1</v>
      </c>
      <c r="BA32" s="61">
        <f t="shared" si="14"/>
        <v>0.5</v>
      </c>
      <c r="BB32" s="1" t="s">
        <v>172</v>
      </c>
      <c r="BC32" s="58">
        <v>0</v>
      </c>
      <c r="BD32" s="61">
        <f t="shared" si="15"/>
        <v>0</v>
      </c>
      <c r="BE32" s="1" t="s">
        <v>172</v>
      </c>
      <c r="BF32" s="58">
        <v>0</v>
      </c>
      <c r="BG32" s="61">
        <f t="shared" si="16"/>
        <v>0</v>
      </c>
      <c r="BH32" s="1" t="s">
        <v>172</v>
      </c>
      <c r="BI32" s="58">
        <v>0</v>
      </c>
      <c r="BJ32" s="61">
        <f t="shared" si="17"/>
        <v>0</v>
      </c>
      <c r="BM32" s="1" t="s">
        <v>172</v>
      </c>
      <c r="BN32" s="58">
        <v>0</v>
      </c>
      <c r="BO32" s="61">
        <f t="shared" si="18"/>
        <v>0</v>
      </c>
      <c r="BP32" s="1" t="s">
        <v>172</v>
      </c>
      <c r="BQ32" s="58">
        <v>1</v>
      </c>
      <c r="BR32" s="61">
        <f t="shared" si="19"/>
        <v>0.5</v>
      </c>
      <c r="BS32" s="1" t="s">
        <v>172</v>
      </c>
      <c r="BT32" s="58">
        <v>2</v>
      </c>
      <c r="BU32" s="61">
        <f t="shared" si="20"/>
        <v>1</v>
      </c>
      <c r="BV32" s="1" t="s">
        <v>172</v>
      </c>
      <c r="BW32" s="58">
        <v>0</v>
      </c>
      <c r="BX32" s="61">
        <f t="shared" si="21"/>
        <v>0</v>
      </c>
      <c r="BY32" s="1" t="s">
        <v>172</v>
      </c>
      <c r="BZ32" s="58">
        <v>0</v>
      </c>
      <c r="CA32" s="61">
        <f t="shared" si="22"/>
        <v>0</v>
      </c>
      <c r="CB32" s="1" t="s">
        <v>172</v>
      </c>
      <c r="CC32" s="58">
        <v>0</v>
      </c>
      <c r="CD32" s="61">
        <f t="shared" si="23"/>
        <v>0</v>
      </c>
      <c r="CG32" s="1" t="s">
        <v>172</v>
      </c>
      <c r="CH32" s="58">
        <v>1</v>
      </c>
      <c r="CI32" s="61">
        <f t="shared" si="24"/>
        <v>0.5</v>
      </c>
      <c r="CJ32" s="1" t="s">
        <v>172</v>
      </c>
      <c r="CK32" s="58">
        <v>0</v>
      </c>
      <c r="CL32" s="61">
        <f t="shared" si="25"/>
        <v>0</v>
      </c>
      <c r="CM32" s="1" t="s">
        <v>172</v>
      </c>
      <c r="CN32" s="58">
        <v>1</v>
      </c>
      <c r="CO32" s="61">
        <f t="shared" si="26"/>
        <v>0.5</v>
      </c>
      <c r="CP32" s="1" t="s">
        <v>172</v>
      </c>
      <c r="CQ32" s="58">
        <v>0</v>
      </c>
      <c r="CR32" s="61">
        <f t="shared" si="27"/>
        <v>0</v>
      </c>
      <c r="CS32" s="1" t="s">
        <v>172</v>
      </c>
      <c r="CT32" s="58">
        <v>1</v>
      </c>
      <c r="CU32" s="61">
        <f t="shared" si="28"/>
        <v>0.5</v>
      </c>
      <c r="CV32" s="1" t="s">
        <v>172</v>
      </c>
      <c r="CW32" s="58">
        <v>1</v>
      </c>
      <c r="CX32" s="61">
        <f t="shared" si="29"/>
        <v>0.5</v>
      </c>
      <c r="DA32" s="1" t="s">
        <v>172</v>
      </c>
      <c r="DB32" s="58">
        <v>0</v>
      </c>
      <c r="DC32" s="61">
        <f t="shared" si="30"/>
        <v>0</v>
      </c>
      <c r="DD32" s="1" t="s">
        <v>172</v>
      </c>
      <c r="DE32" s="58">
        <v>1</v>
      </c>
      <c r="DF32" s="61">
        <f t="shared" si="31"/>
        <v>0.5</v>
      </c>
      <c r="DG32" s="1" t="s">
        <v>172</v>
      </c>
      <c r="DH32" s="58">
        <v>0</v>
      </c>
      <c r="DI32" s="61">
        <f t="shared" si="32"/>
        <v>0</v>
      </c>
      <c r="DJ32" s="1" t="s">
        <v>172</v>
      </c>
      <c r="DK32" s="58">
        <v>0</v>
      </c>
      <c r="DL32" s="61">
        <f t="shared" si="33"/>
        <v>0</v>
      </c>
      <c r="DM32" s="1" t="s">
        <v>172</v>
      </c>
      <c r="DN32" s="58">
        <v>0</v>
      </c>
      <c r="DO32" s="61">
        <f t="shared" si="34"/>
        <v>0</v>
      </c>
      <c r="DP32" s="1" t="s">
        <v>172</v>
      </c>
      <c r="DQ32" s="58">
        <v>1</v>
      </c>
      <c r="DR32" s="61">
        <f t="shared" si="77"/>
        <v>0.5</v>
      </c>
      <c r="DU32" s="1" t="s">
        <v>172</v>
      </c>
      <c r="DV32" s="58">
        <v>0</v>
      </c>
      <c r="DW32" s="61">
        <f t="shared" si="35"/>
        <v>0</v>
      </c>
      <c r="DX32" s="1" t="s">
        <v>172</v>
      </c>
      <c r="DY32" s="58">
        <v>0</v>
      </c>
      <c r="DZ32" s="61">
        <f t="shared" si="36"/>
        <v>0</v>
      </c>
      <c r="EA32" s="1" t="s">
        <v>172</v>
      </c>
      <c r="EB32" s="58">
        <v>1</v>
      </c>
      <c r="EC32" s="61">
        <f t="shared" si="37"/>
        <v>0.5</v>
      </c>
      <c r="ED32" s="1" t="s">
        <v>172</v>
      </c>
      <c r="EE32" s="58">
        <v>0</v>
      </c>
      <c r="EF32" s="61">
        <f t="shared" si="38"/>
        <v>0</v>
      </c>
      <c r="EG32" s="1" t="s">
        <v>172</v>
      </c>
      <c r="EH32" s="58">
        <v>0</v>
      </c>
      <c r="EI32" s="61">
        <f t="shared" si="39"/>
        <v>0</v>
      </c>
      <c r="EJ32" s="1" t="s">
        <v>172</v>
      </c>
      <c r="EK32" s="58">
        <v>0</v>
      </c>
      <c r="EL32" s="61">
        <f t="shared" si="40"/>
        <v>0</v>
      </c>
      <c r="EO32" s="1" t="s">
        <v>172</v>
      </c>
      <c r="EP32" s="58"/>
      <c r="EQ32" s="61">
        <f t="shared" si="41"/>
        <v>0</v>
      </c>
      <c r="ER32" s="1" t="s">
        <v>172</v>
      </c>
      <c r="ES32" s="58">
        <v>0</v>
      </c>
      <c r="ET32" s="61">
        <f t="shared" si="42"/>
        <v>0</v>
      </c>
      <c r="EU32" s="1" t="s">
        <v>172</v>
      </c>
      <c r="EV32" s="58">
        <v>0</v>
      </c>
      <c r="EW32" s="61">
        <f t="shared" si="43"/>
        <v>0</v>
      </c>
      <c r="EX32" s="1" t="s">
        <v>172</v>
      </c>
      <c r="EY32" s="58">
        <v>0</v>
      </c>
      <c r="EZ32" s="61">
        <f t="shared" si="44"/>
        <v>0</v>
      </c>
      <c r="FA32" s="1" t="s">
        <v>172</v>
      </c>
      <c r="FB32" s="58">
        <v>1</v>
      </c>
      <c r="FC32" s="61">
        <f t="shared" si="45"/>
        <v>0.5</v>
      </c>
      <c r="FD32" s="1" t="s">
        <v>172</v>
      </c>
      <c r="FE32" s="58">
        <v>0</v>
      </c>
      <c r="FF32" s="61">
        <f t="shared" si="46"/>
        <v>0</v>
      </c>
      <c r="FI32" s="1" t="s">
        <v>172</v>
      </c>
      <c r="FJ32" s="58">
        <v>0</v>
      </c>
      <c r="FK32" s="61">
        <f t="shared" si="47"/>
        <v>0</v>
      </c>
      <c r="FL32" s="1" t="s">
        <v>172</v>
      </c>
      <c r="FM32" s="58">
        <v>1</v>
      </c>
      <c r="FN32" s="61">
        <f t="shared" si="48"/>
        <v>0.5</v>
      </c>
      <c r="FO32" s="1" t="s">
        <v>172</v>
      </c>
      <c r="FP32" s="58">
        <v>0</v>
      </c>
      <c r="FQ32" s="61">
        <f t="shared" si="49"/>
        <v>0</v>
      </c>
      <c r="FR32" s="1" t="s">
        <v>172</v>
      </c>
      <c r="FS32" s="58">
        <v>1</v>
      </c>
      <c r="FT32" s="61">
        <f t="shared" si="50"/>
        <v>0.5</v>
      </c>
      <c r="FU32" s="1" t="s">
        <v>172</v>
      </c>
      <c r="FV32" s="58">
        <v>0</v>
      </c>
      <c r="FW32" s="61">
        <f t="shared" si="51"/>
        <v>0</v>
      </c>
      <c r="FX32" s="1" t="s">
        <v>172</v>
      </c>
      <c r="FY32" s="58">
        <v>0</v>
      </c>
      <c r="FZ32" s="61">
        <f t="shared" si="52"/>
        <v>0</v>
      </c>
      <c r="GC32" s="1" t="s">
        <v>172</v>
      </c>
      <c r="GD32" s="58">
        <v>0</v>
      </c>
      <c r="GE32" s="61">
        <f t="shared" si="53"/>
        <v>0</v>
      </c>
      <c r="GF32" s="1" t="s">
        <v>172</v>
      </c>
      <c r="GG32" s="58">
        <v>0</v>
      </c>
      <c r="GH32" s="61">
        <f t="shared" si="54"/>
        <v>0</v>
      </c>
      <c r="GI32" s="1" t="s">
        <v>172</v>
      </c>
      <c r="GJ32" s="58">
        <v>0</v>
      </c>
      <c r="GK32" s="61">
        <f t="shared" si="55"/>
        <v>0</v>
      </c>
      <c r="GL32" s="1" t="s">
        <v>172</v>
      </c>
      <c r="GM32" s="58"/>
      <c r="GN32" s="61">
        <f t="shared" si="56"/>
        <v>0</v>
      </c>
      <c r="GO32" s="1" t="s">
        <v>172</v>
      </c>
      <c r="GP32" s="58">
        <v>0</v>
      </c>
      <c r="GQ32" s="61">
        <f t="shared" si="57"/>
        <v>0</v>
      </c>
      <c r="GR32" s="1" t="s">
        <v>172</v>
      </c>
      <c r="GS32" s="58"/>
      <c r="GT32" s="61">
        <f t="shared" si="58"/>
        <v>0</v>
      </c>
      <c r="GW32" s="1" t="s">
        <v>172</v>
      </c>
      <c r="GX32" s="58"/>
      <c r="GY32" s="61">
        <f t="shared" si="59"/>
        <v>0</v>
      </c>
      <c r="GZ32" s="1" t="s">
        <v>172</v>
      </c>
      <c r="HA32" s="58">
        <v>0</v>
      </c>
      <c r="HB32" s="61">
        <f t="shared" si="60"/>
        <v>0</v>
      </c>
      <c r="HC32" s="1" t="s">
        <v>172</v>
      </c>
      <c r="HD32" s="58"/>
      <c r="HE32" s="61">
        <f t="shared" si="61"/>
        <v>0</v>
      </c>
      <c r="HF32" s="1" t="s">
        <v>172</v>
      </c>
      <c r="HG32" s="58"/>
      <c r="HH32" s="61">
        <f t="shared" si="62"/>
        <v>0</v>
      </c>
      <c r="HI32" s="1" t="s">
        <v>172</v>
      </c>
      <c r="HJ32" s="58"/>
      <c r="HK32" s="61">
        <f t="shared" si="63"/>
        <v>0</v>
      </c>
      <c r="HL32" s="1" t="s">
        <v>172</v>
      </c>
      <c r="HM32" s="58"/>
      <c r="HN32" s="61">
        <f t="shared" si="64"/>
        <v>0</v>
      </c>
      <c r="HQ32" s="1" t="s">
        <v>172</v>
      </c>
      <c r="HR32" s="58">
        <v>0</v>
      </c>
      <c r="HS32" s="61">
        <f t="shared" si="65"/>
        <v>0</v>
      </c>
      <c r="HT32" s="1" t="s">
        <v>172</v>
      </c>
      <c r="HU32" s="58">
        <v>1</v>
      </c>
      <c r="HV32" s="61">
        <f t="shared" si="66"/>
        <v>0.5</v>
      </c>
      <c r="HW32" s="1" t="s">
        <v>172</v>
      </c>
      <c r="HX32" s="58">
        <v>0</v>
      </c>
      <c r="HY32" s="61">
        <f t="shared" si="67"/>
        <v>0</v>
      </c>
      <c r="HZ32" s="1" t="s">
        <v>172</v>
      </c>
      <c r="IA32" s="58">
        <v>0</v>
      </c>
      <c r="IB32" s="61">
        <f t="shared" si="68"/>
        <v>0</v>
      </c>
      <c r="IC32" s="1" t="s">
        <v>172</v>
      </c>
      <c r="ID32" s="58">
        <v>1</v>
      </c>
      <c r="IE32" s="61">
        <f t="shared" si="69"/>
        <v>0.5</v>
      </c>
      <c r="IF32" s="1" t="s">
        <v>172</v>
      </c>
      <c r="IG32" s="58">
        <v>0</v>
      </c>
      <c r="IH32" s="61">
        <f t="shared" si="70"/>
        <v>0</v>
      </c>
      <c r="IK32" s="1" t="s">
        <v>172</v>
      </c>
      <c r="IL32" s="58"/>
      <c r="IM32" s="61">
        <f t="shared" si="71"/>
        <v>0</v>
      </c>
      <c r="IN32" s="1" t="s">
        <v>172</v>
      </c>
      <c r="IO32" s="58">
        <v>0</v>
      </c>
      <c r="IP32" s="61">
        <f t="shared" si="72"/>
        <v>0</v>
      </c>
      <c r="IQ32" s="1" t="s">
        <v>172</v>
      </c>
      <c r="IR32" s="58">
        <v>0</v>
      </c>
      <c r="IS32" s="61">
        <f t="shared" si="73"/>
        <v>0</v>
      </c>
      <c r="IT32" s="1" t="s">
        <v>172</v>
      </c>
      <c r="IU32" s="58">
        <v>0</v>
      </c>
      <c r="IV32" s="61">
        <f t="shared" si="74"/>
        <v>0</v>
      </c>
      <c r="IW32" s="1" t="s">
        <v>172</v>
      </c>
      <c r="IX32" s="58">
        <v>0</v>
      </c>
      <c r="IY32" s="61">
        <f t="shared" si="75"/>
        <v>0</v>
      </c>
      <c r="IZ32" s="1" t="s">
        <v>172</v>
      </c>
      <c r="JA32" s="58">
        <v>0</v>
      </c>
      <c r="JB32" s="61">
        <f t="shared" si="76"/>
        <v>0</v>
      </c>
    </row>
    <row r="33" spans="1:262" x14ac:dyDescent="0.25">
      <c r="A33" s="1" t="s">
        <v>762</v>
      </c>
      <c r="B33" s="58">
        <v>134</v>
      </c>
      <c r="E33" s="1" t="s">
        <v>762</v>
      </c>
      <c r="F33" s="58">
        <v>4</v>
      </c>
      <c r="G33" s="70">
        <f t="shared" si="0"/>
        <v>2.9850746268656716E-2</v>
      </c>
      <c r="H33" s="71" t="s">
        <v>762</v>
      </c>
      <c r="I33" s="72">
        <v>49</v>
      </c>
      <c r="J33" s="70">
        <f t="shared" si="1"/>
        <v>0.36567164179104478</v>
      </c>
      <c r="K33" s="71" t="s">
        <v>762</v>
      </c>
      <c r="L33" s="72">
        <v>54</v>
      </c>
      <c r="M33" s="70">
        <f t="shared" si="2"/>
        <v>0.40298507462686567</v>
      </c>
      <c r="N33" s="71" t="s">
        <v>762</v>
      </c>
      <c r="O33" s="72">
        <v>0</v>
      </c>
      <c r="P33" s="70">
        <f t="shared" si="3"/>
        <v>0</v>
      </c>
      <c r="Q33" s="71" t="s">
        <v>762</v>
      </c>
      <c r="R33" s="72">
        <v>4</v>
      </c>
      <c r="S33" s="70">
        <f t="shared" si="4"/>
        <v>2.9850746268656716E-2</v>
      </c>
      <c r="T33" s="71" t="s">
        <v>762</v>
      </c>
      <c r="U33" s="72">
        <v>0</v>
      </c>
      <c r="V33" s="70">
        <f t="shared" si="5"/>
        <v>0</v>
      </c>
      <c r="Y33" s="1" t="s">
        <v>762</v>
      </c>
      <c r="Z33" s="58">
        <v>13</v>
      </c>
      <c r="AA33" s="70">
        <f t="shared" si="6"/>
        <v>9.7014925373134331E-2</v>
      </c>
      <c r="AB33" s="71" t="s">
        <v>762</v>
      </c>
      <c r="AC33" s="72">
        <v>51</v>
      </c>
      <c r="AD33" s="70">
        <f t="shared" si="7"/>
        <v>0.38059701492537312</v>
      </c>
      <c r="AE33" s="71" t="s">
        <v>762</v>
      </c>
      <c r="AF33" s="72">
        <v>59</v>
      </c>
      <c r="AG33" s="70">
        <f t="shared" si="8"/>
        <v>0.44029850746268656</v>
      </c>
      <c r="AH33" s="71" t="s">
        <v>762</v>
      </c>
      <c r="AI33" s="72">
        <v>7</v>
      </c>
      <c r="AJ33" s="70">
        <f t="shared" si="9"/>
        <v>5.2238805970149252E-2</v>
      </c>
      <c r="AK33" s="71" t="s">
        <v>762</v>
      </c>
      <c r="AL33" s="72">
        <v>7</v>
      </c>
      <c r="AM33" s="70">
        <f t="shared" si="10"/>
        <v>5.2238805970149252E-2</v>
      </c>
      <c r="AN33" s="71" t="s">
        <v>762</v>
      </c>
      <c r="AO33" s="72">
        <v>2</v>
      </c>
      <c r="AP33" s="70">
        <f>AO33/B33</f>
        <v>1.4925373134328358E-2</v>
      </c>
      <c r="AS33" s="1" t="s">
        <v>762</v>
      </c>
      <c r="AT33" s="58">
        <v>22</v>
      </c>
      <c r="AU33" s="70">
        <f t="shared" si="12"/>
        <v>0.16417910447761194</v>
      </c>
      <c r="AV33" s="71" t="s">
        <v>762</v>
      </c>
      <c r="AW33" s="72">
        <v>37</v>
      </c>
      <c r="AX33" s="70">
        <f t="shared" si="13"/>
        <v>0.27611940298507465</v>
      </c>
      <c r="AY33" s="71" t="s">
        <v>762</v>
      </c>
      <c r="AZ33" s="72">
        <v>45</v>
      </c>
      <c r="BA33" s="70">
        <f>AZ33/B33</f>
        <v>0.33582089552238809</v>
      </c>
      <c r="BB33" s="71" t="s">
        <v>762</v>
      </c>
      <c r="BC33" s="72">
        <v>2</v>
      </c>
      <c r="BD33" s="70">
        <f t="shared" si="15"/>
        <v>1.4925373134328358E-2</v>
      </c>
      <c r="BE33" s="71" t="s">
        <v>762</v>
      </c>
      <c r="BF33" s="72">
        <v>7</v>
      </c>
      <c r="BG33" s="70">
        <f t="shared" si="16"/>
        <v>5.2238805970149252E-2</v>
      </c>
      <c r="BH33" s="71" t="s">
        <v>762</v>
      </c>
      <c r="BI33" s="72">
        <v>12</v>
      </c>
      <c r="BJ33" s="70">
        <f t="shared" si="17"/>
        <v>8.9552238805970144E-2</v>
      </c>
      <c r="BM33" s="1" t="s">
        <v>762</v>
      </c>
      <c r="BN33" s="58">
        <v>22</v>
      </c>
      <c r="BO33" s="70">
        <f t="shared" si="18"/>
        <v>0.16417910447761194</v>
      </c>
      <c r="BP33" s="1" t="s">
        <v>762</v>
      </c>
      <c r="BQ33" s="58">
        <v>57</v>
      </c>
      <c r="BR33" s="70">
        <f t="shared" si="19"/>
        <v>0.42537313432835822</v>
      </c>
      <c r="BS33" s="1" t="s">
        <v>762</v>
      </c>
      <c r="BT33" s="58">
        <v>53</v>
      </c>
      <c r="BU33" s="70">
        <f t="shared" si="20"/>
        <v>0.39552238805970147</v>
      </c>
      <c r="BV33" s="1" t="s">
        <v>762</v>
      </c>
      <c r="BW33" s="58">
        <v>16</v>
      </c>
      <c r="BX33" s="70">
        <f t="shared" si="21"/>
        <v>0.11940298507462686</v>
      </c>
      <c r="BY33" s="1" t="s">
        <v>762</v>
      </c>
      <c r="BZ33" s="58">
        <v>8</v>
      </c>
      <c r="CA33" s="70">
        <f t="shared" si="22"/>
        <v>5.9701492537313432E-2</v>
      </c>
      <c r="CB33" s="1" t="s">
        <v>762</v>
      </c>
      <c r="CC33" s="58">
        <v>2</v>
      </c>
      <c r="CD33" s="70">
        <f t="shared" si="23"/>
        <v>1.4925373134328358E-2</v>
      </c>
      <c r="CG33" s="1" t="s">
        <v>762</v>
      </c>
      <c r="CH33" s="58">
        <v>13</v>
      </c>
      <c r="CI33" s="70">
        <f t="shared" si="24"/>
        <v>9.7014925373134331E-2</v>
      </c>
      <c r="CJ33" s="71" t="s">
        <v>762</v>
      </c>
      <c r="CK33" s="72">
        <v>28</v>
      </c>
      <c r="CL33" s="70">
        <f t="shared" si="25"/>
        <v>0.20895522388059701</v>
      </c>
      <c r="CM33" s="71" t="s">
        <v>762</v>
      </c>
      <c r="CN33" s="72">
        <v>37</v>
      </c>
      <c r="CO33" s="70">
        <f t="shared" si="26"/>
        <v>0.27611940298507465</v>
      </c>
      <c r="CP33" s="71" t="s">
        <v>762</v>
      </c>
      <c r="CQ33" s="72">
        <v>7</v>
      </c>
      <c r="CR33" s="70">
        <f t="shared" si="27"/>
        <v>5.2238805970149252E-2</v>
      </c>
      <c r="CS33" s="71" t="s">
        <v>762</v>
      </c>
      <c r="CT33" s="72">
        <v>18</v>
      </c>
      <c r="CU33" s="70">
        <f t="shared" si="28"/>
        <v>0.13432835820895522</v>
      </c>
      <c r="CV33" s="71" t="s">
        <v>762</v>
      </c>
      <c r="CW33" s="72">
        <v>8</v>
      </c>
      <c r="CX33" s="70">
        <f t="shared" si="29"/>
        <v>5.9701492537313432E-2</v>
      </c>
      <c r="DA33" s="1" t="s">
        <v>762</v>
      </c>
      <c r="DB33" s="58">
        <v>1</v>
      </c>
      <c r="DC33" s="70">
        <f t="shared" si="30"/>
        <v>7.462686567164179E-3</v>
      </c>
      <c r="DD33" s="71" t="s">
        <v>762</v>
      </c>
      <c r="DE33" s="72">
        <v>32</v>
      </c>
      <c r="DF33" s="70">
        <f t="shared" si="31"/>
        <v>0.23880597014925373</v>
      </c>
      <c r="DG33" s="71" t="s">
        <v>762</v>
      </c>
      <c r="DH33" s="72">
        <v>13</v>
      </c>
      <c r="DI33" s="70">
        <f t="shared" si="32"/>
        <v>9.7014925373134331E-2</v>
      </c>
      <c r="DJ33" s="71" t="s">
        <v>762</v>
      </c>
      <c r="DK33" s="72">
        <v>2</v>
      </c>
      <c r="DL33" s="70">
        <f>DK33/B33</f>
        <v>1.4925373134328358E-2</v>
      </c>
      <c r="DM33" s="71" t="s">
        <v>762</v>
      </c>
      <c r="DN33" s="72">
        <v>1</v>
      </c>
      <c r="DO33" s="70">
        <f t="shared" si="34"/>
        <v>7.462686567164179E-3</v>
      </c>
      <c r="DP33" s="71" t="s">
        <v>762</v>
      </c>
      <c r="DQ33" s="72">
        <v>2</v>
      </c>
      <c r="DR33" s="70">
        <f t="shared" si="77"/>
        <v>1.4925373134328358E-2</v>
      </c>
      <c r="DU33" s="1" t="s">
        <v>762</v>
      </c>
      <c r="DV33" s="58">
        <v>9</v>
      </c>
      <c r="DW33" s="70">
        <f t="shared" si="35"/>
        <v>6.7164179104477612E-2</v>
      </c>
      <c r="DX33" s="71" t="s">
        <v>762</v>
      </c>
      <c r="DY33" s="72">
        <v>14</v>
      </c>
      <c r="DZ33" s="70">
        <f t="shared" si="36"/>
        <v>0.1044776119402985</v>
      </c>
      <c r="EA33" s="71" t="s">
        <v>762</v>
      </c>
      <c r="EB33" s="72">
        <v>36</v>
      </c>
      <c r="EC33" s="70">
        <f t="shared" si="37"/>
        <v>0.26865671641791045</v>
      </c>
      <c r="ED33" s="71" t="s">
        <v>762</v>
      </c>
      <c r="EE33" s="72">
        <v>3</v>
      </c>
      <c r="EF33" s="70">
        <f t="shared" si="38"/>
        <v>2.2388059701492536E-2</v>
      </c>
      <c r="EG33" s="71" t="s">
        <v>762</v>
      </c>
      <c r="EH33" s="72">
        <v>12</v>
      </c>
      <c r="EI33" s="70">
        <f t="shared" si="39"/>
        <v>8.9552238805970144E-2</v>
      </c>
      <c r="EJ33" s="71" t="s">
        <v>762</v>
      </c>
      <c r="EK33" s="72">
        <v>3</v>
      </c>
      <c r="EL33" s="70">
        <f t="shared" si="40"/>
        <v>2.2388059701492536E-2</v>
      </c>
      <c r="EO33" s="1" t="s">
        <v>762</v>
      </c>
      <c r="EP33" s="58">
        <v>0</v>
      </c>
      <c r="EQ33" s="70">
        <f t="shared" si="41"/>
        <v>0</v>
      </c>
      <c r="ER33" s="71" t="s">
        <v>762</v>
      </c>
      <c r="ES33" s="72">
        <v>7</v>
      </c>
      <c r="ET33" s="70">
        <f t="shared" si="42"/>
        <v>5.2238805970149252E-2</v>
      </c>
      <c r="EU33" s="71" t="s">
        <v>762</v>
      </c>
      <c r="EV33" s="72">
        <v>13</v>
      </c>
      <c r="EW33" s="70">
        <f t="shared" si="43"/>
        <v>9.7014925373134331E-2</v>
      </c>
      <c r="EX33" s="71" t="s">
        <v>762</v>
      </c>
      <c r="EY33" s="72">
        <v>8</v>
      </c>
      <c r="EZ33" s="70">
        <f t="shared" si="44"/>
        <v>5.9701492537313432E-2</v>
      </c>
      <c r="FA33" s="71" t="s">
        <v>762</v>
      </c>
      <c r="FB33" s="72">
        <v>7</v>
      </c>
      <c r="FC33" s="70">
        <f t="shared" si="45"/>
        <v>5.2238805970149252E-2</v>
      </c>
      <c r="FD33" s="71" t="s">
        <v>762</v>
      </c>
      <c r="FE33" s="72">
        <v>10</v>
      </c>
      <c r="FF33" s="70">
        <f t="shared" si="46"/>
        <v>7.4626865671641784E-2</v>
      </c>
      <c r="FI33" s="1" t="s">
        <v>762</v>
      </c>
      <c r="FJ33" s="58">
        <v>1</v>
      </c>
      <c r="FK33" s="70">
        <f t="shared" si="47"/>
        <v>7.462686567164179E-3</v>
      </c>
      <c r="FL33" s="71" t="s">
        <v>762</v>
      </c>
      <c r="FM33" s="72">
        <v>35</v>
      </c>
      <c r="FN33" s="70">
        <f t="shared" si="48"/>
        <v>0.26119402985074625</v>
      </c>
      <c r="FO33" s="71" t="s">
        <v>762</v>
      </c>
      <c r="FP33" s="72">
        <v>28</v>
      </c>
      <c r="FQ33" s="70">
        <f t="shared" si="49"/>
        <v>0.20895522388059701</v>
      </c>
      <c r="FR33" s="71" t="s">
        <v>762</v>
      </c>
      <c r="FS33" s="72">
        <v>31</v>
      </c>
      <c r="FT33" s="70">
        <f t="shared" si="50"/>
        <v>0.23134328358208955</v>
      </c>
      <c r="FU33" s="71" t="s">
        <v>762</v>
      </c>
      <c r="FV33" s="72">
        <v>16</v>
      </c>
      <c r="FW33" s="70">
        <f t="shared" si="51"/>
        <v>0.11940298507462686</v>
      </c>
      <c r="FX33" s="71" t="s">
        <v>762</v>
      </c>
      <c r="FY33" s="72">
        <v>13</v>
      </c>
      <c r="FZ33" s="70">
        <f t="shared" si="52"/>
        <v>9.7014925373134331E-2</v>
      </c>
      <c r="GC33" s="1" t="s">
        <v>762</v>
      </c>
      <c r="GD33" s="58">
        <v>1</v>
      </c>
      <c r="GE33" s="70">
        <f t="shared" si="53"/>
        <v>7.462686567164179E-3</v>
      </c>
      <c r="GF33" s="71" t="s">
        <v>762</v>
      </c>
      <c r="GG33" s="72">
        <v>4</v>
      </c>
      <c r="GH33" s="70">
        <f t="shared" si="54"/>
        <v>2.9850746268656716E-2</v>
      </c>
      <c r="GI33" s="71" t="s">
        <v>762</v>
      </c>
      <c r="GJ33" s="72">
        <v>5</v>
      </c>
      <c r="GK33" s="79">
        <f>GJ33/B33</f>
        <v>3.7313432835820892E-2</v>
      </c>
      <c r="GL33" s="71" t="s">
        <v>762</v>
      </c>
      <c r="GM33" s="72">
        <v>0</v>
      </c>
      <c r="GN33" s="70">
        <f t="shared" si="56"/>
        <v>0</v>
      </c>
      <c r="GO33" s="71" t="s">
        <v>762</v>
      </c>
      <c r="GP33" s="72">
        <v>3</v>
      </c>
      <c r="GQ33" s="70">
        <f t="shared" si="57"/>
        <v>2.2388059701492536E-2</v>
      </c>
      <c r="GR33" s="71" t="s">
        <v>762</v>
      </c>
      <c r="GS33" s="72">
        <v>0</v>
      </c>
      <c r="GT33" s="70">
        <f t="shared" si="58"/>
        <v>0</v>
      </c>
      <c r="GW33" s="1" t="s">
        <v>762</v>
      </c>
      <c r="GX33" s="58">
        <v>0</v>
      </c>
      <c r="GY33" s="70">
        <f t="shared" si="59"/>
        <v>0</v>
      </c>
      <c r="GZ33" s="71" t="s">
        <v>762</v>
      </c>
      <c r="HA33" s="72">
        <v>2</v>
      </c>
      <c r="HB33" s="70">
        <f t="shared" si="60"/>
        <v>1.4925373134328358E-2</v>
      </c>
      <c r="HC33" s="71" t="s">
        <v>762</v>
      </c>
      <c r="HD33" s="72">
        <v>0</v>
      </c>
      <c r="HE33" s="70">
        <f t="shared" si="61"/>
        <v>0</v>
      </c>
      <c r="HF33" s="71" t="s">
        <v>762</v>
      </c>
      <c r="HG33" s="72">
        <v>0</v>
      </c>
      <c r="HH33" s="70">
        <f t="shared" si="62"/>
        <v>0</v>
      </c>
      <c r="HI33" s="71" t="s">
        <v>762</v>
      </c>
      <c r="HJ33" s="72">
        <v>0</v>
      </c>
      <c r="HK33" s="70">
        <f t="shared" si="63"/>
        <v>0</v>
      </c>
      <c r="HL33" s="71" t="s">
        <v>762</v>
      </c>
      <c r="HM33" s="72">
        <v>0</v>
      </c>
      <c r="HN33" s="70">
        <f t="shared" si="64"/>
        <v>0</v>
      </c>
      <c r="HQ33" s="1" t="s">
        <v>762</v>
      </c>
      <c r="HR33" s="58">
        <v>1</v>
      </c>
      <c r="HS33" s="70">
        <f t="shared" si="65"/>
        <v>7.462686567164179E-3</v>
      </c>
      <c r="HT33" s="71" t="s">
        <v>762</v>
      </c>
      <c r="HU33" s="72">
        <v>17</v>
      </c>
      <c r="HV33" s="70">
        <f t="shared" si="66"/>
        <v>0.12686567164179105</v>
      </c>
      <c r="HW33" s="71" t="s">
        <v>762</v>
      </c>
      <c r="HX33" s="72">
        <v>14</v>
      </c>
      <c r="HY33" s="70">
        <f t="shared" si="67"/>
        <v>0.1044776119402985</v>
      </c>
      <c r="HZ33" s="71" t="s">
        <v>762</v>
      </c>
      <c r="IA33" s="72">
        <v>4</v>
      </c>
      <c r="IB33" s="70">
        <f t="shared" si="68"/>
        <v>2.9850746268656716E-2</v>
      </c>
      <c r="IC33" s="71" t="s">
        <v>762</v>
      </c>
      <c r="ID33" s="72">
        <v>18</v>
      </c>
      <c r="IE33" s="70">
        <f t="shared" si="69"/>
        <v>0.13432835820895522</v>
      </c>
      <c r="IF33" s="71" t="s">
        <v>762</v>
      </c>
      <c r="IG33" s="72">
        <v>11</v>
      </c>
      <c r="IH33" s="70">
        <f t="shared" si="70"/>
        <v>8.2089552238805971E-2</v>
      </c>
      <c r="IK33" s="1" t="s">
        <v>762</v>
      </c>
      <c r="IL33" s="58">
        <v>0</v>
      </c>
      <c r="IM33" s="70">
        <f t="shared" si="71"/>
        <v>0</v>
      </c>
      <c r="IN33" s="71" t="s">
        <v>762</v>
      </c>
      <c r="IO33" s="72">
        <v>4</v>
      </c>
      <c r="IP33" s="70">
        <f t="shared" si="72"/>
        <v>2.9850746268656716E-2</v>
      </c>
      <c r="IQ33" s="71" t="s">
        <v>762</v>
      </c>
      <c r="IR33" s="72">
        <v>5</v>
      </c>
      <c r="IS33" s="70">
        <f t="shared" si="73"/>
        <v>3.7313432835820892E-2</v>
      </c>
      <c r="IT33" s="71" t="s">
        <v>762</v>
      </c>
      <c r="IU33" s="72">
        <v>1</v>
      </c>
      <c r="IV33" s="70">
        <f t="shared" si="74"/>
        <v>7.462686567164179E-3</v>
      </c>
      <c r="IW33" s="71" t="s">
        <v>762</v>
      </c>
      <c r="IX33" s="72">
        <v>3</v>
      </c>
      <c r="IY33" s="70">
        <f t="shared" si="75"/>
        <v>2.2388059701492536E-2</v>
      </c>
      <c r="IZ33" s="71" t="s">
        <v>762</v>
      </c>
      <c r="JA33" s="72">
        <v>2</v>
      </c>
      <c r="JB33" s="70">
        <f t="shared" si="76"/>
        <v>1.4925373134328358E-2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stakeholders topic disclosures</vt:lpstr>
      <vt:lpstr>Sectors</vt:lpstr>
      <vt:lpstr>Sectors- 200</vt:lpstr>
      <vt:lpstr>Sectors - 300</vt:lpstr>
      <vt:lpstr>Sectors - 400</vt:lpstr>
      <vt:lpstr>Stakeholders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pierp</cp:lastModifiedBy>
  <dcterms:created xsi:type="dcterms:W3CDTF">2019-04-17T15:08:11Z</dcterms:created>
  <dcterms:modified xsi:type="dcterms:W3CDTF">2022-01-19T08:44:02Z</dcterms:modified>
</cp:coreProperties>
</file>