
<file path=[Content_Types].xml><?xml version="1.0" encoding="utf-8"?>
<Types xmlns="http://schemas.openxmlformats.org/package/2006/content-types">
  <Override PartName="/xl/pivotTables/pivotTable6.xml" ContentType="application/vnd.openxmlformats-officedocument.spreadsheetml.pivotTable+xml"/>
  <Override PartName="/xl/charts/chart6.xml" ContentType="application/vnd.openxmlformats-officedocument.drawingml.char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pivotTables/pivotTable4.xml" ContentType="application/vnd.openxmlformats-officedocument.spreadsheetml.pivotTable+xml"/>
  <Override PartName="/xl/charts/chart4.xml" ContentType="application/vnd.openxmlformats-officedocument.drawingml.chart+xml"/>
  <Override PartName="/xl/drawings/drawing6.xml" ContentType="application/vnd.openxmlformats-officedocument.drawing+xml"/>
  <Override PartName="/xl/drawings/drawing8.xml" ContentType="application/vnd.openxmlformats-officedocument.drawing+xml"/>
  <Override PartName="/xl/worksheets/sheet7.xml" ContentType="application/vnd.openxmlformats-officedocument.spreadsheetml.worksheet+xml"/>
  <Override PartName="/xl/pivotCache/pivotCacheDefinition6.xml" ContentType="application/vnd.openxmlformats-officedocument.spreadsheetml.pivotCacheDefinition+xml"/>
  <Override PartName="/xl/pivotCache/pivotCacheDefinition8.xml" ContentType="application/vnd.openxmlformats-officedocument.spreadsheetml.pivotCacheDefinition+xml"/>
  <Override PartName="/xl/pivotTables/pivotTable2.xml" ContentType="application/vnd.openxmlformats-officedocument.spreadsheetml.pivotTable+xml"/>
  <Override PartName="/xl/charts/chart2.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pivotCache/pivotCacheDefinition4.xml" ContentType="application/vnd.openxmlformats-officedocument.spreadsheetml.pivotCacheDefinition+xml"/>
  <Override PartName="/xl/drawings/drawing2.xml" ContentType="application/vnd.openxmlformats-officedocument.drawing+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Cache/pivotCacheRecords8.xml" ContentType="application/vnd.openxmlformats-officedocument.spreadsheetml.pivotCacheRecords+xml"/>
  <Override PartName="/xl/charts/chart18.xml" ContentType="application/vnd.openxmlformats-officedocument.drawingml.chart+xml"/>
  <Override PartName="/xl/worksheets/sheet1.xml" ContentType="application/vnd.openxmlformats-officedocument.spreadsheetml.worksheet+xml"/>
  <Override PartName="/xl/pivotCache/pivotCacheRecords6.xml" ContentType="application/vnd.openxmlformats-officedocument.spreadsheetml.pivotCacheRecords+xml"/>
  <Override PartName="/xl/pivotTables/pivotTable12.xml" ContentType="application/vnd.openxmlformats-officedocument.spreadsheetml.pivotTable+xml"/>
  <Override PartName="/xl/charts/chart16.xml" ContentType="application/vnd.openxmlformats-officedocument.drawingml.chart+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sharedStrings.xml" ContentType="application/vnd.openxmlformats-officedocument.spreadsheetml.sharedStrings+xml"/>
  <Override PartName="/xl/pivotTables/pivotTable9.xml" ContentType="application/vnd.openxmlformats-officedocument.spreadsheetml.pivotTable+xml"/>
  <Override PartName="/xl/pivotTables/pivotTable10.xml" ContentType="application/vnd.openxmlformats-officedocument.spreadsheetml.pivotTab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0.xml" ContentType="application/vnd.openxmlformats-officedocument.drawing+xml"/>
  <Override PartName="/xl/chartsheets/sheet1.xml" ContentType="application/vnd.openxmlformats-officedocument.spreadsheetml.chartsheet+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7.xml" ContentType="application/vnd.openxmlformats-officedocument.spreadsheetml.pivotTable+xml"/>
  <Override PartName="/xl/pivotTables/pivotTable8.xml" ContentType="application/vnd.openxmlformats-officedocument.spreadsheetml.pivotTable+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docProps/core.xml" ContentType="application/vnd.openxmlformats-package.core-properties+xml"/>
  <Default Extension="bin" ContentType="application/vnd.openxmlformats-officedocument.spreadsheetml.printerSettings"/>
  <Override PartName="/xl/pivotTables/pivotTable5.xml" ContentType="application/vnd.openxmlformats-officedocument.spreadsheetml.pivotTable+xml"/>
  <Override PartName="/xl/charts/chart7.xml" ContentType="application/vnd.openxmlformats-officedocument.drawingml.chart+xml"/>
  <Override PartName="/xl/charts/chart10.xml" ContentType="application/vnd.openxmlformats-officedocument.drawingml.chart+xml"/>
  <Override PartName="/xl/drawings/drawing9.xml" ContentType="application/vnd.openxmlformats-officedocument.drawing+xml"/>
  <Override PartName="/xl/pivotCache/pivotCacheDefinition9.xml" ContentType="application/vnd.openxmlformats-officedocument.spreadsheetml.pivotCacheDefinition+xml"/>
  <Override PartName="/xl/pivotTables/pivotTable3.xml" ContentType="application/vnd.openxmlformats-officedocument.spreadsheetml.pivotTable+xml"/>
  <Override PartName="/xl/charts/chart5.xml" ContentType="application/vnd.openxmlformats-officedocument.drawingml.char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pivotCache/pivotCacheDefinition7.xml" ContentType="application/vnd.openxmlformats-officedocument.spreadsheetml.pivotCacheDefinition+xml"/>
  <Override PartName="/xl/pivotTables/pivotTable1.xml" ContentType="application/vnd.openxmlformats-officedocument.spreadsheetml.pivotTable+xml"/>
  <Override PartName="/xl/charts/chart3.xml" ContentType="application/vnd.openxmlformats-officedocument.drawingml.char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pivotCache/pivotCacheDefinition5.xml" ContentType="application/vnd.openxmlformats-officedocument.spreadsheetml.pivotCacheDefinition+xml"/>
  <Override PartName="/xl/pivotCache/pivotCacheRecords9.xml" ContentType="application/vnd.openxmlformats-officedocument.spreadsheetml.pivotCacheRecords+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pivotCache/pivotCacheDefinition3.xml" ContentType="application/vnd.openxmlformats-officedocument.spreadsheetml.pivotCacheDefinition+xml"/>
  <Override PartName="/xl/pivotCache/pivotCacheRecords7.xml" ContentType="application/vnd.openxmlformats-officedocument.spreadsheetml.pivotCacheRecords+xml"/>
  <Override PartName="/xl/drawings/drawing1.xml" ContentType="application/vnd.openxmlformats-officedocument.drawing+xml"/>
  <Override PartName="/xl/pivotTables/pivotTable13.xml" ContentType="application/vnd.openxmlformats-officedocument.spreadsheetml.pivotTable+xml"/>
  <Override PartName="/xl/pivotCache/pivotCacheDefinition1.xml" ContentType="application/vnd.openxmlformats-officedocument.spreadsheetml.pivotCacheDefinition+xml"/>
  <Override PartName="/xl/pivotCache/pivotCacheRecords5.xml" ContentType="application/vnd.openxmlformats-officedocument.spreadsheetml.pivotCacheRecords+xml"/>
  <Override PartName="/xl/pivotTables/pivotTable11.xml" ContentType="application/vnd.openxmlformats-officedocument.spreadsheetml.pivotTable+xml"/>
  <Override PartName="/xl/charts/chart17.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68" yWindow="312" windowWidth="21828" windowHeight="9276" firstSheet="4" activeTab="7"/>
  </bookViews>
  <sheets>
    <sheet name="cleaned_survey" sheetId="1" r:id="rId1"/>
    <sheet name="avg_sleep__avg_books_location" sheetId="2" r:id="rId2"/>
    <sheet name="sleep_books_plot" sheetId="14" r:id="rId3"/>
    <sheet name="employed_wantSwag" sheetId="8" r:id="rId4"/>
    <sheet name="age_education_level" sheetId="10" r:id="rId5"/>
    <sheet name="age_ed_level_plot" sheetId="11" r:id="rId6"/>
    <sheet name="age_educ_box plot" sheetId="16" r:id="rId7"/>
    <sheet name="age historgram" sheetId="17" r:id="rId8"/>
    <sheet name="location_commute" sheetId="12" r:id="rId9"/>
    <sheet name="box_plot_commute" sheetId="13" r:id="rId10"/>
    <sheet name="histogram_commute" sheetId="15" r:id="rId11"/>
  </sheets>
  <definedNames>
    <definedName name="_xlnm._FilterDatabase" localSheetId="6" hidden="1">'age_educ_box plot'!$A$1:$B$713</definedName>
    <definedName name="_xlnm._FilterDatabase" localSheetId="4" hidden="1">age_education_level!$A$1:$B$713</definedName>
    <definedName name="_xlnm._FilterDatabase" localSheetId="1" hidden="1">avg_sleep__avg_books_location!$A$1:$C$735</definedName>
    <definedName name="_xlnm._FilterDatabase" localSheetId="0" hidden="1">cleaned_survey!$E$1:$E$754</definedName>
    <definedName name="_xlnm._FilterDatabase" localSheetId="3" hidden="1">employed_wantSwag!$B$1:$B$754</definedName>
    <definedName name="_xlnm._FilterDatabase" localSheetId="8" hidden="1">location_commute!$B$1:$B$748</definedName>
    <definedName name="_xlnm._FilterDatabase" localSheetId="2" hidden="1">sleep_books_plot!$A$1:$B$735</definedName>
  </definedNames>
  <calcPr calcId="125725"/>
  <pivotCaches>
    <pivotCache cacheId="0" r:id="rId12"/>
    <pivotCache cacheId="1" r:id="rId13"/>
    <pivotCache cacheId="2" r:id="rId14"/>
    <pivotCache cacheId="3" r:id="rId15"/>
    <pivotCache cacheId="4" r:id="rId16"/>
    <pivotCache cacheId="5" r:id="rId17"/>
    <pivotCache cacheId="6" r:id="rId18"/>
    <pivotCache cacheId="7" r:id="rId19"/>
    <pivotCache cacheId="8" r:id="rId20"/>
  </pivotCaches>
</workbook>
</file>

<file path=xl/calcChain.xml><?xml version="1.0" encoding="utf-8"?>
<calcChain xmlns="http://schemas.openxmlformats.org/spreadsheetml/2006/main">
  <c r="J32" i="17"/>
  <c r="J33" s="1"/>
  <c r="J34" s="1"/>
  <c r="J35" s="1"/>
  <c r="J31"/>
  <c r="I35"/>
  <c r="I34"/>
  <c r="I33"/>
  <c r="I32"/>
  <c r="I31"/>
  <c r="I30"/>
  <c r="H31"/>
  <c r="H32"/>
  <c r="H33"/>
  <c r="H34"/>
  <c r="H35"/>
  <c r="H30"/>
  <c r="G31"/>
  <c r="F35"/>
  <c r="F33"/>
  <c r="F32"/>
  <c r="F31"/>
  <c r="F30"/>
  <c r="H4"/>
  <c r="H5" s="1"/>
  <c r="H6" s="1"/>
  <c r="H7" s="1"/>
  <c r="H8" s="1"/>
  <c r="H3"/>
  <c r="G3"/>
  <c r="G4"/>
  <c r="G5"/>
  <c r="G6"/>
  <c r="G7"/>
  <c r="G8"/>
  <c r="G2"/>
  <c r="F3"/>
  <c r="F4"/>
  <c r="F5"/>
  <c r="F6"/>
  <c r="F7"/>
  <c r="F8"/>
  <c r="F2"/>
  <c r="E4"/>
  <c r="E5" s="1"/>
  <c r="E6" s="1"/>
  <c r="E7" s="1"/>
  <c r="E8" s="1"/>
  <c r="E3"/>
  <c r="D7"/>
  <c r="D5"/>
  <c r="D4"/>
  <c r="D3"/>
  <c r="D2"/>
  <c r="W13" i="16"/>
  <c r="W12"/>
  <c r="W11"/>
  <c r="W10"/>
  <c r="W9"/>
  <c r="U13"/>
  <c r="U12"/>
  <c r="U11"/>
  <c r="U10"/>
  <c r="U9"/>
  <c r="S13"/>
  <c r="S12"/>
  <c r="S11"/>
  <c r="S10"/>
  <c r="S9"/>
  <c r="Q13"/>
  <c r="Q12"/>
  <c r="Q11"/>
  <c r="Q10"/>
  <c r="Q9"/>
  <c r="O13"/>
  <c r="O12"/>
  <c r="O11"/>
  <c r="O10"/>
  <c r="O9"/>
  <c r="M11"/>
  <c r="M12"/>
  <c r="M13"/>
  <c r="M10"/>
  <c r="M9"/>
  <c r="M3"/>
  <c r="N3"/>
  <c r="O3"/>
  <c r="P3"/>
  <c r="Q3"/>
  <c r="M4"/>
  <c r="N4"/>
  <c r="O4"/>
  <c r="P4"/>
  <c r="Q4"/>
  <c r="M5"/>
  <c r="N5"/>
  <c r="O5"/>
  <c r="P5"/>
  <c r="Q5"/>
  <c r="M6"/>
  <c r="N6"/>
  <c r="O6"/>
  <c r="P6"/>
  <c r="Q6"/>
  <c r="L6"/>
  <c r="L5"/>
  <c r="L4"/>
  <c r="L3"/>
  <c r="M2"/>
  <c r="N2"/>
  <c r="O2"/>
  <c r="P2"/>
  <c r="Q2"/>
  <c r="L2"/>
  <c r="G4" i="15"/>
  <c r="G5"/>
  <c r="G6"/>
  <c r="G7"/>
  <c r="G8"/>
  <c r="G9"/>
  <c r="G10"/>
  <c r="G11"/>
  <c r="G12"/>
  <c r="G13"/>
  <c r="G3"/>
  <c r="L4"/>
  <c r="L5"/>
  <c r="L6"/>
  <c r="L7"/>
  <c r="L8"/>
  <c r="L9"/>
  <c r="L10"/>
  <c r="L11"/>
  <c r="L12"/>
  <c r="L13"/>
  <c r="L3"/>
  <c r="J13"/>
  <c r="K13" s="1"/>
  <c r="J5"/>
  <c r="K5" s="1"/>
  <c r="J6" s="1"/>
  <c r="K6" s="1"/>
  <c r="J7" s="1"/>
  <c r="K7" s="1"/>
  <c r="J8" s="1"/>
  <c r="K8" s="1"/>
  <c r="J9" s="1"/>
  <c r="K9" s="1"/>
  <c r="J10" s="1"/>
  <c r="K10" s="1"/>
  <c r="J11" s="1"/>
  <c r="K11" s="1"/>
  <c r="J12" s="1"/>
  <c r="K12" s="1"/>
  <c r="K4"/>
  <c r="J4"/>
  <c r="K3"/>
  <c r="E8"/>
  <c r="E6"/>
  <c r="E5"/>
  <c r="E4"/>
  <c r="E3"/>
  <c r="Z28" i="14"/>
  <c r="Z27"/>
  <c r="Z26"/>
  <c r="Z25"/>
  <c r="Z24"/>
  <c r="X28"/>
  <c r="X27"/>
  <c r="X26"/>
  <c r="X25"/>
  <c r="X24"/>
  <c r="V28"/>
  <c r="V27"/>
  <c r="V26"/>
  <c r="V25"/>
  <c r="V24"/>
  <c r="T28"/>
  <c r="T27"/>
  <c r="T26"/>
  <c r="T25"/>
  <c r="T24"/>
  <c r="R28"/>
  <c r="R27"/>
  <c r="R26"/>
  <c r="R25"/>
  <c r="R24"/>
  <c r="P28"/>
  <c r="P27"/>
  <c r="P26"/>
  <c r="P25"/>
  <c r="P24"/>
  <c r="N26"/>
  <c r="N27"/>
  <c r="N28"/>
  <c r="N25"/>
  <c r="N24"/>
  <c r="N17"/>
  <c r="O17"/>
  <c r="P17"/>
  <c r="Q17"/>
  <c r="R17"/>
  <c r="S17"/>
  <c r="N18"/>
  <c r="O18"/>
  <c r="P18"/>
  <c r="Q18"/>
  <c r="R18"/>
  <c r="S18"/>
  <c r="N19"/>
  <c r="O19"/>
  <c r="P19"/>
  <c r="Q19"/>
  <c r="R19"/>
  <c r="S19"/>
  <c r="N20"/>
  <c r="O20"/>
  <c r="P20"/>
  <c r="Q20"/>
  <c r="R20"/>
  <c r="S20"/>
  <c r="N21"/>
  <c r="O21"/>
  <c r="P21"/>
  <c r="Q21"/>
  <c r="R21"/>
  <c r="S21"/>
  <c r="M21"/>
  <c r="M20"/>
  <c r="M19"/>
  <c r="M18"/>
  <c r="M17"/>
  <c r="G6"/>
  <c r="G5"/>
  <c r="H5" s="1"/>
  <c r="G4"/>
  <c r="G3"/>
  <c r="H3" s="1"/>
  <c r="G2"/>
  <c r="H2" s="1"/>
  <c r="E6"/>
  <c r="E5"/>
  <c r="E4"/>
  <c r="F4" s="1"/>
  <c r="E3"/>
  <c r="E2"/>
  <c r="F2" s="1"/>
  <c r="T44" i="13"/>
  <c r="U44"/>
  <c r="V44"/>
  <c r="W44"/>
  <c r="X44"/>
  <c r="Y44"/>
  <c r="Z44"/>
  <c r="T45"/>
  <c r="U45"/>
  <c r="V45"/>
  <c r="W45"/>
  <c r="X45"/>
  <c r="Y45"/>
  <c r="Z45"/>
  <c r="Q44"/>
  <c r="R44"/>
  <c r="S44"/>
  <c r="Q45"/>
  <c r="R45"/>
  <c r="S45"/>
  <c r="P45"/>
  <c r="P44"/>
  <c r="O45"/>
  <c r="O44"/>
  <c r="Y6"/>
  <c r="Y5"/>
  <c r="Y4"/>
  <c r="Y3"/>
  <c r="Y2"/>
  <c r="W6"/>
  <c r="W5"/>
  <c r="W4"/>
  <c r="W3"/>
  <c r="W2"/>
  <c r="U6"/>
  <c r="U5"/>
  <c r="U4"/>
  <c r="U3"/>
  <c r="U2"/>
  <c r="S6"/>
  <c r="S5"/>
  <c r="S4"/>
  <c r="S3"/>
  <c r="S2"/>
  <c r="Q6"/>
  <c r="Q5"/>
  <c r="Q4"/>
  <c r="Q3"/>
  <c r="Q2"/>
  <c r="O6"/>
  <c r="O5"/>
  <c r="O4"/>
  <c r="O3"/>
  <c r="O2"/>
  <c r="M6"/>
  <c r="M5"/>
  <c r="M4"/>
  <c r="M3"/>
  <c r="M2"/>
  <c r="K6"/>
  <c r="K5"/>
  <c r="K4"/>
  <c r="K3"/>
  <c r="K2"/>
  <c r="I6"/>
  <c r="I5"/>
  <c r="I4"/>
  <c r="I3"/>
  <c r="I2"/>
  <c r="G6"/>
  <c r="G5"/>
  <c r="G4"/>
  <c r="G3"/>
  <c r="G2"/>
  <c r="E6"/>
  <c r="E5"/>
  <c r="E4"/>
  <c r="E3"/>
  <c r="E2"/>
  <c r="C4"/>
  <c r="C5"/>
  <c r="C6"/>
  <c r="C3"/>
  <c r="C2"/>
  <c r="L33" i="12"/>
  <c r="M33"/>
  <c r="N33"/>
  <c r="O33"/>
  <c r="P33"/>
  <c r="Q33"/>
  <c r="R33"/>
  <c r="S33"/>
  <c r="T33"/>
  <c r="U33"/>
  <c r="V33"/>
  <c r="K33"/>
  <c r="V31"/>
  <c r="L31"/>
  <c r="M31"/>
  <c r="N31"/>
  <c r="O31"/>
  <c r="P31"/>
  <c r="Q31"/>
  <c r="R31"/>
  <c r="S31"/>
  <c r="T31"/>
  <c r="U31"/>
  <c r="K31"/>
  <c r="L30"/>
  <c r="M30"/>
  <c r="N30"/>
  <c r="O30"/>
  <c r="P30"/>
  <c r="Q30"/>
  <c r="R30"/>
  <c r="S30"/>
  <c r="T30"/>
  <c r="U30"/>
  <c r="V30"/>
  <c r="K30"/>
  <c r="N34"/>
  <c r="O34"/>
  <c r="P34"/>
  <c r="Q34"/>
  <c r="R34"/>
  <c r="S34"/>
  <c r="T34"/>
  <c r="U34"/>
  <c r="V34"/>
  <c r="L34"/>
  <c r="M34"/>
  <c r="K34"/>
  <c r="L32"/>
  <c r="M32"/>
  <c r="N32"/>
  <c r="O32"/>
  <c r="P32"/>
  <c r="Q32"/>
  <c r="R32"/>
  <c r="S32"/>
  <c r="T32"/>
  <c r="U32"/>
  <c r="V32"/>
  <c r="K32"/>
  <c r="K25"/>
  <c r="V27" a="1"/>
  <c r="V27" s="1"/>
  <c r="U27" a="1"/>
  <c r="U27" s="1"/>
  <c r="T27" a="1"/>
  <c r="T27" s="1"/>
  <c r="S27" a="1"/>
  <c r="S27" s="1"/>
  <c r="R27" a="1"/>
  <c r="R27" s="1"/>
  <c r="Q27" a="1"/>
  <c r="Q27" s="1"/>
  <c r="P27" a="1"/>
  <c r="P27" s="1"/>
  <c r="O27" a="1"/>
  <c r="O27" s="1"/>
  <c r="N27" a="1"/>
  <c r="N27" s="1"/>
  <c r="M27" a="1"/>
  <c r="M27" s="1"/>
  <c r="L27" a="1"/>
  <c r="L27" s="1"/>
  <c r="K27" a="1"/>
  <c r="K27" s="1"/>
  <c r="V26" a="1"/>
  <c r="V26" s="1"/>
  <c r="U26" a="1"/>
  <c r="U26" s="1"/>
  <c r="T26" a="1"/>
  <c r="T26" s="1"/>
  <c r="S26" a="1"/>
  <c r="S26" s="1"/>
  <c r="R26" a="1"/>
  <c r="R26" s="1"/>
  <c r="Q26" a="1"/>
  <c r="Q26" s="1"/>
  <c r="P26" a="1"/>
  <c r="P26" s="1"/>
  <c r="O26" a="1"/>
  <c r="O26" s="1"/>
  <c r="N26" a="1"/>
  <c r="N26" s="1"/>
  <c r="M26" a="1"/>
  <c r="M26" s="1"/>
  <c r="L26" a="1"/>
  <c r="L26" s="1"/>
  <c r="K26" a="1"/>
  <c r="K26" s="1"/>
  <c r="V25" a="1"/>
  <c r="V25" s="1"/>
  <c r="U25" a="1"/>
  <c r="U25" s="1"/>
  <c r="T25" a="1"/>
  <c r="T25" s="1"/>
  <c r="S25" a="1"/>
  <c r="S25" s="1"/>
  <c r="R25" a="1"/>
  <c r="R25" s="1"/>
  <c r="Q25" a="1"/>
  <c r="Q25" s="1"/>
  <c r="P25" a="1"/>
  <c r="P25" s="1"/>
  <c r="O25" a="1"/>
  <c r="O25" s="1"/>
  <c r="N25" a="1"/>
  <c r="N25" s="1"/>
  <c r="M25" a="1"/>
  <c r="M25" s="1"/>
  <c r="L25" a="1"/>
  <c r="L25" s="1"/>
  <c r="O51"/>
  <c r="N51"/>
  <c r="M51"/>
  <c r="L51"/>
  <c r="K51"/>
  <c r="J51"/>
  <c r="I51"/>
  <c r="H51"/>
  <c r="G51"/>
  <c r="F51"/>
  <c r="E51"/>
  <c r="D51"/>
  <c r="G39" a="1"/>
  <c r="G39" s="1"/>
  <c r="G40" a="1"/>
  <c r="G40" s="1"/>
  <c r="G41" a="1"/>
  <c r="G41" s="1"/>
  <c r="G42" a="1"/>
  <c r="G42" s="1"/>
  <c r="G43" a="1"/>
  <c r="G43" s="1"/>
  <c r="G44" a="1"/>
  <c r="G44" s="1"/>
  <c r="G45" a="1"/>
  <c r="G45" s="1"/>
  <c r="G46" a="1"/>
  <c r="G46" s="1"/>
  <c r="G47" a="1"/>
  <c r="G47" s="1"/>
  <c r="G48" a="1"/>
  <c r="G48" s="1"/>
  <c r="G49" a="1"/>
  <c r="G49" s="1"/>
  <c r="G38" a="1"/>
  <c r="G38" s="1"/>
  <c r="F39" a="1"/>
  <c r="F39" s="1"/>
  <c r="F40" a="1"/>
  <c r="F40" s="1"/>
  <c r="F41" a="1"/>
  <c r="F41" s="1"/>
  <c r="F42" a="1"/>
  <c r="F42" s="1"/>
  <c r="F43" a="1"/>
  <c r="F43" s="1"/>
  <c r="F44" a="1"/>
  <c r="F44" s="1"/>
  <c r="F45" a="1"/>
  <c r="F45" s="1"/>
  <c r="F46" a="1"/>
  <c r="F46" s="1"/>
  <c r="F47" a="1"/>
  <c r="F47" s="1"/>
  <c r="F48" a="1"/>
  <c r="F48" s="1"/>
  <c r="F49" a="1"/>
  <c r="F49" s="1"/>
  <c r="F38" a="1"/>
  <c r="F38" s="1"/>
  <c r="E39" a="1"/>
  <c r="E39" s="1"/>
  <c r="E40" a="1"/>
  <c r="E40" s="1"/>
  <c r="E41" a="1"/>
  <c r="E41" s="1"/>
  <c r="E42" a="1"/>
  <c r="E42" s="1"/>
  <c r="E43" a="1"/>
  <c r="E43" s="1"/>
  <c r="E44" a="1"/>
  <c r="E44" s="1"/>
  <c r="E45" a="1"/>
  <c r="E45" s="1"/>
  <c r="E46" a="1"/>
  <c r="E46" s="1"/>
  <c r="E47" a="1"/>
  <c r="E47" s="1"/>
  <c r="E48" a="1"/>
  <c r="E48" s="1"/>
  <c r="E49" a="1"/>
  <c r="E49" s="1"/>
  <c r="E38" a="1"/>
  <c r="E38" s="1"/>
  <c r="E28"/>
  <c r="E27"/>
  <c r="I156" i="10"/>
  <c r="I155"/>
  <c r="H156"/>
  <c r="H155"/>
  <c r="H151"/>
  <c r="J169" i="2"/>
  <c r="J168"/>
  <c r="I168"/>
  <c r="I169"/>
  <c r="O5"/>
  <c r="AK467" i="1"/>
  <c r="AK361"/>
  <c r="AL351"/>
  <c r="F4" i="8"/>
  <c r="F3"/>
  <c r="G32" i="17" l="1"/>
  <c r="F5" i="14"/>
  <c r="F3"/>
  <c r="H6"/>
  <c r="F6"/>
  <c r="H4"/>
  <c r="G33" i="17" l="1"/>
  <c r="G34" l="1"/>
  <c r="G35" l="1"/>
</calcChain>
</file>

<file path=xl/sharedStrings.xml><?xml version="1.0" encoding="utf-8"?>
<sst xmlns="http://schemas.openxmlformats.org/spreadsheetml/2006/main" count="15176" uniqueCount="3479">
  <si>
    <t>why_enroll</t>
  </si>
  <si>
    <t xml:space="preserve">Age </t>
  </si>
  <si>
    <t>avg_sleep</t>
  </si>
  <si>
    <t>avg_daily_commute_min</t>
  </si>
  <si>
    <t>avg_sitting_hrs_day</t>
  </si>
  <si>
    <t>avg_books_yr</t>
  </si>
  <si>
    <t>where_live</t>
  </si>
  <si>
    <t>udacity_swag</t>
  </si>
  <si>
    <t>item_swag</t>
  </si>
  <si>
    <t>fav_slogan</t>
  </si>
  <si>
    <t>employed</t>
  </si>
  <si>
    <t>occupation</t>
  </si>
  <si>
    <t>job_level</t>
  </si>
  <si>
    <t>industry</t>
  </si>
  <si>
    <t>work_experience_yrs</t>
  </si>
  <si>
    <t>current_employment</t>
  </si>
  <si>
    <t>highest_education_level</t>
  </si>
  <si>
    <t>intro_programming</t>
  </si>
  <si>
    <t>business_analyst</t>
  </si>
  <si>
    <t>data_analyst</t>
  </si>
  <si>
    <t>machine_learning_eng</t>
  </si>
  <si>
    <t>ai</t>
  </si>
  <si>
    <t>deep_learning_foundations</t>
  </si>
  <si>
    <t>self-driving_car</t>
  </si>
  <si>
    <t>robotics</t>
  </si>
  <si>
    <t>none</t>
  </si>
  <si>
    <t>other</t>
  </si>
  <si>
    <t>most_helpfull_resource</t>
  </si>
  <si>
    <t>nd_hours_per_week_material</t>
  </si>
  <si>
    <t>nd_hours_per_week_quizzes_projects</t>
  </si>
  <si>
    <t>avg_project_completion_hrs</t>
  </si>
  <si>
    <t>advise_future_students</t>
  </si>
  <si>
    <t>how_find_udacity</t>
  </si>
  <si>
    <t>likely_to_recommend</t>
  </si>
  <si>
    <t>how_to_improve</t>
  </si>
  <si>
    <t>other_subjects_to_learn_at_udacity</t>
  </si>
  <si>
    <t>anything_else</t>
  </si>
  <si>
    <t>more_info_for_blog</t>
  </si>
  <si>
    <t/>
  </si>
  <si>
    <t>China</t>
  </si>
  <si>
    <t>hoodie</t>
  </si>
  <si>
    <t>Data is the new bacon</t>
  </si>
  <si>
    <t>Product Management/Project Management</t>
  </si>
  <si>
    <t>Manager</t>
  </si>
  <si>
    <t>Education</t>
  </si>
  <si>
    <t>Udacity</t>
  </si>
  <si>
    <t>Bachelors</t>
  </si>
  <si>
    <t>Business Analyst</t>
  </si>
  <si>
    <t>Slack Channel</t>
  </si>
  <si>
    <t>Set a schedule</t>
  </si>
  <si>
    <t>Friend / word of mouth</t>
  </si>
  <si>
    <t>Have weekly assignments</t>
  </si>
  <si>
    <t>I love you guys!</t>
  </si>
  <si>
    <t>Argentina</t>
  </si>
  <si>
    <t>t-shirt</t>
  </si>
  <si>
    <t>Math - all the cool kids are doing it</t>
  </si>
  <si>
    <t>Educator / Instructor</t>
  </si>
  <si>
    <t>Uadcity</t>
  </si>
  <si>
    <t>PhD</t>
  </si>
  <si>
    <t>Machine Learning Engineer</t>
  </si>
  <si>
    <t>Artificial Intelligence</t>
  </si>
  <si>
    <t>Forums</t>
  </si>
  <si>
    <t>Don't be afraid to push the results of the project further!</t>
  </si>
  <si>
    <t>Google</t>
  </si>
  <si>
    <t>Nothing</t>
  </si>
  <si>
    <t>Great survey!</t>
  </si>
  <si>
    <t>Start a new career in this field</t>
  </si>
  <si>
    <t>Canada</t>
  </si>
  <si>
    <t>jacket (brand is TBD... probably Patagonia)</t>
  </si>
  <si>
    <t>Business/Strategy</t>
  </si>
  <si>
    <t>Individual Contributor</t>
  </si>
  <si>
    <t>Business Support &amp; Logistics</t>
  </si>
  <si>
    <t>USAA</t>
  </si>
  <si>
    <t>Masters</t>
  </si>
  <si>
    <t>Data Analyst</t>
  </si>
  <si>
    <t>Stack Overflow</t>
  </si>
  <si>
    <t>work on it everyday</t>
  </si>
  <si>
    <t>more help working through the courses</t>
  </si>
  <si>
    <t>SAS</t>
  </si>
  <si>
    <t>General interest in the topic (personal growth and enrichment)</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</si>
  <si>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</si>
  <si>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</si>
  <si>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</si>
  <si>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</si>
  <si>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</si>
  <si>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</si>
  <si>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</si>
  <si>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</si>
  <si>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</si>
  <si>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</si>
  <si>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</si>
  <si>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</si>
  <si>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None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</si>
  <si>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</si>
  <si>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</si>
  <si>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</si>
  <si>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</si>
  <si>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</si>
  <si>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</si>
  <si>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</si>
  <si>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</si>
  <si>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</si>
  <si>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</si>
  <si>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</si>
  <si>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</si>
  <si>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</si>
  <si>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</si>
  <si>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</si>
  <si>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</si>
  <si>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Help move from academia to industry</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</si>
  <si>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</si>
  <si>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</si>
  <si>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</si>
  <si>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</si>
  <si>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</si>
  <si>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</si>
  <si>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</si>
  <si>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</si>
  <si>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</si>
  <si>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</si>
  <si>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</si>
  <si>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Grow skills for my current role</t>
  </si>
  <si>
    <t>Haverford College</t>
  </si>
  <si>
    <t>Deep Learning Foundations</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</si>
  <si>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</si>
  <si>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</si>
  <si>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</si>
  <si>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</si>
  <si>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</si>
  <si>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</si>
  <si>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</si>
  <si>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</si>
  <si>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</si>
  <si>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</si>
  <si>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</si>
  <si>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</si>
  <si>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</si>
  <si>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</si>
  <si>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</si>
  <si>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</si>
  <si>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</si>
  <si>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</si>
  <si>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</si>
  <si>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</si>
  <si>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</si>
  <si>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</si>
  <si>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</si>
  <si>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</si>
  <si>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</si>
  <si>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</si>
  <si>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</si>
  <si>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</si>
  <si>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</si>
  <si>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</si>
  <si>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</si>
  <si>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</si>
  <si>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</si>
  <si>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</si>
  <si>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</si>
  <si>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</si>
  <si>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</si>
  <si>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</si>
  <si>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</si>
  <si>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</si>
  <si>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</si>
  <si>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</si>
  <si>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</si>
  <si>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</si>
  <si>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</si>
  <si>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</si>
  <si>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</si>
  <si>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</si>
  <si>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</si>
  <si>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</si>
  <si>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</si>
  <si>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</si>
  <si>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</si>
  <si>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</si>
  <si>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</si>
  <si>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</si>
  <si>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</si>
  <si>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</si>
  <si>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</si>
  <si>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</si>
  <si>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</si>
  <si>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</si>
  <si>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</si>
  <si>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</si>
  <si>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</si>
  <si>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</si>
  <si>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</si>
  <si>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</si>
  <si>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</si>
  <si>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</si>
  <si>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</si>
  <si>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</si>
  <si>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</si>
  <si>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</si>
  <si>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</si>
  <si>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</si>
  <si>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</si>
  <si>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</si>
  <si>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</si>
  <si>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</si>
  <si>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</si>
  <si>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</si>
  <si>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</si>
  <si>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</si>
  <si>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</si>
  <si>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</si>
  <si>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</si>
  <si>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</si>
  <si>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</si>
  <si>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</si>
  <si>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</si>
  <si>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</si>
  <si>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</si>
  <si>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</si>
  <si>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</si>
  <si>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</si>
  <si>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</si>
  <si>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</si>
  <si>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</si>
  <si>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</si>
  <si>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</si>
  <si>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</si>
  <si>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</si>
  <si>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</si>
  <si>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</si>
  <si>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</si>
  <si>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</si>
  <si>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</si>
  <si>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</si>
  <si>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</si>
  <si>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</si>
  <si>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</si>
  <si>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</si>
  <si>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</si>
  <si>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</si>
  <si>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</si>
  <si>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</si>
  <si>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</si>
  <si>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</si>
  <si>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</si>
  <si>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</si>
  <si>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</si>
  <si>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Other</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</si>
  <si>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</si>
  <si>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</si>
  <si>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</si>
  <si>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</si>
  <si>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</si>
  <si>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</si>
  <si>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</si>
  <si>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</si>
  <si>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</si>
  <si>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</si>
  <si>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</si>
  <si>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</si>
  <si>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</si>
  <si>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</si>
  <si>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</si>
  <si>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</si>
  <si>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</si>
  <si>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</si>
  <si>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</si>
  <si>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</si>
  <si>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</si>
  <si>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</si>
  <si>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</si>
  <si>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</si>
  <si>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</si>
  <si>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</si>
  <si>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</si>
  <si>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</si>
  <si>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Intro to Programming</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</si>
  <si>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</si>
  <si>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</si>
  <si>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</si>
  <si>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</si>
  <si>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</si>
  <si>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</si>
  <si>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</si>
  <si>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</si>
  <si>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</si>
  <si>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</si>
  <si>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</si>
  <si>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</si>
  <si>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</si>
  <si>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</si>
  <si>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</si>
  <si>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</si>
  <si>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</si>
  <si>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</si>
  <si>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</si>
  <si>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</si>
  <si>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</si>
  <si>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</si>
  <si>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</si>
  <si>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</si>
  <si>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</si>
  <si>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</si>
  <si>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</si>
  <si>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</si>
  <si>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</si>
  <si>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</si>
  <si>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</si>
  <si>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</si>
  <si>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</si>
  <si>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</si>
  <si>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</si>
  <si>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</si>
  <si>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</si>
  <si>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</si>
  <si>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</si>
  <si>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</si>
  <si>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</si>
  <si>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</si>
  <si>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</si>
  <si>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</si>
  <si>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</si>
  <si>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</si>
  <si>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</si>
  <si>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</si>
  <si>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</si>
  <si>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</si>
  <si>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</si>
  <si>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</si>
  <si>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</si>
  <si>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</si>
  <si>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</si>
  <si>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</si>
  <si>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</si>
  <si>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</si>
  <si>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</si>
  <si>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</si>
  <si>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</si>
  <si>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</si>
  <si>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</si>
  <si>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</si>
  <si>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</si>
  <si>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</si>
  <si>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</si>
  <si>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</si>
  <si>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</si>
  <si>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</si>
  <si>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</si>
  <si>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</si>
  <si>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</si>
  <si>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</si>
  <si>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</si>
  <si>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</si>
  <si>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</si>
  <si>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</si>
  <si>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</si>
  <si>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</si>
  <si>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</si>
  <si>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</si>
  <si>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</si>
  <si>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</si>
  <si>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</si>
  <si>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</si>
  <si>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</si>
  <si>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</si>
  <si>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</si>
  <si>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</si>
  <si>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</si>
  <si>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</si>
  <si>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</si>
  <si>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</si>
  <si>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</si>
  <si>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</si>
  <si>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</si>
  <si>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</si>
  <si>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</si>
  <si>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</si>
  <si>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</si>
  <si>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</si>
  <si>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</si>
  <si>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</si>
  <si>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</si>
  <si>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</si>
  <si>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</si>
  <si>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</si>
  <si>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</si>
  <si>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</si>
  <si>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</si>
  <si>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</si>
  <si>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</si>
  <si>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</si>
  <si>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</si>
  <si>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</si>
  <si>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</si>
  <si>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</si>
  <si>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</si>
  <si>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</si>
  <si>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</si>
  <si>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</si>
  <si>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</si>
  <si>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</si>
  <si>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</si>
  <si>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</si>
  <si>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</si>
  <si>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</si>
  <si>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</si>
  <si>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</si>
  <si>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</si>
  <si>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</si>
  <si>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</si>
  <si>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</si>
  <si>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</si>
  <si>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</si>
  <si>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</si>
  <si>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</si>
  <si>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</si>
  <si>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</si>
  <si>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</si>
  <si>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</si>
  <si>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</si>
  <si>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</si>
  <si>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</si>
  <si>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</si>
  <si>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</si>
  <si>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</si>
  <si>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</si>
  <si>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</si>
  <si>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</si>
  <si>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</si>
  <si>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</si>
  <si>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</si>
  <si>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</si>
  <si>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</si>
  <si>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</si>
  <si>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</si>
  <si>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</si>
  <si>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</si>
  <si>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</si>
  <si>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</si>
  <si>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</si>
  <si>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</si>
  <si>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</si>
  <si>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</si>
  <si>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</si>
  <si>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</si>
  <si>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</si>
  <si>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</si>
  <si>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</si>
  <si>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</si>
  <si>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</si>
  <si>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</si>
  <si>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</si>
  <si>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</si>
  <si>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</si>
  <si>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</si>
  <si>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</si>
  <si>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</si>
  <si>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</si>
  <si>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</si>
  <si>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</si>
  <si>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</si>
  <si>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</si>
  <si>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</si>
  <si>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</si>
  <si>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</si>
  <si>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</si>
  <si>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</si>
  <si>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</si>
  <si>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</si>
  <si>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</si>
  <si>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</si>
  <si>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</si>
  <si>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Robotics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</si>
  <si>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</si>
  <si>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</si>
  <si>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</si>
  <si>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</si>
  <si>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</si>
  <si>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</si>
  <si>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</si>
  <si>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</si>
  <si>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</si>
  <si>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</si>
  <si>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</si>
  <si>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</si>
  <si>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</si>
  <si>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</si>
  <si>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</si>
  <si>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</si>
  <si>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</si>
  <si>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</si>
  <si>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</si>
  <si>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</si>
  <si>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</si>
  <si>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</si>
  <si>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</si>
  <si>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</si>
  <si>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</si>
  <si>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</si>
  <si>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</si>
  <si>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</si>
  <si>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</si>
  <si>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</si>
  <si>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</si>
  <si>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</si>
  <si>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</si>
  <si>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</si>
  <si>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</si>
  <si>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</si>
  <si>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</si>
  <si>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</si>
  <si>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</si>
  <si>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</si>
  <si>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</si>
  <si>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</si>
  <si>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</si>
  <si>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</si>
  <si>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</si>
  <si>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</si>
  <si>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Help prepare for an advanced degree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</si>
  <si>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</si>
  <si>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</si>
  <si>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</si>
  <si>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</si>
  <si>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</si>
  <si>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</si>
  <si>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</si>
  <si>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</si>
  <si>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</si>
  <si>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</si>
  <si>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</si>
  <si>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</si>
  <si>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</si>
  <si>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</si>
  <si>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</si>
  <si>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</si>
  <si>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</si>
  <si>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</si>
  <si>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</si>
  <si>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</si>
  <si>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</si>
  <si>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</si>
  <si>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</si>
  <si>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</si>
  <si>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</si>
  <si>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</si>
  <si>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</si>
  <si>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</si>
  <si>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</si>
  <si>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</si>
  <si>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</si>
  <si>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</si>
  <si>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</si>
  <si>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</si>
  <si>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</si>
  <si>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</si>
  <si>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</si>
  <si>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</si>
  <si>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</si>
  <si>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</si>
  <si>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</si>
  <si>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</si>
  <si>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</si>
  <si>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</si>
  <si>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</si>
  <si>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</si>
  <si>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</si>
  <si>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</si>
  <si>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</si>
  <si>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</si>
  <si>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</si>
  <si>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</si>
  <si>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</si>
  <si>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</si>
  <si>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</si>
  <si>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</si>
  <si>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</si>
  <si>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</si>
  <si>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</si>
  <si>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</si>
  <si>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</si>
  <si>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</si>
  <si>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</si>
  <si>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</si>
  <si>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</si>
  <si>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</si>
  <si>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</si>
  <si>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</si>
  <si>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</si>
  <si>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</si>
  <si>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</si>
  <si>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</si>
  <si>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</si>
  <si>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</si>
  <si>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</si>
  <si>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</si>
  <si>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</si>
  <si>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</si>
  <si>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</si>
  <si>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</si>
  <si>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</si>
  <si>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</si>
  <si>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</si>
  <si>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</si>
  <si>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</si>
  <si>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</si>
  <si>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</si>
  <si>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</si>
  <si>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</si>
  <si>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</si>
  <si>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</si>
  <si>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</si>
  <si>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</si>
  <si>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</si>
  <si>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</si>
  <si>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</si>
  <si>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</si>
  <si>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</si>
  <si>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</si>
  <si>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</si>
  <si>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</si>
  <si>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</si>
  <si>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</si>
  <si>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</si>
  <si>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</si>
  <si>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</si>
  <si>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</si>
  <si>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</si>
  <si>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</si>
  <si>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</si>
  <si>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</si>
  <si>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</si>
  <si>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</si>
  <si>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</si>
  <si>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</si>
  <si>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</si>
  <si>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</si>
  <si>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</si>
  <si>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</si>
  <si>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</si>
  <si>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</si>
  <si>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</si>
  <si>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</si>
  <si>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</si>
  <si>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</si>
  <si>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</si>
  <si>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Self-Driving Car Engineer</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</si>
  <si>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</si>
  <si>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</si>
  <si>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</si>
  <si>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</si>
  <si>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</si>
  <si>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</si>
  <si>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</si>
  <si>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</si>
  <si>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</si>
  <si>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</si>
  <si>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</si>
  <si>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</si>
  <si>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</si>
  <si>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</si>
  <si>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</si>
  <si>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</si>
  <si>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</si>
  <si>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</si>
  <si>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</si>
  <si>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</si>
  <si>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</si>
  <si>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</si>
  <si>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</si>
  <si>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</si>
  <si>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</si>
  <si>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</si>
  <si>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</si>
  <si>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</si>
  <si>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</si>
  <si>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</si>
  <si>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</si>
  <si>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</si>
  <si>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</si>
  <si>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</si>
  <si>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</si>
  <si>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</si>
  <si>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</si>
  <si>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</si>
  <si>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</si>
  <si>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</si>
  <si>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</si>
  <si>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</si>
  <si>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</si>
  <si>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</si>
  <si>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</si>
  <si>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</si>
  <si>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</si>
  <si>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</si>
  <si>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</si>
  <si>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</si>
  <si>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</si>
  <si>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</si>
  <si>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</si>
  <si>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</si>
  <si>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</si>
  <si>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</si>
  <si>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</si>
  <si>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</si>
  <si>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</si>
  <si>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</si>
  <si>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</si>
  <si>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</si>
  <si>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</si>
  <si>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</si>
  <si>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</si>
  <si>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</si>
  <si>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</si>
  <si>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</si>
  <si>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</si>
  <si>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</si>
  <si>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</si>
  <si>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</si>
  <si>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</si>
  <si>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</si>
  <si>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</si>
  <si>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</si>
  <si>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</si>
  <si>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</si>
  <si>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</si>
  <si>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</si>
  <si>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</si>
  <si>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</si>
  <si>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</si>
  <si>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</si>
  <si>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</si>
  <si>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</si>
  <si>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</si>
  <si>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</si>
  <si>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</si>
  <si>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</si>
  <si>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</si>
  <si>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</si>
  <si>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</si>
  <si>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</si>
  <si>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</si>
  <si>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</si>
  <si>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</si>
  <si>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</si>
  <si>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</si>
  <si>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</si>
  <si>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</si>
  <si>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</si>
  <si>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</si>
  <si>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</si>
  <si>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</si>
  <si>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</si>
  <si>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</si>
  <si>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</si>
  <si>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</si>
  <si>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</si>
  <si>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</si>
  <si>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</si>
  <si>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</si>
  <si>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</si>
  <si>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</si>
  <si>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</si>
  <si>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</si>
  <si>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</si>
  <si>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</si>
  <si>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</si>
  <si>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</si>
  <si>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</si>
  <si>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</si>
  <si>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</si>
  <si>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</si>
  <si>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</si>
  <si>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</si>
  <si>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</si>
  <si>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</si>
  <si>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</si>
  <si>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</si>
  <si>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</si>
  <si>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</si>
  <si>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</si>
  <si>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</si>
  <si>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</si>
  <si>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</si>
  <si>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</si>
  <si>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</si>
  <si>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</si>
  <si>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</si>
  <si>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</si>
  <si>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</si>
  <si>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</si>
  <si>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</si>
  <si>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</si>
  <si>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</si>
  <si>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</si>
  <si>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</si>
  <si>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</si>
  <si>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</si>
  <si>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</si>
  <si>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</si>
  <si>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</si>
  <si>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</si>
  <si>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</si>
  <si>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</si>
  <si>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</si>
  <si>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</si>
  <si>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</si>
  <si>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</si>
  <si>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</si>
  <si>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</si>
  <si>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</si>
  <si>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</si>
  <si>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</si>
  <si>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</si>
  <si>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</si>
  <si>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</si>
  <si>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</si>
  <si>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</si>
  <si>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</si>
  <si>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</si>
  <si>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</si>
  <si>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</si>
  <si>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</si>
  <si>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</si>
  <si>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</si>
  <si>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</si>
  <si>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</si>
  <si>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</si>
  <si>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</si>
  <si>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</si>
  <si>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</si>
  <si>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</si>
  <si>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</si>
  <si>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</si>
  <si>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</si>
  <si>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</si>
  <si>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</si>
  <si>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</si>
  <si>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</si>
  <si>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</si>
  <si>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</si>
  <si>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</si>
  <si>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</si>
  <si>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</si>
  <si>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</si>
  <si>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</si>
  <si>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</si>
  <si>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</si>
  <si>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</si>
  <si>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</si>
  <si>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</si>
  <si>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</si>
  <si>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</si>
  <si>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</si>
  <si>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</si>
  <si>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</si>
  <si>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</si>
  <si>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</si>
  <si>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</si>
  <si>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</si>
  <si>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</si>
  <si>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</si>
  <si>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</si>
  <si>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</si>
  <si>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</si>
  <si>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</si>
  <si>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</si>
  <si>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</si>
  <si>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</si>
  <si>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</si>
  <si>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</si>
  <si>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</si>
  <si>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</si>
  <si>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</si>
  <si>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</si>
  <si>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</si>
  <si>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</si>
  <si>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</si>
  <si>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</si>
  <si>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</si>
  <si>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</si>
  <si>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</si>
  <si>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</si>
  <si>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</si>
  <si>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</si>
  <si>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</si>
  <si>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</si>
  <si>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</si>
  <si>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</si>
  <si>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</si>
  <si>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</si>
  <si>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</si>
  <si>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</si>
  <si>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</si>
  <si>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</si>
  <si>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</si>
  <si>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</si>
  <si>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</si>
  <si>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</si>
  <si>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</si>
  <si>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</si>
  <si>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</si>
  <si>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</si>
  <si>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</si>
  <si>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</si>
  <si>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</si>
  <si>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</si>
  <si>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</si>
  <si>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</si>
  <si>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</si>
  <si>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</si>
  <si>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</si>
  <si>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</si>
  <si>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</si>
  <si>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</si>
  <si>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</si>
  <si>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</si>
  <si>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</si>
  <si>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</si>
  <si>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</si>
  <si>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</si>
  <si>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</si>
  <si>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</si>
  <si>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</si>
  <si>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</si>
  <si>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</si>
  <si>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</si>
  <si>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</si>
  <si>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</si>
  <si>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</si>
  <si>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</si>
  <si>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</si>
  <si>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</si>
  <si>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</si>
  <si>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</si>
  <si>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</si>
  <si>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</si>
  <si>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</si>
  <si>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</si>
  <si>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</si>
  <si>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</si>
  <si>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</si>
  <si>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</si>
  <si>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</si>
  <si>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</si>
  <si>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</si>
  <si>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</si>
  <si>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</si>
  <si>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</si>
  <si>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</si>
  <si>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</si>
  <si>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</si>
  <si>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</si>
  <si>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</si>
  <si>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</si>
  <si>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</si>
  <si>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</si>
  <si>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</si>
  <si>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</si>
  <si>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</si>
  <si>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</si>
  <si>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</si>
  <si>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</si>
  <si>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</si>
  <si>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</si>
  <si>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</si>
  <si>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</si>
  <si>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</si>
  <si>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</si>
  <si>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</si>
  <si>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</si>
  <si>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</si>
  <si>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</si>
  <si>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</si>
  <si>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</si>
  <si>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</si>
  <si>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</si>
  <si>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</si>
  <si>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</si>
  <si>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</si>
  <si>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</si>
  <si>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</si>
  <si>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</si>
  <si>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</si>
  <si>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</si>
  <si>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</si>
  <si>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</si>
  <si>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</si>
  <si>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</si>
  <si>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</si>
  <si>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</si>
  <si>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</si>
  <si>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</si>
  <si>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</si>
  <si>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</si>
  <si>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</si>
  <si>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</si>
  <si>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</si>
  <si>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</si>
  <si>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</si>
  <si>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</si>
  <si>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</si>
  <si>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</si>
  <si>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</si>
  <si>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</si>
  <si>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</si>
  <si>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</si>
  <si>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</si>
  <si>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</si>
  <si>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</si>
  <si>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</si>
  <si>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</si>
  <si>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</si>
  <si>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</si>
  <si>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</si>
  <si>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</si>
  <si>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</si>
  <si>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</si>
  <si>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</si>
  <si>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</si>
  <si>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</si>
  <si>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</si>
  <si>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</si>
  <si>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</si>
  <si>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</si>
  <si>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</si>
  <si>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</si>
  <si>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</si>
  <si>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</si>
  <si>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</si>
  <si>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</si>
  <si>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</si>
  <si>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</si>
  <si>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</si>
  <si>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</si>
  <si>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</si>
  <si>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</si>
  <si>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</si>
  <si>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</si>
  <si>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</si>
  <si>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</si>
  <si>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</si>
  <si>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</si>
  <si>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</si>
  <si>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</si>
  <si>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</si>
  <si>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</si>
  <si>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</si>
  <si>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</si>
  <si>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</si>
  <si>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</si>
  <si>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</si>
  <si>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</si>
  <si>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</si>
  <si>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</si>
  <si>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</si>
  <si>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</si>
  <si>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</si>
  <si>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</si>
  <si>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</si>
  <si>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</si>
  <si>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</si>
  <si>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</si>
  <si>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</si>
  <si>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</si>
  <si>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</si>
  <si>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</si>
  <si>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</si>
  <si>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</si>
  <si>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</si>
  <si>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</si>
  <si>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</si>
  <si>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</si>
  <si>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</si>
  <si>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</si>
  <si>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</si>
  <si>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</si>
  <si>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</si>
  <si>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</si>
  <si>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</si>
  <si>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</si>
  <si>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</si>
  <si>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</si>
  <si>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</si>
  <si>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</si>
  <si>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</si>
  <si>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</si>
  <si>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</si>
  <si>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</si>
  <si>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</si>
  <si>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</si>
  <si>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</si>
  <si>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</si>
  <si>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</si>
  <si>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</si>
  <si>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</si>
  <si>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</si>
  <si>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</si>
  <si>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</si>
  <si>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</si>
  <si>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</si>
  <si>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</si>
  <si>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</si>
  <si>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</si>
  <si>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</si>
  <si>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</si>
  <si>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</si>
  <si>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</si>
  <si>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</si>
  <si>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</si>
  <si>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</si>
  <si>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</si>
  <si>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</si>
  <si>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</si>
  <si>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</si>
  <si>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</si>
  <si>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</si>
  <si>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</si>
  <si>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</si>
  <si>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</si>
  <si>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</si>
  <si>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</si>
  <si>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</si>
  <si>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</si>
  <si>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</si>
  <si>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</si>
  <si>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</si>
  <si>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</si>
  <si>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</si>
  <si>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</si>
  <si>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</si>
  <si>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</si>
  <si>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</si>
  <si>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</si>
  <si>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</si>
  <si>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</si>
  <si>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</si>
  <si>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</si>
  <si>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</si>
  <si>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</si>
  <si>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</si>
  <si>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</si>
  <si>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</si>
  <si>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</si>
  <si>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</si>
  <si>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</si>
  <si>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</si>
  <si>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</si>
  <si>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</si>
  <si>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</si>
  <si>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</si>
  <si>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</si>
  <si>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</si>
  <si>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</si>
  <si>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</si>
  <si>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</si>
  <si>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</si>
  <si>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</si>
  <si>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</si>
  <si>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</si>
  <si>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</si>
  <si>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</si>
  <si>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</si>
  <si>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</si>
  <si>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</si>
  <si>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</si>
  <si>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</si>
  <si>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</si>
  <si>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</si>
  <si>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</si>
  <si>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</si>
  <si>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</si>
  <si>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</si>
  <si>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</si>
  <si>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</si>
  <si>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</si>
  <si>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</si>
  <si>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</si>
  <si>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</si>
  <si>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</si>
  <si>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</si>
  <si>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</si>
  <si>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</si>
  <si>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</si>
  <si>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</si>
  <si>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</si>
  <si>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</si>
  <si>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</si>
  <si>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</si>
  <si>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</si>
  <si>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</si>
  <si>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</si>
  <si>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</si>
  <si>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</si>
  <si>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</si>
  <si>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</si>
  <si>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</si>
  <si>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</si>
  <si>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</si>
  <si>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</si>
  <si>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</si>
  <si>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</si>
  <si>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</si>
  <si>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</si>
  <si>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</si>
  <si>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</si>
  <si>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</si>
  <si>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</si>
  <si>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</si>
  <si>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</si>
  <si>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</si>
  <si>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</si>
  <si>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</si>
  <si>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</si>
  <si>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</si>
  <si>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</si>
  <si>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</si>
  <si>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</si>
  <si>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</si>
  <si>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</si>
  <si>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</si>
  <si>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</si>
  <si>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</si>
  <si>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</si>
  <si>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</si>
  <si>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</si>
  <si>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</si>
  <si>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</si>
  <si>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</si>
  <si>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</si>
  <si>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</si>
  <si>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</si>
  <si>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</si>
  <si>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</si>
  <si>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</si>
  <si>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</si>
  <si>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</si>
  <si>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</si>
  <si>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</si>
  <si>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</si>
  <si>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</si>
  <si>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</si>
  <si>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</si>
  <si>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</si>
  <si>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</si>
  <si>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</si>
  <si>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</si>
  <si>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</si>
  <si>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</si>
  <si>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</si>
  <si>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</si>
  <si>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</si>
  <si>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</si>
  <si>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</si>
  <si>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</si>
  <si>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</si>
  <si>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</si>
  <si>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</si>
  <si>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</si>
  <si>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</si>
  <si>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</si>
  <si>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</si>
  <si>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</si>
  <si>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</si>
  <si>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</si>
  <si>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</si>
  <si>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</si>
  <si>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</si>
  <si>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</si>
  <si>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</si>
  <si>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</si>
  <si>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</si>
  <si>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</si>
  <si>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</si>
  <si>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</si>
  <si>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</si>
  <si>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</si>
  <si>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</si>
  <si>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</si>
  <si>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</si>
  <si>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</si>
  <si>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</si>
  <si>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</si>
  <si>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</si>
  <si>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</si>
  <si>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</si>
  <si>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</si>
  <si>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</si>
  <si>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</si>
  <si>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</si>
  <si>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</si>
  <si>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</si>
  <si>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</si>
  <si>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</si>
  <si>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</si>
  <si>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</si>
  <si>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</si>
  <si>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</si>
  <si>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</si>
  <si>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</si>
  <si>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</si>
  <si>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</si>
  <si>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</si>
  <si>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</si>
  <si>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</si>
  <si>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</si>
  <si>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</si>
  <si>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</si>
  <si>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</si>
  <si>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</si>
  <si>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</si>
  <si>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</si>
  <si>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</si>
  <si>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</si>
  <si>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</si>
  <si>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</si>
  <si>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</si>
  <si>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</si>
  <si>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</si>
  <si>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</si>
  <si>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</si>
  <si>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</si>
  <si>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</si>
  <si>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</si>
  <si>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</si>
  <si>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</si>
  <si>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</si>
  <si>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</si>
  <si>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</si>
  <si>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</si>
  <si>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</si>
  <si>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</si>
  <si>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</si>
  <si>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</si>
  <si>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</si>
  <si>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</si>
  <si>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</si>
  <si>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</si>
  <si>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</si>
  <si>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</si>
  <si>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</si>
  <si>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</si>
  <si>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</si>
  <si>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</si>
  <si>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</si>
  <si>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</si>
  <si>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</si>
  <si>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</si>
  <si>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</si>
  <si>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</si>
  <si>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</si>
  <si>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</si>
  <si>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</si>
  <si>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</si>
  <si>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</si>
  <si>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</si>
  <si>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</si>
  <si>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</si>
  <si>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</si>
  <si>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</si>
  <si>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</si>
  <si>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</si>
  <si>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</si>
  <si>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</si>
  <si>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</si>
  <si>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</si>
  <si>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</si>
  <si>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</si>
  <si>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</si>
  <si>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</si>
  <si>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</si>
  <si>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</si>
  <si>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</si>
  <si>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</si>
  <si>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</si>
  <si>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</si>
  <si>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</si>
  <si>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</si>
  <si>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</si>
  <si>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</si>
  <si>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</si>
  <si>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</si>
  <si>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</si>
  <si>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</si>
  <si>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</si>
  <si>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</si>
  <si>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</si>
  <si>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</si>
  <si>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</si>
  <si>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</si>
  <si>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</si>
  <si>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</si>
  <si>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</si>
  <si>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</si>
  <si>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</si>
  <si>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</si>
  <si>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</si>
  <si>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</si>
  <si>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</si>
  <si>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</si>
  <si>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</si>
  <si>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</si>
  <si>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</si>
  <si>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</si>
  <si>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</si>
  <si>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</si>
  <si>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</si>
  <si>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</si>
  <si>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</si>
  <si>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</si>
  <si>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</si>
  <si>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</si>
  <si>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</si>
  <si>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</si>
  <si>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</si>
  <si>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</si>
  <si>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</si>
  <si>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</si>
  <si>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</si>
  <si>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</si>
  <si>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</si>
  <si>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</si>
  <si>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</si>
  <si>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</si>
  <si>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</si>
  <si>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</si>
  <si>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</si>
  <si>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</si>
  <si>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</si>
  <si>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</si>
  <si>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</si>
  <si>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</si>
  <si>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</si>
  <si>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</si>
  <si>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</si>
  <si>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</si>
  <si>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</si>
  <si>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</si>
  <si>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</si>
  <si>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</si>
  <si>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</si>
  <si>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</si>
  <si>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</si>
  <si>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</si>
  <si>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</si>
  <si>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</si>
  <si>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</si>
  <si>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</si>
  <si>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</si>
  <si>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</si>
  <si>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</si>
  <si>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</si>
  <si>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</si>
  <si>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</si>
  <si>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</si>
  <si>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</si>
  <si>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</si>
  <si>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</si>
  <si>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</si>
  <si>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</si>
  <si>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</si>
  <si>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</si>
  <si>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</si>
  <si>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</si>
  <si>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</si>
  <si>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</si>
  <si>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</si>
  <si>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</si>
  <si>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</si>
  <si>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</si>
  <si>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</si>
  <si>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</si>
  <si>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</si>
  <si>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</si>
  <si>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</si>
  <si>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</si>
  <si>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</si>
  <si>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</si>
  <si>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</si>
  <si>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</si>
  <si>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</si>
  <si>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</si>
  <si>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</si>
  <si>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</si>
  <si>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</si>
  <si>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</si>
  <si>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</si>
  <si>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</si>
  <si>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</si>
  <si>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</si>
  <si>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</si>
  <si>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</si>
  <si>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</si>
  <si>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</si>
  <si>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</si>
  <si>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</si>
  <si>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</si>
  <si>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</si>
  <si>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</si>
  <si>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</si>
  <si>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</si>
  <si>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</si>
  <si>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</si>
  <si>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</si>
  <si>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</si>
  <si>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</si>
  <si>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</si>
  <si>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</si>
  <si>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</si>
  <si>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</si>
  <si>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</si>
  <si>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</si>
  <si>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</si>
  <si>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</si>
  <si>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</si>
  <si>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</si>
  <si>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</si>
  <si>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</si>
  <si>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</si>
  <si>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</si>
  <si>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</si>
  <si>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</si>
  <si>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</si>
  <si>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</si>
  <si>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</si>
  <si>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</si>
  <si>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</si>
  <si>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</si>
  <si>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</si>
  <si>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</si>
  <si>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</si>
  <si>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</si>
  <si>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</si>
  <si>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</si>
  <si>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</si>
  <si>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</si>
  <si>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</si>
  <si>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</si>
  <si>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</si>
  <si>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</si>
  <si>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</si>
  <si>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</si>
  <si>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</si>
  <si>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</si>
  <si>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</si>
  <si>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</si>
  <si>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</si>
  <si>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</si>
  <si>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</si>
  <si>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</si>
  <si>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</si>
  <si>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</si>
  <si>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</si>
  <si>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</si>
  <si>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</si>
  <si>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</si>
  <si>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</si>
  <si>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</si>
  <si>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</si>
  <si>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</si>
  <si>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</si>
  <si>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</si>
  <si>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</si>
  <si>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</si>
  <si>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</si>
  <si>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</si>
  <si>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</si>
  <si>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</si>
  <si>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</si>
  <si>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</si>
  <si>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</si>
  <si>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</si>
  <si>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</si>
  <si>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</si>
  <si>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</si>
  <si>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</si>
  <si>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</si>
  <si>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</si>
  <si>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</si>
  <si>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</si>
  <si>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</si>
  <si>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</si>
  <si>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</si>
  <si>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</si>
  <si>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</si>
  <si>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</si>
  <si>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</si>
  <si>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</si>
  <si>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</si>
  <si>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</si>
  <si>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</si>
  <si>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</si>
  <si>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</si>
  <si>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</si>
  <si>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</si>
  <si>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</si>
  <si>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</si>
  <si>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</si>
  <si>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</si>
  <si>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</si>
  <si>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</si>
  <si>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</si>
  <si>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</si>
  <si>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</si>
  <si>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</si>
  <si>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</si>
  <si>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</si>
  <si>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</si>
  <si>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</si>
  <si>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</si>
  <si>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</si>
  <si>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</si>
  <si>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</si>
  <si>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</si>
  <si>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</si>
  <si>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</si>
  <si>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</si>
  <si>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</si>
  <si>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</si>
  <si>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</si>
  <si>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</si>
  <si>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</si>
  <si>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</si>
  <si>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</si>
  <si>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</si>
  <si>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</si>
  <si>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</si>
  <si>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</si>
  <si>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</si>
  <si>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</si>
  <si>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</si>
  <si>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</si>
  <si>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</si>
  <si>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</si>
  <si>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</si>
  <si>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</si>
  <si>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</si>
  <si>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</si>
  <si>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</si>
  <si>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</si>
  <si>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</si>
  <si>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</si>
  <si>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</si>
  <si>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</si>
  <si>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</si>
  <si>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</si>
  <si>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</si>
  <si>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</si>
  <si>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</si>
  <si>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</si>
  <si>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</si>
  <si>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</si>
  <si>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</si>
  <si>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</si>
  <si>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</si>
  <si>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</si>
  <si>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</si>
  <si>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</si>
  <si>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</si>
  <si>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</si>
  <si>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</si>
  <si>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</si>
  <si>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</si>
  <si>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</si>
  <si>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</si>
  <si>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</si>
  <si>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</si>
  <si>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</si>
  <si>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</si>
  <si>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</si>
  <si>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</si>
  <si>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</si>
  <si>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</si>
  <si>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</si>
  <si>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</si>
  <si>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</si>
  <si>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</si>
  <si>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</si>
  <si>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</si>
  <si>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</si>
  <si>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</si>
  <si>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</si>
  <si>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</si>
  <si>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</si>
  <si>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</si>
  <si>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</si>
  <si>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</si>
  <si>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</si>
  <si>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</si>
  <si>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</si>
  <si>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</si>
  <si>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</si>
  <si>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</si>
  <si>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</si>
  <si>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</si>
  <si>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</si>
  <si>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</si>
  <si>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</si>
  <si>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</si>
  <si>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</si>
  <si>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</si>
  <si>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</si>
  <si>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</si>
  <si>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</si>
  <si>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</si>
  <si>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</si>
  <si>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</si>
  <si>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</si>
  <si>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</si>
  <si>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</si>
  <si>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</si>
  <si>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</si>
  <si>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</si>
  <si>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</si>
  <si>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</si>
  <si>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</si>
  <si>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</si>
  <si>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</si>
  <si>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</si>
  <si>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</si>
  <si>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</si>
  <si>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</si>
  <si>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</si>
  <si>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</si>
  <si>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</si>
  <si>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</si>
  <si>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</si>
  <si>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</si>
  <si>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</si>
  <si>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</si>
  <si>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</si>
  <si>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</si>
  <si>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</si>
  <si>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</si>
  <si>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</si>
  <si>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</si>
  <si>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</si>
  <si>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</si>
  <si>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</si>
  <si>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</si>
  <si>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</si>
  <si>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</si>
  <si>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</si>
  <si>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</si>
  <si>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</si>
  <si>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</si>
  <si>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</si>
  <si>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</si>
  <si>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</si>
  <si>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</si>
  <si>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</si>
  <si>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</si>
  <si>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</si>
  <si>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</si>
  <si>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</si>
  <si>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</si>
  <si>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</si>
  <si>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</si>
  <si>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</si>
  <si>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</si>
  <si>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</si>
  <si>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</si>
  <si>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</si>
  <si>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</si>
  <si>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</si>
  <si>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</si>
  <si>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</si>
  <si>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</si>
  <si>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</si>
  <si>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</si>
  <si>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</si>
  <si>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</si>
  <si>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</si>
  <si>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</si>
  <si>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</si>
  <si>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</si>
  <si>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</si>
  <si>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</si>
  <si>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</si>
  <si>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</si>
  <si>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</si>
  <si>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</si>
  <si>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</si>
  <si>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</si>
  <si>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</si>
  <si>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</si>
  <si>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</si>
  <si>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</si>
  <si>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</si>
  <si>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</si>
  <si>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</si>
  <si>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</si>
  <si>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</si>
  <si>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</si>
  <si>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</si>
  <si>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</si>
  <si>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</si>
  <si>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</si>
  <si>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</si>
  <si>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</si>
  <si>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</si>
  <si>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</si>
  <si>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</si>
  <si>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</si>
  <si>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</si>
  <si>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</si>
  <si>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</si>
  <si>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</si>
  <si>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</si>
  <si>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</si>
  <si>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</si>
  <si>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</si>
  <si>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</si>
  <si>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</si>
  <si>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</si>
  <si>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</si>
  <si>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</si>
  <si>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</si>
  <si>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</si>
  <si>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</si>
  <si>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</si>
  <si>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</si>
  <si>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</si>
  <si>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</si>
  <si>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</si>
  <si>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</si>
  <si>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</si>
  <si>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</si>
  <si>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</si>
  <si>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</si>
  <si>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</si>
  <si>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</si>
  <si>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</si>
  <si>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</si>
  <si>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</si>
  <si>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</si>
  <si>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</si>
  <si>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</si>
  <si>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</si>
  <si>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</si>
  <si>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</si>
  <si>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</si>
  <si>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</si>
  <si>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</si>
  <si>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</si>
  <si>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</si>
  <si>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</si>
  <si>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</si>
  <si>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</si>
  <si>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</si>
  <si>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</si>
  <si>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</si>
  <si>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</si>
  <si>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</si>
  <si>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</si>
  <si>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</si>
  <si>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</si>
  <si>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</si>
  <si>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</si>
  <si>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</si>
  <si>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</si>
  <si>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</si>
  <si>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</si>
  <si>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</si>
  <si>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</si>
  <si>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</si>
  <si>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</si>
  <si>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</si>
  <si>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</si>
  <si>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</si>
  <si>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</si>
  <si>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</si>
  <si>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</si>
  <si>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</si>
  <si>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</si>
  <si>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</si>
  <si>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</si>
  <si>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</si>
  <si>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</si>
  <si>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</si>
  <si>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</si>
  <si>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</si>
  <si>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</si>
  <si>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</si>
  <si>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</si>
  <si>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</si>
  <si>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</si>
  <si>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</si>
  <si>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</si>
  <si>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</si>
  <si>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</si>
  <si>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</si>
  <si>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</si>
  <si>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</si>
  <si>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</si>
  <si>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</si>
  <si>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</si>
  <si>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</si>
  <si>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</si>
  <si>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</si>
  <si>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</si>
  <si>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</si>
  <si>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</si>
  <si>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</si>
  <si>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</si>
  <si>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</si>
  <si>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</si>
  <si>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</si>
  <si>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</si>
  <si>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</si>
  <si>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</si>
  <si>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</si>
  <si>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</si>
  <si>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</si>
  <si>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</si>
  <si>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</si>
  <si>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</si>
  <si>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</si>
  <si>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</si>
  <si>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</si>
  <si>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</si>
  <si>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</si>
  <si>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</si>
  <si>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</si>
  <si>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</si>
  <si>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</si>
  <si>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</si>
  <si>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</si>
  <si>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</si>
  <si>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</si>
  <si>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</si>
  <si>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</si>
  <si>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</si>
  <si>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</si>
  <si>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</si>
  <si>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</si>
  <si>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</si>
  <si>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</si>
  <si>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</si>
  <si>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</si>
  <si>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</si>
  <si>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</si>
  <si>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</si>
  <si>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</si>
  <si>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</si>
  <si>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</si>
  <si>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</si>
  <si>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</si>
  <si>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</si>
  <si>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</si>
  <si>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</si>
  <si>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</si>
  <si>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</si>
  <si>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</si>
  <si>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</si>
  <si>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</si>
  <si>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</si>
  <si>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</si>
  <si>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</si>
  <si>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</si>
  <si>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</si>
  <si>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</si>
  <si>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</si>
  <si>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</si>
  <si>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</si>
  <si>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</si>
  <si>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</si>
  <si>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</si>
  <si>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</si>
  <si>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</si>
  <si>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</si>
  <si>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</si>
  <si>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</si>
  <si>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</si>
  <si>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</si>
  <si>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</si>
  <si>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</si>
  <si>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</si>
  <si>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</si>
  <si>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</si>
  <si>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</si>
  <si>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</si>
  <si>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</si>
  <si>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</si>
  <si>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</si>
  <si>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</si>
  <si>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</si>
  <si>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</si>
  <si>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</si>
  <si>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</si>
  <si>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</si>
  <si>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</si>
  <si>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</si>
  <si>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</si>
  <si>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</si>
  <si>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</si>
  <si>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</si>
  <si>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</si>
  <si>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</si>
  <si>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</si>
  <si>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</si>
  <si>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</si>
  <si>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</si>
  <si>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</si>
  <si>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</si>
  <si>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</si>
  <si>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</si>
  <si>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</si>
  <si>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</si>
  <si>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</si>
  <si>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</si>
  <si>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</si>
  <si>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</si>
  <si>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</si>
  <si>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</si>
  <si>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</si>
  <si>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</si>
  <si>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</si>
  <si>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</si>
  <si>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</si>
  <si>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</si>
  <si>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</si>
  <si>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</si>
  <si>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</si>
  <si>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</si>
  <si>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</si>
  <si>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</si>
  <si>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</si>
  <si>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</si>
  <si>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</si>
  <si>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</si>
  <si>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</si>
  <si>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</si>
  <si>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</si>
  <si>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</si>
  <si>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</si>
  <si>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</si>
  <si>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</si>
  <si>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</si>
  <si>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</si>
  <si>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</si>
  <si>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</si>
  <si>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</si>
  <si>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</si>
  <si>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</si>
  <si>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</si>
  <si>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</si>
  <si>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</si>
  <si>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</si>
  <si>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</si>
  <si>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</si>
  <si>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</si>
  <si>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</si>
  <si>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</si>
  <si>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</si>
  <si>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</si>
  <si>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</si>
  <si>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</si>
  <si>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</si>
  <si>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</si>
  <si>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</si>
  <si>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</si>
  <si>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</si>
  <si>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</si>
  <si>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</si>
  <si>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</si>
  <si>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</si>
  <si>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</si>
  <si>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</si>
  <si>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</si>
  <si>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</si>
  <si>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</si>
  <si>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</si>
  <si>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</si>
  <si>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</si>
  <si>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</si>
  <si>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</si>
  <si>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</si>
  <si>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</si>
  <si>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</si>
  <si>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</si>
  <si>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</si>
  <si>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</si>
  <si>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</si>
  <si>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</si>
  <si>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</si>
  <si>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</si>
  <si>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</si>
  <si>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</si>
  <si>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</si>
  <si>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</si>
  <si>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</si>
  <si>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</si>
  <si>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</si>
  <si>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</si>
  <si>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</si>
  <si>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</si>
  <si>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</si>
  <si>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</si>
  <si>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</si>
  <si>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</si>
  <si>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</si>
  <si>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</si>
  <si>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</si>
  <si>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</si>
  <si>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</si>
  <si>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</si>
  <si>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</si>
  <si>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</si>
  <si>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</si>
  <si>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</si>
  <si>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</si>
  <si>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</si>
  <si>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</si>
  <si>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</si>
  <si>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</si>
  <si>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</si>
  <si>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</si>
  <si>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</si>
  <si>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</si>
  <si>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</si>
  <si>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</si>
  <si>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</si>
  <si>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</si>
  <si>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</si>
  <si>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</si>
  <si>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</si>
  <si>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œadvanced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</si>
  <si>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</si>
  <si>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</si>
  <si>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</si>
  <si>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</si>
  <si>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</si>
  <si>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</si>
  <si>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</si>
  <si>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</si>
  <si>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</si>
  <si>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</si>
  <si>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</si>
  <si>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</si>
  <si>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</si>
  <si>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</si>
  <si>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</si>
  <si>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</si>
  <si>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</si>
  <si>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</si>
  <si>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</si>
  <si>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</si>
  <si>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</si>
  <si>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</si>
  <si>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</si>
  <si>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</si>
  <si>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</si>
  <si>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</si>
  <si>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</si>
  <si>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</si>
  <si>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</si>
  <si>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</si>
  <si>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</si>
  <si>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</si>
  <si>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</si>
  <si>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</si>
  <si>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</si>
  <si>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</si>
  <si>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</si>
  <si>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</si>
  <si>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</si>
  <si>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</si>
  <si>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</si>
  <si>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</si>
  <si>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</si>
  <si>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</si>
  <si>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</si>
  <si>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</si>
  <si>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</si>
  <si>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</si>
  <si>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</si>
  <si>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</si>
  <si>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</si>
  <si>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</si>
  <si>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</si>
  <si>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</si>
  <si>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</si>
  <si>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</si>
  <si>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</si>
  <si>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</si>
  <si>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</si>
  <si>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</si>
  <si>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</si>
  <si>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</si>
  <si>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</si>
  <si>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</si>
  <si>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</si>
  <si>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</si>
  <si>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</si>
  <si>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</si>
  <si>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</si>
  <si>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</si>
  <si>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</si>
  <si>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</si>
  <si>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</si>
  <si>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</si>
  <si>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</si>
  <si>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</si>
  <si>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</si>
  <si>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</si>
  <si>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</si>
  <si>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</si>
  <si>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</si>
  <si>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</si>
  <si>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</si>
  <si>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</si>
  <si>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</si>
  <si>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</si>
  <si>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</si>
  <si>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</si>
  <si>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</si>
  <si>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</si>
  <si>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</si>
  <si>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</si>
  <si>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</si>
  <si>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</si>
  <si>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</si>
  <si>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</si>
  <si>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</si>
  <si>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</si>
  <si>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</si>
  <si>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</si>
  <si>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</si>
  <si>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</si>
  <si>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</si>
  <si>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</si>
  <si>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</si>
  <si>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</si>
  <si>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</si>
  <si>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</si>
  <si>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</si>
  <si>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</si>
  <si>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</si>
  <si>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</si>
  <si>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</si>
  <si>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</si>
  <si>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</si>
  <si>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</si>
  <si>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</si>
  <si>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</si>
  <si>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</si>
  <si>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</si>
  <si>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</si>
  <si>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</si>
  <si>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</si>
  <si>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</si>
  <si>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</si>
  <si>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</si>
  <si>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</si>
  <si>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</si>
  <si>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</si>
  <si>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</si>
  <si>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</si>
  <si>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</si>
  <si>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</si>
  <si>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</si>
  <si>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</si>
  <si>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</si>
  <si>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</si>
  <si>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</si>
  <si>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</si>
  <si>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</si>
  <si>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</si>
  <si>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</si>
  <si>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</si>
  <si>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</si>
  <si>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</si>
  <si>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</si>
  <si>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</si>
  <si>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</si>
  <si>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</si>
  <si>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</si>
  <si>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</si>
  <si>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</si>
  <si>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</si>
  <si>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</si>
  <si>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</si>
  <si>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</si>
  <si>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</si>
  <si>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</si>
  <si>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</si>
  <si>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</si>
  <si>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</si>
  <si>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</si>
  <si>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</si>
  <si>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</si>
  <si>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</si>
  <si>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</si>
  <si>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</si>
  <si>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</si>
  <si>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</si>
  <si>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</si>
  <si>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</si>
  <si>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</si>
  <si>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</si>
  <si>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</si>
  <si>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</si>
  <si>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</si>
  <si>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</si>
  <si>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</si>
  <si>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</si>
  <si>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</si>
  <si>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</si>
  <si>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</si>
  <si>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</si>
  <si>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</si>
  <si>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</si>
  <si>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</si>
  <si>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</si>
  <si>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</si>
  <si>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</si>
  <si>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</si>
  <si>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</si>
  <si>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</si>
  <si>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</si>
  <si>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</si>
  <si>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</si>
  <si>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</si>
  <si>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</si>
  <si>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</si>
  <si>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</si>
  <si>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</si>
  <si>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</si>
  <si>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</si>
  <si>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</si>
  <si>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</si>
  <si>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</si>
  <si>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</si>
  <si>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</si>
  <si>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</si>
  <si>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</si>
  <si>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</si>
  <si>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</si>
  <si>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</si>
  <si>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</si>
  <si>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</si>
  <si>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</si>
  <si>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</si>
  <si>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</si>
  <si>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</si>
  <si>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</si>
  <si>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</si>
  <si>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</si>
  <si>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</si>
  <si>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</si>
  <si>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</si>
  <si>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</si>
  <si>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</si>
  <si>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</si>
  <si>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</si>
  <si>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</si>
  <si>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</si>
  <si>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</si>
  <si>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</si>
  <si>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</si>
  <si>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</si>
  <si>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</si>
  <si>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</si>
  <si>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</si>
  <si>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</si>
  <si>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</si>
  <si>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</si>
  <si>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</si>
  <si>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</si>
  <si>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</si>
  <si>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</si>
  <si>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</si>
  <si>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</si>
  <si>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</si>
  <si>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</si>
  <si>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</si>
  <si>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</si>
  <si>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</si>
  <si>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</si>
  <si>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</si>
  <si>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</si>
  <si>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</si>
  <si>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</si>
  <si>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</si>
  <si>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</si>
  <si>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</si>
  <si>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</si>
  <si>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</si>
  <si>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</si>
  <si>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</si>
  <si>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</si>
  <si>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</si>
  <si>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</si>
  <si>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</si>
  <si>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</si>
  <si>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</si>
  <si>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</si>
  <si>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</si>
  <si>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</si>
  <si>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</si>
  <si>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</si>
  <si>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</si>
  <si>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</si>
  <si>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</si>
  <si>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</si>
  <si>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</si>
  <si>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</si>
  <si>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</si>
  <si>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</si>
  <si>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</si>
  <si>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</si>
  <si>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</si>
  <si>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</si>
  <si>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</si>
  <si>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</si>
  <si>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</si>
  <si>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</si>
  <si>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</si>
  <si>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</si>
  <si>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</si>
  <si>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</si>
  <si>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</si>
  <si>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</si>
  <si>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</si>
  <si>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</si>
  <si>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</si>
  <si>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</si>
  <si>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</si>
  <si>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</si>
  <si>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</si>
  <si>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</si>
  <si>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</si>
  <si>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</si>
  <si>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</si>
  <si>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</si>
  <si>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</si>
  <si>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</si>
  <si>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</si>
  <si>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</si>
  <si>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</si>
  <si>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</si>
  <si>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</si>
  <si>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</si>
  <si>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</si>
  <si>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</si>
  <si>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</si>
  <si>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</si>
  <si>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</si>
  <si>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</si>
  <si>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</si>
  <si>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</si>
  <si>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</si>
  <si>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</si>
  <si>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</si>
  <si>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</si>
  <si>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</si>
  <si>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</si>
  <si>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</si>
  <si>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</si>
  <si>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</si>
  <si>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</si>
  <si>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</si>
  <si>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</si>
  <si>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</si>
  <si>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</si>
  <si>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</si>
  <si>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</si>
  <si>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</si>
  <si>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</si>
  <si>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</si>
  <si>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</si>
  <si>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</si>
  <si>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</si>
  <si>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</si>
  <si>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</si>
  <si>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</si>
  <si>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</si>
  <si>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</si>
  <si>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</si>
  <si>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</si>
  <si>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</si>
  <si>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</si>
  <si>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</si>
  <si>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</si>
  <si>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</si>
  <si>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</si>
  <si>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</si>
  <si>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</si>
  <si>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</si>
  <si>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</si>
  <si>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</si>
  <si>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</si>
  <si>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</si>
  <si>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</si>
  <si>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</si>
  <si>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</si>
  <si>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</si>
  <si>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</si>
  <si>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</si>
  <si>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</si>
  <si>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</si>
  <si>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</si>
  <si>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</si>
  <si>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</si>
  <si>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</si>
  <si>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</si>
  <si>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</si>
  <si>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</si>
  <si>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</si>
  <si>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</si>
  <si>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</si>
  <si>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</si>
  <si>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</si>
  <si>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</si>
  <si>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</si>
  <si>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</si>
  <si>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</si>
  <si>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</si>
  <si>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</si>
  <si>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</si>
  <si>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</si>
  <si>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</si>
  <si>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</si>
  <si>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</si>
  <si>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</si>
  <si>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</si>
  <si>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</si>
  <si>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</si>
  <si>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</si>
  <si>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</si>
  <si>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</si>
  <si>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</si>
  <si>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</si>
  <si>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</si>
  <si>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</si>
  <si>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</si>
  <si>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</si>
  <si>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</si>
  <si>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</si>
  <si>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</si>
  <si>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</si>
  <si>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</si>
  <si>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</si>
  <si>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</si>
  <si>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</si>
  <si>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</si>
  <si>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</si>
  <si>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</si>
  <si>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</si>
  <si>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</si>
  <si>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</si>
  <si>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</si>
  <si>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</si>
  <si>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</si>
  <si>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</si>
  <si>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</si>
  <si>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</si>
  <si>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</si>
  <si>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</si>
  <si>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</si>
  <si>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</si>
  <si>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</si>
  <si>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</si>
  <si>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</si>
  <si>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</si>
  <si>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</si>
  <si>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</si>
  <si>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</si>
  <si>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</si>
  <si>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</si>
  <si>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</si>
  <si>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</si>
  <si>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</si>
  <si>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</si>
  <si>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</si>
  <si>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</si>
  <si>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</si>
  <si>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</si>
  <si>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</si>
  <si>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</si>
  <si>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</si>
  <si>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</si>
  <si>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</si>
  <si>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</si>
  <si>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</si>
  <si>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</si>
  <si>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</si>
  <si>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</si>
  <si>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</si>
  <si>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</si>
  <si>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</si>
  <si>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</si>
  <si>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</si>
  <si>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</si>
  <si>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</si>
  <si>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</si>
  <si>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</si>
  <si>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</si>
  <si>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</si>
  <si>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</si>
  <si>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</si>
  <si>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</si>
  <si>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</si>
  <si>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</si>
  <si>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</si>
  <si>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</si>
  <si>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</si>
  <si>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</si>
  <si>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</si>
  <si>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</si>
  <si>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</si>
  <si>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</si>
  <si>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</si>
  <si>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</si>
  <si>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</si>
  <si>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</si>
  <si>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</si>
  <si>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</si>
  <si>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</si>
  <si>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</si>
  <si>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</si>
  <si>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</si>
  <si>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</si>
  <si>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</si>
  <si>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</si>
  <si>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</si>
  <si>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</si>
  <si>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</si>
  <si>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</si>
  <si>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</si>
  <si>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</si>
  <si>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</si>
  <si>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</si>
  <si>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</si>
  <si>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</si>
  <si>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</si>
  <si>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</si>
  <si>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</si>
  <si>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</si>
  <si>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</si>
  <si>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</si>
  <si>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</si>
  <si>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</si>
  <si>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</si>
  <si>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</si>
  <si>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</si>
  <si>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</si>
  <si>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</si>
  <si>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</si>
  <si>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</si>
  <si>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</si>
  <si>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</si>
  <si>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</si>
  <si>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</si>
  <si>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</si>
  <si>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</si>
  <si>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</si>
  <si>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</si>
  <si>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</si>
  <si>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</si>
  <si>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</si>
  <si>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</si>
  <si>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</si>
  <si>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</si>
  <si>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</si>
  <si>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</si>
  <si>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</si>
  <si>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</si>
  <si>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</si>
  <si>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</si>
  <si>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</si>
  <si>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</si>
  <si>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</si>
  <si>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</si>
  <si>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</si>
  <si>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</si>
  <si>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</si>
  <si>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</si>
  <si>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</si>
  <si>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</si>
  <si>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</si>
  <si>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</si>
  <si>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</si>
  <si>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</si>
  <si>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</si>
  <si>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</si>
  <si>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</si>
  <si>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</si>
  <si>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</si>
  <si>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</si>
  <si>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</si>
  <si>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</si>
  <si>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</si>
  <si>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</si>
  <si>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</si>
  <si>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</si>
  <si>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</si>
  <si>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</si>
  <si>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</si>
  <si>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</si>
  <si>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</si>
  <si>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</si>
  <si>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</si>
  <si>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</si>
  <si>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</si>
  <si>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</si>
  <si>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</si>
  <si>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</si>
  <si>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</si>
  <si>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</si>
  <si>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</si>
  <si>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</si>
  <si>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</si>
  <si>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</si>
  <si>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</si>
  <si>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</si>
  <si>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</si>
  <si>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</si>
  <si>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</si>
  <si>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</si>
  <si>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</si>
  <si>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</si>
  <si>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</si>
  <si>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</si>
  <si>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</si>
  <si>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</si>
  <si>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</si>
  <si>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</si>
  <si>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</si>
  <si>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</si>
  <si>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</si>
  <si>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</si>
  <si>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</si>
  <si>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</si>
  <si>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</si>
  <si>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</si>
  <si>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</si>
  <si>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</si>
  <si>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</si>
  <si>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</si>
  <si>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</si>
  <si>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</si>
  <si>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</si>
  <si>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</si>
  <si>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</si>
  <si>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</si>
  <si>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</si>
  <si>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</si>
  <si>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</si>
  <si>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</si>
  <si>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</si>
  <si>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</si>
  <si>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</si>
  <si>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</si>
  <si>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</si>
  <si>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</si>
  <si>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</si>
  <si>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</si>
  <si>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</si>
  <si>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</si>
  <si>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</si>
  <si>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</si>
  <si>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</si>
  <si>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</si>
  <si>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</si>
  <si>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</si>
  <si>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</si>
  <si>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</si>
  <si>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</si>
  <si>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</si>
  <si>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</si>
  <si>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</si>
  <si>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</si>
  <si>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</si>
  <si>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</si>
  <si>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</si>
  <si>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</si>
  <si>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</si>
  <si>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</si>
  <si>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</si>
  <si>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</si>
  <si>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</si>
  <si>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</si>
  <si>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</si>
  <si>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</si>
  <si>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</si>
  <si>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</si>
  <si>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</si>
  <si>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</si>
  <si>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</si>
  <si>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</si>
  <si>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</si>
  <si>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</si>
  <si>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</si>
  <si>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</si>
  <si>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</si>
  <si>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</si>
  <si>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</si>
  <si>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</si>
  <si>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</si>
  <si>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</si>
  <si>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</si>
  <si>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</si>
  <si>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</si>
  <si>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</si>
  <si>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</si>
  <si>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</si>
  <si>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</si>
  <si>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</si>
  <si>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</si>
  <si>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</si>
  <si>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</si>
  <si>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</si>
  <si>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</si>
  <si>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</si>
  <si>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</si>
  <si>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Consistency &gt; a-priori-knowledge</t>
  </si>
  <si>
    <t>Not experiment with a new degree withoutproper vetting. The de ep learning degree was a disaster.</t>
  </si>
  <si>
    <t>Nope. You guys are ducking awesome</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</si>
  <si>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</si>
  <si>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</si>
  <si>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</si>
  <si>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</si>
  <si>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</si>
  <si>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</si>
  <si>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</si>
  <si>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</si>
  <si>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</si>
  <si>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</si>
  <si>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</si>
  <si>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</si>
  <si>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</si>
  <si>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</si>
  <si>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</si>
  <si>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</si>
  <si>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</si>
  <si>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</si>
  <si>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</si>
  <si>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</si>
  <si>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</si>
  <si>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</si>
  <si>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</si>
  <si>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</si>
  <si>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</si>
  <si>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</si>
  <si>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</si>
  <si>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</si>
  <si>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</si>
  <si>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</si>
  <si>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</si>
  <si>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</si>
  <si>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</si>
  <si>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</si>
  <si>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</si>
  <si>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</si>
  <si>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</si>
  <si>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</si>
  <si>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</si>
  <si>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</si>
  <si>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</si>
  <si>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</si>
  <si>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</si>
  <si>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</si>
  <si>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</si>
  <si>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</si>
  <si>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</si>
  <si>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</si>
  <si>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</si>
  <si>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</si>
  <si>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</si>
  <si>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</si>
  <si>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</si>
  <si>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</si>
  <si>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</si>
  <si>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</si>
  <si>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</si>
  <si>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</si>
  <si>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</si>
  <si>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</si>
  <si>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</si>
  <si>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</si>
  <si>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</si>
  <si>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</si>
  <si>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</si>
  <si>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</si>
  <si>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</si>
  <si>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</si>
  <si>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</si>
  <si>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</si>
  <si>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</si>
  <si>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</si>
  <si>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</si>
  <si>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</si>
  <si>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</si>
  <si>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</si>
  <si>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</si>
  <si>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</si>
  <si>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</si>
  <si>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</si>
  <si>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</si>
  <si>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</si>
  <si>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</si>
  <si>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</si>
  <si>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</si>
  <si>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</si>
  <si>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</si>
  <si>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</si>
  <si>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</si>
  <si>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</si>
  <si>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</si>
  <si>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</si>
  <si>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</si>
  <si>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</si>
  <si>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</si>
  <si>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</si>
  <si>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</si>
  <si>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</si>
  <si>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</si>
  <si>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</si>
  <si>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</si>
  <si>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</si>
  <si>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</si>
  <si>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</si>
  <si>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</si>
  <si>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</si>
  <si>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</si>
  <si>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</si>
  <si>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</si>
  <si>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</si>
  <si>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</si>
  <si>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</si>
  <si>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</si>
  <si>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</si>
  <si>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</si>
  <si>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</si>
  <si>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</si>
  <si>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</si>
  <si>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</si>
  <si>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</si>
  <si>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</si>
  <si>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</si>
  <si>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</si>
  <si>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</si>
  <si>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</si>
  <si>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</si>
  <si>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</si>
  <si>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</si>
  <si>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</si>
  <si>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</si>
  <si>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</si>
  <si>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</si>
  <si>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</si>
  <si>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</si>
  <si>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</si>
  <si>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</si>
  <si>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</si>
  <si>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</si>
  <si>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</si>
  <si>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</si>
  <si>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</si>
  <si>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</si>
  <si>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</si>
  <si>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</si>
  <si>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</si>
  <si>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</si>
  <si>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</si>
  <si>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</si>
  <si>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</si>
  <si>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</si>
  <si>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</si>
  <si>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</si>
  <si>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</si>
  <si>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</si>
  <si>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</si>
  <si>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</si>
  <si>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</si>
  <si>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</si>
  <si>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</si>
  <si>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</si>
  <si>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</si>
  <si>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</si>
  <si>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</si>
  <si>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</si>
  <si>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</si>
  <si>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</si>
  <si>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</si>
  <si>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</si>
  <si>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</si>
  <si>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</si>
  <si>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</si>
  <si>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</si>
  <si>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</si>
  <si>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</si>
  <si>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</si>
  <si>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</si>
  <si>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</si>
  <si>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</si>
  <si>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</si>
  <si>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</si>
  <si>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</si>
  <si>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</si>
  <si>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</si>
  <si>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</si>
  <si>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</si>
  <si>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</si>
  <si>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</si>
  <si>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</si>
  <si>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</si>
  <si>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</si>
  <si>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</si>
  <si>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</si>
  <si>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</si>
  <si>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</si>
  <si>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</si>
  <si>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</si>
  <si>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</si>
  <si>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</si>
  <si>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</si>
  <si>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</si>
  <si>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</si>
  <si>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</si>
  <si>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</si>
  <si>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</si>
  <si>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</si>
  <si>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</si>
  <si>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</si>
  <si>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</si>
  <si>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</si>
  <si>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</si>
  <si>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</si>
  <si>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</si>
  <si>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</si>
  <si>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</si>
  <si>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</si>
  <si>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</si>
  <si>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</si>
  <si>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</si>
  <si>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</si>
  <si>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</si>
  <si>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</si>
  <si>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</si>
  <si>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</si>
  <si>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</si>
  <si>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</si>
  <si>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</si>
  <si>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</si>
  <si>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</si>
  <si>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</si>
  <si>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</si>
  <si>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</si>
  <si>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</si>
  <si>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</si>
  <si>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</si>
  <si>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</si>
  <si>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</si>
  <si>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</si>
  <si>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</si>
  <si>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</si>
  <si>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</si>
  <si>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</si>
  <si>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</si>
  <si>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</si>
  <si>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</si>
  <si>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</si>
  <si>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</si>
  <si>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</si>
  <si>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</si>
  <si>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</si>
  <si>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</si>
  <si>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</si>
  <si>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</si>
  <si>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</si>
  <si>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</si>
  <si>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</si>
  <si>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</si>
  <si>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</si>
  <si>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</si>
  <si>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</si>
  <si>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</si>
  <si>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</si>
  <si>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</si>
  <si>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</si>
  <si>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</si>
  <si>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</si>
  <si>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</si>
  <si>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</si>
  <si>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</si>
  <si>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</si>
  <si>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</si>
  <si>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</si>
  <si>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</si>
  <si>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</si>
  <si>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</si>
  <si>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</si>
  <si>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</si>
  <si>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</si>
  <si>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</si>
  <si>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</si>
  <si>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</si>
  <si>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</si>
  <si>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</si>
  <si>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</si>
  <si>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</si>
  <si>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</si>
  <si>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</si>
  <si>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</si>
  <si>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</si>
  <si>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</si>
  <si>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</si>
  <si>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</si>
  <si>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</si>
  <si>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</si>
  <si>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</si>
  <si>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</si>
  <si>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</si>
  <si>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</si>
  <si>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</si>
  <si>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</si>
  <si>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</si>
  <si>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</si>
  <si>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</si>
  <si>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</si>
  <si>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</si>
  <si>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</si>
  <si>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</si>
  <si>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</si>
  <si>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</si>
  <si>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</si>
  <si>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</si>
  <si>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</si>
  <si>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</si>
  <si>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</si>
  <si>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</si>
  <si>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</si>
  <si>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</si>
  <si>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</si>
  <si>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</si>
  <si>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</si>
  <si>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</si>
  <si>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</si>
  <si>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</si>
  <si>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</si>
  <si>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</si>
  <si>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</si>
  <si>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</si>
  <si>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</si>
  <si>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</si>
  <si>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</si>
  <si>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</si>
  <si>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</si>
  <si>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</si>
  <si>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</si>
  <si>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</si>
  <si>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</si>
  <si>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</si>
  <si>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</si>
  <si>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</si>
  <si>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</si>
  <si>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</si>
  <si>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</si>
  <si>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</si>
  <si>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</si>
  <si>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</si>
  <si>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</si>
  <si>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</si>
  <si>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</si>
  <si>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</si>
  <si>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</si>
  <si>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</si>
  <si>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</si>
  <si>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</si>
  <si>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</si>
  <si>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</si>
  <si>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</si>
  <si>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</si>
  <si>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</si>
  <si>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</si>
  <si>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</si>
  <si>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</si>
  <si>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</si>
  <si>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</si>
  <si>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</si>
  <si>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</si>
  <si>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</si>
  <si>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</si>
  <si>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</si>
  <si>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</si>
  <si>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</si>
  <si>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</si>
  <si>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</si>
  <si>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</si>
  <si>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</si>
  <si>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</si>
  <si>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</si>
  <si>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</si>
  <si>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</si>
  <si>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</si>
  <si>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</si>
  <si>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</si>
  <si>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</si>
  <si>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</si>
  <si>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</si>
  <si>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</si>
  <si>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</si>
  <si>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</si>
  <si>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</si>
  <si>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</si>
  <si>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</si>
  <si>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</si>
  <si>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</si>
  <si>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</si>
  <si>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</si>
  <si>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</si>
  <si>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</si>
  <si>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</si>
  <si>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</si>
  <si>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</si>
  <si>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</si>
  <si>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</si>
  <si>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</si>
  <si>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</si>
  <si>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</si>
  <si>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</si>
  <si>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</si>
  <si>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</si>
  <si>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</si>
  <si>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</si>
  <si>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</si>
  <si>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</si>
  <si>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</si>
  <si>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</si>
  <si>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</si>
  <si>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</si>
  <si>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</si>
  <si>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</si>
  <si>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</si>
  <si>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</si>
  <si>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</si>
  <si>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</si>
  <si>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</si>
  <si>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</si>
  <si>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</si>
  <si>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</si>
  <si>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</si>
  <si>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</si>
  <si>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</si>
  <si>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</si>
  <si>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</si>
  <si>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</si>
  <si>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</si>
  <si>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</si>
  <si>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</si>
  <si>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</si>
  <si>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</si>
  <si>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</si>
  <si>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</si>
  <si>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</si>
  <si>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</si>
  <si>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</si>
  <si>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</si>
  <si>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</si>
  <si>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</si>
  <si>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</si>
  <si>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</si>
  <si>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</si>
  <si>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</si>
  <si>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</si>
  <si>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</si>
  <si>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</si>
  <si>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</si>
  <si>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</si>
  <si>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</si>
  <si>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</si>
  <si>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</si>
  <si>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</si>
  <si>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</si>
  <si>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</si>
  <si>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</si>
  <si>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</si>
  <si>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</si>
  <si>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</si>
  <si>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</si>
  <si>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</si>
  <si>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</si>
  <si>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</si>
  <si>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</si>
  <si>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</si>
  <si>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</si>
  <si>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</si>
  <si>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</si>
  <si>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</si>
  <si>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</si>
  <si>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</si>
  <si>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</si>
  <si>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</si>
  <si>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</si>
  <si>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</si>
  <si>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</si>
  <si>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</si>
  <si>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</si>
  <si>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</si>
  <si>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</si>
  <si>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</si>
  <si>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</si>
  <si>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</si>
  <si>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</si>
  <si>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</si>
  <si>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</si>
  <si>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</si>
  <si>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</si>
  <si>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</si>
  <si>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</si>
  <si>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</si>
  <si>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</si>
  <si>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</si>
  <si>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</si>
  <si>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</si>
  <si>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</si>
  <si>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</si>
  <si>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</si>
  <si>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</si>
  <si>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</si>
  <si>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</si>
  <si>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</si>
  <si>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</si>
  <si>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</si>
  <si>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</si>
  <si>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</si>
  <si>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</si>
  <si>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</si>
  <si>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</si>
  <si>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</si>
  <si>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</si>
  <si>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</si>
  <si>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</si>
  <si>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</si>
  <si>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</si>
  <si>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</si>
  <si>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</si>
  <si>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</si>
  <si>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</si>
  <si>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</si>
  <si>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</si>
  <si>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</si>
  <si>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</si>
  <si>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</si>
  <si>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</si>
  <si>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</si>
  <si>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</si>
  <si>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</si>
  <si>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</si>
  <si>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</si>
  <si>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</si>
  <si>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</si>
  <si>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</si>
  <si>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</si>
  <si>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</si>
  <si>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</si>
  <si>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</si>
  <si>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</si>
  <si>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</si>
  <si>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</si>
  <si>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</si>
  <si>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</si>
  <si>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</si>
  <si>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</si>
  <si>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</si>
  <si>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</si>
  <si>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</si>
  <si>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</si>
  <si>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</si>
  <si>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</si>
  <si>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</si>
  <si>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</si>
  <si>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</si>
  <si>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</si>
  <si>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</si>
  <si>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</si>
  <si>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</si>
  <si>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</si>
  <si>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Average sleep without incomplete average sleep time and average books a year</t>
  </si>
  <si>
    <t>Total general</t>
  </si>
  <si>
    <t>cleaned rows where no data on a cell</t>
  </si>
  <si>
    <t xml:space="preserve">11 of 745 values are outliners </t>
  </si>
  <si>
    <t>average sleep</t>
  </si>
  <si>
    <t>Sum of books</t>
  </si>
  <si>
    <t>average of books</t>
  </si>
  <si>
    <t>Country</t>
  </si>
  <si>
    <t>country</t>
  </si>
  <si>
    <t>Average Books</t>
  </si>
  <si>
    <t>most studnts are from us so the sum would not be an appropiate method to know anything</t>
  </si>
  <si>
    <t>Age</t>
  </si>
  <si>
    <t>Average Sleep</t>
  </si>
  <si>
    <t>Employed</t>
  </si>
  <si>
    <t>SUM Udacity Swag</t>
  </si>
  <si>
    <t>Yes</t>
  </si>
  <si>
    <t>There is a relationship between employed students and students who want a swag.</t>
  </si>
  <si>
    <t>Suma</t>
  </si>
  <si>
    <t>Average Books/year</t>
  </si>
  <si>
    <t>Values</t>
  </si>
  <si>
    <t>Books _a_year</t>
  </si>
  <si>
    <t>Sleep_a_day</t>
  </si>
  <si>
    <t>Median</t>
  </si>
  <si>
    <t>Mode</t>
  </si>
  <si>
    <t>Standard Deviation</t>
  </si>
  <si>
    <t>Variance</t>
  </si>
  <si>
    <t>Range</t>
  </si>
  <si>
    <t>Minimum</t>
  </si>
  <si>
    <t>Maximum</t>
  </si>
  <si>
    <t>Sum</t>
  </si>
  <si>
    <t>Total</t>
  </si>
  <si>
    <t>Sample</t>
  </si>
  <si>
    <t>Mean</t>
  </si>
  <si>
    <t>First quartile</t>
  </si>
  <si>
    <t>Third quartile</t>
  </si>
  <si>
    <t>Want Swag</t>
  </si>
  <si>
    <t xml:space="preserve">Total </t>
  </si>
  <si>
    <t>%</t>
  </si>
  <si>
    <t>Highest level education</t>
  </si>
  <si>
    <t>Education Level</t>
  </si>
  <si>
    <t>Average Age</t>
  </si>
  <si>
    <t>Count</t>
  </si>
  <si>
    <t>Minimium</t>
  </si>
  <si>
    <t>First Quartile</t>
  </si>
  <si>
    <t>Third Quartile</t>
  </si>
  <si>
    <t>ND</t>
  </si>
  <si>
    <t xml:space="preserve">Age of </t>
  </si>
  <si>
    <t>Std. Dev.</t>
  </si>
  <si>
    <t>mean is not good for checking here</t>
  </si>
  <si>
    <t xml:space="preserve">   =MEDIANA(SI($A$2:$A$748=F38,$B$2:$B$748))</t>
  </si>
  <si>
    <t>Ctrl+Shift+Enter</t>
  </si>
  <si>
    <t>https://stackoverflow.com/questions/6752724/help-needed-with-median-if-in-excel</t>
  </si>
  <si>
    <t>Min</t>
  </si>
  <si>
    <t>Max</t>
  </si>
  <si>
    <t>Q1</t>
  </si>
  <si>
    <t>Q3</t>
  </si>
  <si>
    <t>MAX</t>
  </si>
  <si>
    <t>https://www.youtube.com/watch?v=ZFbPnwKwVWk</t>
  </si>
  <si>
    <t xml:space="preserve"> avg_daily_commute_min</t>
  </si>
  <si>
    <t>Q2</t>
  </si>
  <si>
    <t>diff</t>
  </si>
  <si>
    <t>Hours of sleep</t>
  </si>
  <si>
    <t>Books read in a year</t>
  </si>
  <si>
    <t>hours/books read</t>
  </si>
  <si>
    <t>count</t>
  </si>
  <si>
    <t>min</t>
  </si>
  <si>
    <t>max</t>
  </si>
  <si>
    <t>range</t>
  </si>
  <si>
    <t>num bins</t>
  </si>
  <si>
    <t>width bins</t>
  </si>
  <si>
    <t>Interval</t>
  </si>
  <si>
    <t>upper bounds of bins</t>
  </si>
  <si>
    <t>https://www.youtube.com/watch?v=uLmKJH7zE-Y</t>
  </si>
  <si>
    <t>Frequency</t>
  </si>
  <si>
    <t>Bin</t>
  </si>
  <si>
    <t>0 - 30</t>
  </si>
  <si>
    <t>30 - 60</t>
  </si>
  <si>
    <t>60 - 90</t>
  </si>
  <si>
    <t>90 - 120</t>
  </si>
  <si>
    <t>120 - 150</t>
  </si>
  <si>
    <t>150 - 180</t>
  </si>
  <si>
    <t>180 - 210</t>
  </si>
  <si>
    <t>210 - 240</t>
  </si>
  <si>
    <t>240 - 270</t>
  </si>
  <si>
    <t>270 - 300</t>
  </si>
  <si>
    <t>300 - 330</t>
  </si>
  <si>
    <t>width of bins</t>
  </si>
  <si>
    <t>num of bins</t>
  </si>
  <si>
    <t>upper bound</t>
  </si>
  <si>
    <t>interval</t>
  </si>
  <si>
    <t>Bins</t>
  </si>
  <si>
    <t>0 - 10</t>
  </si>
  <si>
    <t>10 - 20</t>
  </si>
  <si>
    <t>20 - 30</t>
  </si>
  <si>
    <t>30 - 40</t>
  </si>
  <si>
    <t>40 - 50</t>
  </si>
  <si>
    <t>50 - 60</t>
  </si>
  <si>
    <t>60 - 70</t>
  </si>
  <si>
    <t xml:space="preserve">ND Age </t>
  </si>
</sst>
</file>

<file path=xl/styles.xml><?xml version="1.0" encoding="utf-8"?>
<styleSheet xmlns="http://schemas.openxmlformats.org/spreadsheetml/2006/main">
  <fonts count="21">
    <font>
      <sz val="11"/>
      <color theme="1"/>
      <name val="Calibri"/>
      <family val="2"/>
      <scheme val="minor"/>
    </font>
    <font>
      <b/>
      <sz val="12"/>
      <color theme="1"/>
      <name val="Calibri"/>
      <family val="2"/>
      <scheme val="minor"/>
    </font>
    <font>
      <b/>
      <u/>
      <sz val="12"/>
      <color theme="1"/>
      <name val="Calibri"/>
      <family val="2"/>
      <scheme val="minor"/>
    </font>
    <font>
      <sz val="12"/>
      <color theme="1"/>
      <name val="Calibri"/>
      <family val="2"/>
      <scheme val="minor"/>
    </font>
    <font>
      <u/>
      <sz val="12"/>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i/>
      <sz val="11"/>
      <color theme="1"/>
      <name val="Calibri"/>
      <family val="2"/>
      <scheme val="minor"/>
    </font>
    <font>
      <b/>
      <sz val="11"/>
      <color theme="8" tint="-0.249977111117893"/>
      <name val="Calibri"/>
      <family val="2"/>
      <scheme val="minor"/>
    </font>
    <font>
      <b/>
      <i/>
      <sz val="11"/>
      <color theme="8" tint="-0.249977111117893"/>
      <name val="Calibri"/>
      <family val="2"/>
      <scheme val="minor"/>
    </font>
    <font>
      <sz val="11"/>
      <color theme="8" tint="-0.249977111117893"/>
      <name val="Calibri"/>
      <family val="2"/>
      <scheme val="minor"/>
    </font>
    <font>
      <b/>
      <sz val="13.5"/>
      <color theme="1"/>
      <name val="Calibri"/>
      <family val="2"/>
      <scheme val="minor"/>
    </font>
    <font>
      <b/>
      <sz val="11"/>
      <color rgb="FFFF0000"/>
      <name val="Calibri"/>
      <family val="2"/>
      <scheme val="minor"/>
    </font>
    <font>
      <sz val="12"/>
      <color theme="8" tint="-0.249977111117893"/>
      <name val="Calibri"/>
      <family val="2"/>
      <scheme val="minor"/>
    </font>
    <font>
      <u/>
      <sz val="11"/>
      <color theme="1"/>
      <name val="Calibri"/>
      <family val="2"/>
      <scheme val="minor"/>
    </font>
    <font>
      <b/>
      <i/>
      <sz val="11"/>
      <color theme="1"/>
      <name val="Calibri"/>
      <family val="2"/>
      <scheme val="minor"/>
    </font>
    <font>
      <i/>
      <sz val="11"/>
      <color rgb="FFFF0000"/>
      <name val="Calibri"/>
      <family val="2"/>
      <scheme val="minor"/>
    </font>
    <font>
      <b/>
      <i/>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8" tint="0.59999389629810485"/>
        <bgColor indexed="65"/>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79998168889431442"/>
        <bgColor theme="4" tint="0.79998168889431442"/>
      </patternFill>
    </fill>
  </fills>
  <borders count="82">
    <border>
      <left/>
      <right/>
      <top/>
      <bottom/>
      <diagonal/>
    </border>
    <border>
      <left/>
      <right/>
      <top style="medium">
        <color indexed="64"/>
      </top>
      <bottom style="thin">
        <color indexed="64"/>
      </bottom>
      <diagonal/>
    </border>
    <border>
      <left style="thin">
        <color theme="8" tint="-0.499984740745262"/>
      </left>
      <right style="thin">
        <color theme="8" tint="-0.499984740745262"/>
      </right>
      <top style="thin">
        <color theme="8" tint="-0.499984740745262"/>
      </top>
      <bottom style="thin">
        <color theme="8" tint="-0.499984740745262"/>
      </bottom>
      <diagonal/>
    </border>
    <border>
      <left/>
      <right style="thin">
        <color theme="8" tint="-0.499984740745262"/>
      </right>
      <top style="thin">
        <color indexed="64"/>
      </top>
      <bottom style="thin">
        <color indexed="64"/>
      </bottom>
      <diagonal/>
    </border>
    <border>
      <left/>
      <right style="thin">
        <color theme="8" tint="-0.499984740745262"/>
      </right>
      <top style="thin">
        <color indexed="64"/>
      </top>
      <bottom style="thin">
        <color theme="8" tint="-0.499984740745262"/>
      </bottom>
      <diagonal/>
    </border>
    <border>
      <left style="thin">
        <color theme="8" tint="-0.499984740745262"/>
      </left>
      <right style="thin">
        <color theme="8" tint="-0.499984740745262"/>
      </right>
      <top style="thin">
        <color indexed="64"/>
      </top>
      <bottom style="thin">
        <color indexed="64"/>
      </bottom>
      <diagonal/>
    </border>
    <border>
      <left style="thin">
        <color theme="8" tint="-0.499984740745262"/>
      </left>
      <right style="thin">
        <color theme="8" tint="-0.499984740745262"/>
      </right>
      <top style="thin">
        <color indexed="64"/>
      </top>
      <bottom style="thin">
        <color theme="8" tint="-0.499984740745262"/>
      </bottom>
      <diagonal/>
    </border>
    <border>
      <left style="thin">
        <color theme="8" tint="-0.499984740745262"/>
      </left>
      <right style="thin">
        <color theme="8" tint="-0.499984740745262"/>
      </right>
      <top style="thin">
        <color theme="8" tint="-0.499984740745262"/>
      </top>
      <bottom/>
      <diagonal/>
    </border>
    <border>
      <left/>
      <right style="thin">
        <color theme="8" tint="-0.499984740745262"/>
      </right>
      <top style="thin">
        <color theme="8" tint="-0.499984740745262"/>
      </top>
      <bottom/>
      <diagonal/>
    </border>
    <border>
      <left style="thin">
        <color theme="8" tint="-0.499984740745262"/>
      </left>
      <right style="thin">
        <color theme="8" tint="-0.499984740745262"/>
      </right>
      <top/>
      <bottom style="thin">
        <color indexed="64"/>
      </bottom>
      <diagonal/>
    </border>
    <border>
      <left/>
      <right style="thin">
        <color theme="8" tint="-0.499984740745262"/>
      </right>
      <top/>
      <bottom style="thin">
        <color indexed="64"/>
      </bottom>
      <diagonal/>
    </border>
    <border>
      <left/>
      <right style="thin">
        <color theme="8" tint="-0.499984740745262"/>
      </right>
      <top style="thin">
        <color theme="8" tint="-0.499984740745262"/>
      </top>
      <bottom style="thin">
        <color theme="8" tint="-0.499984740745262"/>
      </bottom>
      <diagonal/>
    </border>
    <border>
      <left style="medium">
        <color theme="8" tint="-0.499984740745262"/>
      </left>
      <right style="medium">
        <color theme="8" tint="-0.499984740745262"/>
      </right>
      <top style="medium">
        <color theme="8" tint="-0.499984740745262"/>
      </top>
      <bottom style="medium">
        <color theme="8" tint="-0.499984740745262"/>
      </bottom>
      <diagonal/>
    </border>
    <border>
      <left style="thin">
        <color theme="8" tint="-0.499984740745262"/>
      </left>
      <right style="thin">
        <color theme="8" tint="-0.499984740745262"/>
      </right>
      <top style="medium">
        <color theme="8" tint="-0.499984740745262"/>
      </top>
      <bottom style="thin">
        <color theme="8" tint="-0.499984740745262"/>
      </bottom>
      <diagonal/>
    </border>
    <border>
      <left style="thin">
        <color theme="8" tint="-0.499984740745262"/>
      </left>
      <right style="medium">
        <color theme="8" tint="-0.499984740745262"/>
      </right>
      <top style="medium">
        <color theme="8" tint="-0.499984740745262"/>
      </top>
      <bottom style="thin">
        <color theme="8" tint="-0.499984740745262"/>
      </bottom>
      <diagonal/>
    </border>
    <border>
      <left style="medium">
        <color theme="8" tint="-0.499984740745262"/>
      </left>
      <right style="thin">
        <color theme="8" tint="-0.499984740745262"/>
      </right>
      <top style="thin">
        <color theme="8" tint="-0.499984740745262"/>
      </top>
      <bottom style="thin">
        <color theme="8" tint="-0.499984740745262"/>
      </bottom>
      <diagonal/>
    </border>
    <border>
      <left style="thin">
        <color theme="8" tint="-0.499984740745262"/>
      </left>
      <right style="medium">
        <color theme="8" tint="-0.499984740745262"/>
      </right>
      <top style="thin">
        <color theme="8" tint="-0.499984740745262"/>
      </top>
      <bottom style="thin">
        <color theme="8" tint="-0.499984740745262"/>
      </bottom>
      <diagonal/>
    </border>
    <border>
      <left style="medium">
        <color theme="8" tint="-0.499984740745262"/>
      </left>
      <right style="thin">
        <color theme="8" tint="-0.499984740745262"/>
      </right>
      <top style="thin">
        <color theme="8" tint="-0.499984740745262"/>
      </top>
      <bottom style="medium">
        <color theme="8" tint="-0.499984740745262"/>
      </bottom>
      <diagonal/>
    </border>
    <border>
      <left style="thin">
        <color theme="8" tint="-0.499984740745262"/>
      </left>
      <right style="thin">
        <color theme="8" tint="-0.499984740745262"/>
      </right>
      <top style="thin">
        <color theme="8" tint="-0.499984740745262"/>
      </top>
      <bottom style="medium">
        <color theme="8" tint="-0.499984740745262"/>
      </bottom>
      <diagonal/>
    </border>
    <border>
      <left style="thin">
        <color theme="8" tint="-0.499984740745262"/>
      </left>
      <right style="medium">
        <color theme="8" tint="-0.499984740745262"/>
      </right>
      <top style="thin">
        <color theme="8" tint="-0.499984740745262"/>
      </top>
      <bottom style="medium">
        <color theme="8" tint="-0.499984740745262"/>
      </bottom>
      <diagonal/>
    </border>
    <border>
      <left style="medium">
        <color theme="8" tint="-0.499984740745262"/>
      </left>
      <right style="thin">
        <color theme="8" tint="-0.499984740745262"/>
      </right>
      <top/>
      <bottom style="thin">
        <color theme="8" tint="-0.499984740745262"/>
      </bottom>
      <diagonal/>
    </border>
    <border>
      <left style="thin">
        <color theme="8" tint="-0.499984740745262"/>
      </left>
      <right style="thin">
        <color theme="8" tint="-0.499984740745262"/>
      </right>
      <top/>
      <bottom style="thin">
        <color theme="8" tint="-0.499984740745262"/>
      </bottom>
      <diagonal/>
    </border>
    <border>
      <left style="thin">
        <color theme="8" tint="-0.499984740745262"/>
      </left>
      <right style="medium">
        <color theme="8" tint="-0.499984740745262"/>
      </right>
      <top/>
      <bottom style="thin">
        <color theme="8" tint="-0.499984740745262"/>
      </bottom>
      <diagonal/>
    </border>
    <border>
      <left style="medium">
        <color theme="8" tint="-0.499984740745262"/>
      </left>
      <right style="thin">
        <color theme="8" tint="-0.499984740745262"/>
      </right>
      <top style="medium">
        <color theme="8" tint="-0.499984740745262"/>
      </top>
      <bottom style="medium">
        <color theme="8" tint="-0.499984740745262"/>
      </bottom>
      <diagonal/>
    </border>
    <border>
      <left style="thin">
        <color theme="8" tint="-0.499984740745262"/>
      </left>
      <right style="thin">
        <color theme="8" tint="-0.499984740745262"/>
      </right>
      <top style="medium">
        <color theme="8" tint="-0.499984740745262"/>
      </top>
      <bottom style="medium">
        <color theme="8" tint="-0.499984740745262"/>
      </bottom>
      <diagonal/>
    </border>
    <border>
      <left style="thin">
        <color theme="8" tint="-0.499984740745262"/>
      </left>
      <right style="medium">
        <color theme="8" tint="-0.499984740745262"/>
      </right>
      <top style="medium">
        <color theme="8" tint="-0.499984740745262"/>
      </top>
      <bottom style="medium">
        <color theme="8" tint="-0.499984740745262"/>
      </bottom>
      <diagonal/>
    </border>
    <border>
      <left/>
      <right style="thin">
        <color theme="8" tint="-0.499984740745262"/>
      </right>
      <top style="medium">
        <color theme="8" tint="-0.499984740745262"/>
      </top>
      <bottom style="medium">
        <color theme="8" tint="-0.499984740745262"/>
      </bottom>
      <diagonal/>
    </border>
    <border>
      <left style="medium">
        <color theme="8" tint="-0.499984740745262"/>
      </left>
      <right/>
      <top style="medium">
        <color theme="8" tint="-0.499984740745262"/>
      </top>
      <bottom style="medium">
        <color theme="8" tint="-0.499984740745262"/>
      </bottom>
      <diagonal/>
    </border>
    <border>
      <left/>
      <right/>
      <top style="medium">
        <color theme="8" tint="-0.499984740745262"/>
      </top>
      <bottom style="medium">
        <color theme="8" tint="-0.499984740745262"/>
      </bottom>
      <diagonal/>
    </border>
    <border>
      <left/>
      <right style="medium">
        <color theme="8" tint="-0.499984740745262"/>
      </right>
      <top style="medium">
        <color theme="8" tint="-0.499984740745262"/>
      </top>
      <bottom style="medium">
        <color theme="8" tint="-0.499984740745262"/>
      </bottom>
      <diagonal/>
    </border>
    <border>
      <left style="medium">
        <color theme="8" tint="-0.499984740745262"/>
      </left>
      <right style="medium">
        <color theme="8" tint="-0.499984740745262"/>
      </right>
      <top style="thin">
        <color theme="8" tint="-0.499984740745262"/>
      </top>
      <bottom style="thin">
        <color theme="8" tint="-0.499984740745262"/>
      </bottom>
      <diagonal/>
    </border>
    <border>
      <left style="medium">
        <color theme="8" tint="-0.499984740745262"/>
      </left>
      <right style="medium">
        <color theme="8" tint="-0.499984740745262"/>
      </right>
      <top style="thin">
        <color theme="8" tint="-0.499984740745262"/>
      </top>
      <bottom/>
      <diagonal/>
    </border>
    <border>
      <left style="medium">
        <color theme="8" tint="-0.499984740745262"/>
      </left>
      <right style="medium">
        <color theme="8" tint="-0.499984740745262"/>
      </right>
      <top/>
      <bottom style="thin">
        <color theme="8" tint="-0.499984740745262"/>
      </bottom>
      <diagonal/>
    </border>
    <border>
      <left/>
      <right style="thin">
        <color theme="8" tint="-0.499984740745262"/>
      </right>
      <top/>
      <bottom style="thin">
        <color theme="8" tint="-0.499984740745262"/>
      </bottom>
      <diagonal/>
    </border>
    <border>
      <left/>
      <right style="thin">
        <color theme="8" tint="-0.499984740745262"/>
      </right>
      <top style="thin">
        <color theme="8" tint="-0.499984740745262"/>
      </top>
      <bottom style="medium">
        <color theme="8" tint="-0.499984740745262"/>
      </bottom>
      <diagonal/>
    </border>
    <border>
      <left style="medium">
        <color theme="8" tint="-0.499984740745262"/>
      </left>
      <right style="medium">
        <color theme="8" tint="-0.499984740745262"/>
      </right>
      <top style="thin">
        <color theme="8" tint="-0.499984740745262"/>
      </top>
      <bottom style="medium">
        <color theme="8" tint="-0.499984740745262"/>
      </bottom>
      <diagonal/>
    </border>
    <border>
      <left style="thin">
        <color theme="8" tint="-0.499984740745262"/>
      </left>
      <right style="medium">
        <color theme="8" tint="-0.499984740745262"/>
      </right>
      <top style="thin">
        <color theme="8" tint="-0.499984740745262"/>
      </top>
      <bottom/>
      <diagonal/>
    </border>
    <border>
      <left/>
      <right style="medium">
        <color theme="8" tint="-0.499984740745262"/>
      </right>
      <top/>
      <bottom style="thin">
        <color theme="8" tint="-0.499984740745262"/>
      </bottom>
      <diagonal/>
    </border>
    <border>
      <left/>
      <right style="medium">
        <color theme="8" tint="-0.499984740745262"/>
      </right>
      <top style="thin">
        <color theme="8" tint="-0.499984740745262"/>
      </top>
      <bottom style="thin">
        <color theme="8" tint="-0.499984740745262"/>
      </bottom>
      <diagonal/>
    </border>
    <border>
      <left/>
      <right style="medium">
        <color theme="8" tint="-0.499984740745262"/>
      </right>
      <top style="thin">
        <color theme="8" tint="-0.499984740745262"/>
      </top>
      <bottom style="medium">
        <color theme="8" tint="-0.499984740745262"/>
      </bottom>
      <diagonal/>
    </border>
    <border>
      <left style="medium">
        <color theme="8" tint="-0.499984740745262"/>
      </left>
      <right style="medium">
        <color theme="8" tint="-0.499984740745262"/>
      </right>
      <top style="medium">
        <color theme="8" tint="-0.499984740745262"/>
      </top>
      <bottom style="thin">
        <color theme="8" tint="-0.499984740745262"/>
      </bottom>
      <diagonal/>
    </border>
    <border>
      <left/>
      <right style="medium">
        <color theme="8" tint="-0.499984740745262"/>
      </right>
      <top style="medium">
        <color theme="8" tint="-0.499984740745262"/>
      </top>
      <bottom style="thin">
        <color theme="8" tint="-0.499984740745262"/>
      </bottom>
      <diagonal/>
    </border>
    <border>
      <left/>
      <right style="thin">
        <color theme="8" tint="-0.499984740745262"/>
      </right>
      <top style="medium">
        <color theme="8" tint="-0.499984740745262"/>
      </top>
      <bottom style="thin">
        <color theme="8" tint="-0.499984740745262"/>
      </bottom>
      <diagonal/>
    </border>
    <border>
      <left style="thin">
        <color theme="8" tint="-0.499984740745262"/>
      </left>
      <right/>
      <top style="medium">
        <color theme="8" tint="-0.499984740745262"/>
      </top>
      <bottom style="medium">
        <color theme="8" tint="-0.499984740745262"/>
      </bottom>
      <diagonal/>
    </border>
    <border>
      <left style="thin">
        <color indexed="64"/>
      </left>
      <right style="thin">
        <color indexed="64"/>
      </right>
      <top style="thin">
        <color indexed="64"/>
      </top>
      <bottom style="thin">
        <color indexed="64"/>
      </bottom>
      <diagonal/>
    </border>
    <border>
      <left style="medium">
        <color theme="8" tint="-0.499984740745262"/>
      </left>
      <right/>
      <top style="medium">
        <color theme="8" tint="-0.499984740745262"/>
      </top>
      <bottom style="thin">
        <color theme="8" tint="-0.499984740745262"/>
      </bottom>
      <diagonal/>
    </border>
    <border>
      <left style="medium">
        <color theme="8" tint="-0.499984740745262"/>
      </left>
      <right/>
      <top style="thin">
        <color theme="8" tint="-0.499984740745262"/>
      </top>
      <bottom style="thin">
        <color theme="8" tint="-0.499984740745262"/>
      </bottom>
      <diagonal/>
    </border>
    <border>
      <left style="medium">
        <color theme="8" tint="-0.499984740745262"/>
      </left>
      <right/>
      <top style="thin">
        <color theme="8" tint="-0.499984740745262"/>
      </top>
      <bottom style="medium">
        <color theme="8" tint="-0.499984740745262"/>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top style="medium">
        <color indexed="64"/>
      </top>
      <bottom style="thin">
        <color theme="8" tint="-0.499984740745262"/>
      </bottom>
      <diagonal/>
    </border>
    <border>
      <left style="medium">
        <color indexed="64"/>
      </left>
      <right/>
      <top style="thin">
        <color theme="8" tint="-0.499984740745262"/>
      </top>
      <bottom style="thin">
        <color theme="8" tint="-0.499984740745262"/>
      </bottom>
      <diagonal/>
    </border>
    <border>
      <left style="medium">
        <color indexed="64"/>
      </left>
      <right/>
      <top style="thin">
        <color theme="8" tint="-0.499984740745262"/>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s>
  <cellStyleXfs count="4">
    <xf numFmtId="0" fontId="0" fillId="0" borderId="0"/>
    <xf numFmtId="9" fontId="5" fillId="0" borderId="0" applyFont="0" applyFill="0" applyBorder="0" applyAlignment="0" applyProtection="0"/>
    <xf numFmtId="0" fontId="5" fillId="3" borderId="0" applyNumberFormat="0" applyBorder="0" applyAlignment="0" applyProtection="0"/>
    <xf numFmtId="0" fontId="9" fillId="0" borderId="0" applyNumberFormat="0" applyFill="0" applyBorder="0" applyAlignment="0" applyProtection="0">
      <alignment vertical="top"/>
      <protection locked="0"/>
    </xf>
  </cellStyleXfs>
  <cellXfs count="291">
    <xf numFmtId="0" fontId="0" fillId="0" borderId="0" xfId="0"/>
    <xf numFmtId="0" fontId="1" fillId="0" borderId="0" xfId="0" applyFont="1" applyAlignment="1">
      <alignment horizontal="center" vertical="center"/>
    </xf>
    <xf numFmtId="1" fontId="1"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xf numFmtId="1" fontId="3" fillId="0" borderId="0" xfId="0" applyNumberFormat="1" applyFont="1"/>
    <xf numFmtId="0" fontId="3" fillId="0" borderId="0" xfId="0" applyFont="1" applyAlignment="1">
      <alignment wrapText="1"/>
    </xf>
    <xf numFmtId="0" fontId="3" fillId="0" borderId="0" xfId="0" applyNumberFormat="1" applyFont="1"/>
    <xf numFmtId="0" fontId="3" fillId="0" borderId="0" xfId="0" applyNumberFormat="1" applyFont="1" applyAlignment="1">
      <alignment wrapText="1"/>
    </xf>
    <xf numFmtId="0" fontId="4" fillId="0" borderId="0" xfId="0" applyFont="1"/>
    <xf numFmtId="0" fontId="1"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1" fillId="0" borderId="0" xfId="0" applyFont="1" applyAlignment="1">
      <alignment horizontal="center" vertical="center"/>
    </xf>
    <xf numFmtId="0" fontId="0" fillId="0" borderId="0" xfId="0" applyFont="1"/>
    <xf numFmtId="2" fontId="0" fillId="0" borderId="0" xfId="1" applyNumberFormat="1" applyFont="1"/>
    <xf numFmtId="2" fontId="0" fillId="0" borderId="0" xfId="0" applyNumberFormat="1"/>
    <xf numFmtId="1" fontId="0" fillId="0" borderId="0" xfId="0" applyNumberFormat="1"/>
    <xf numFmtId="0" fontId="0" fillId="2" borderId="0" xfId="0" applyFill="1" applyAlignment="1">
      <alignment horizontal="left"/>
    </xf>
    <xf numFmtId="0" fontId="0" fillId="2" borderId="0" xfId="0" applyNumberFormat="1" applyFill="1"/>
    <xf numFmtId="1" fontId="0" fillId="0" borderId="0" xfId="0" applyNumberFormat="1" applyAlignment="1">
      <alignment horizontal="left"/>
    </xf>
    <xf numFmtId="0" fontId="1" fillId="0" borderId="0" xfId="0" applyFont="1" applyAlignment="1">
      <alignment horizontal="center" vertical="center"/>
    </xf>
    <xf numFmtId="0" fontId="0" fillId="0" borderId="0" xfId="0" applyAlignment="1">
      <alignment horizontal="left"/>
    </xf>
    <xf numFmtId="0" fontId="6" fillId="0" borderId="0" xfId="0" applyFont="1" applyAlignment="1">
      <alignment horizontal="center"/>
    </xf>
    <xf numFmtId="0" fontId="1" fillId="0" borderId="0" xfId="0" applyFont="1" applyAlignment="1">
      <alignment horizontal="center" vertical="center"/>
    </xf>
    <xf numFmtId="0" fontId="0" fillId="0" borderId="0" xfId="0" applyFill="1" applyBorder="1" applyAlignment="1"/>
    <xf numFmtId="0" fontId="10" fillId="0" borderId="1" xfId="0" applyFont="1" applyFill="1" applyBorder="1" applyAlignment="1">
      <alignment horizontal="center"/>
    </xf>
    <xf numFmtId="0" fontId="0" fillId="0" borderId="0" xfId="0" pivotButton="1" applyAlignment="1">
      <alignment horizontal="center"/>
    </xf>
    <xf numFmtId="0" fontId="0" fillId="0" borderId="0" xfId="0" applyAlignment="1">
      <alignment horizontal="center"/>
    </xf>
    <xf numFmtId="2" fontId="0" fillId="0" borderId="0" xfId="0" applyNumberFormat="1" applyAlignment="1">
      <alignment horizontal="center"/>
    </xf>
    <xf numFmtId="0" fontId="11" fillId="0" borderId="0" xfId="0" applyFont="1" applyBorder="1"/>
    <xf numFmtId="0" fontId="13" fillId="0" borderId="0" xfId="0" applyFont="1"/>
    <xf numFmtId="2" fontId="13" fillId="0" borderId="3" xfId="0" applyNumberFormat="1" applyFont="1" applyFill="1" applyBorder="1" applyAlignment="1"/>
    <xf numFmtId="2" fontId="13" fillId="0" borderId="3" xfId="0" applyNumberFormat="1" applyFont="1" applyBorder="1"/>
    <xf numFmtId="2" fontId="13" fillId="0" borderId="4" xfId="0" applyNumberFormat="1" applyFont="1" applyFill="1" applyBorder="1" applyAlignment="1"/>
    <xf numFmtId="0" fontId="12" fillId="0" borderId="2" xfId="0" applyFont="1" applyFill="1" applyBorder="1" applyAlignment="1"/>
    <xf numFmtId="0" fontId="11" fillId="0" borderId="5" xfId="0" applyFont="1" applyFill="1" applyBorder="1" applyAlignment="1"/>
    <xf numFmtId="0" fontId="11" fillId="0" borderId="6" xfId="0" applyFont="1" applyFill="1" applyBorder="1" applyAlignment="1"/>
    <xf numFmtId="0" fontId="11" fillId="0" borderId="2" xfId="0" applyFont="1" applyFill="1" applyBorder="1" applyAlignment="1"/>
    <xf numFmtId="2" fontId="13" fillId="0" borderId="11" xfId="0" applyNumberFormat="1" applyFont="1" applyFill="1" applyBorder="1" applyAlignment="1"/>
    <xf numFmtId="2" fontId="13" fillId="0" borderId="2" xfId="0" applyNumberFormat="1" applyFont="1" applyFill="1" applyBorder="1" applyAlignment="1"/>
    <xf numFmtId="0" fontId="0" fillId="0" borderId="2" xfId="0" applyBorder="1"/>
    <xf numFmtId="0" fontId="0" fillId="0" borderId="2" xfId="0" applyNumberFormat="1" applyBorder="1"/>
    <xf numFmtId="0" fontId="0" fillId="0" borderId="0" xfId="0" pivotButton="1" applyBorder="1"/>
    <xf numFmtId="0" fontId="0" fillId="0" borderId="12" xfId="0" pivotButton="1" applyBorder="1"/>
    <xf numFmtId="0" fontId="0" fillId="0" borderId="0" xfId="0" applyBorder="1"/>
    <xf numFmtId="0" fontId="0" fillId="0" borderId="28" xfId="0" applyBorder="1"/>
    <xf numFmtId="0" fontId="0" fillId="0" borderId="29" xfId="0" applyBorder="1"/>
    <xf numFmtId="0" fontId="0" fillId="0" borderId="27" xfId="0" applyBorder="1"/>
    <xf numFmtId="1" fontId="0" fillId="0" borderId="30" xfId="0" applyNumberFormat="1" applyBorder="1" applyAlignment="1">
      <alignment horizontal="left"/>
    </xf>
    <xf numFmtId="1" fontId="0" fillId="0" borderId="12" xfId="0" applyNumberFormat="1" applyBorder="1" applyAlignment="1">
      <alignment horizontal="left"/>
    </xf>
    <xf numFmtId="0" fontId="0" fillId="0" borderId="28" xfId="0" applyNumberFormat="1" applyBorder="1"/>
    <xf numFmtId="0" fontId="0" fillId="0" borderId="29" xfId="0" applyNumberFormat="1" applyBorder="1"/>
    <xf numFmtId="0" fontId="0" fillId="0" borderId="21" xfId="0" applyBorder="1"/>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0" xfId="0" applyFont="1" applyBorder="1" applyAlignment="1">
      <alignment horizontal="center" vertical="center"/>
    </xf>
    <xf numFmtId="0" fontId="6" fillId="0" borderId="26" xfId="0" applyFont="1" applyBorder="1" applyAlignment="1">
      <alignment horizontal="center" vertical="center"/>
    </xf>
    <xf numFmtId="0" fontId="6" fillId="0" borderId="12" xfId="0" applyFont="1" applyBorder="1" applyAlignment="1">
      <alignment horizontal="center" vertical="center"/>
    </xf>
    <xf numFmtId="0" fontId="0" fillId="0" borderId="33" xfId="0" applyBorder="1"/>
    <xf numFmtId="0" fontId="0" fillId="0" borderId="11" xfId="0" applyBorder="1"/>
    <xf numFmtId="0" fontId="0" fillId="0" borderId="34" xfId="0" applyBorder="1"/>
    <xf numFmtId="0" fontId="0" fillId="0" borderId="32" xfId="0" applyBorder="1"/>
    <xf numFmtId="0" fontId="0" fillId="0" borderId="30" xfId="0" applyBorder="1"/>
    <xf numFmtId="0" fontId="0" fillId="0" borderId="31" xfId="0" applyBorder="1"/>
    <xf numFmtId="0" fontId="0" fillId="0" borderId="8" xfId="0" applyBorder="1"/>
    <xf numFmtId="0" fontId="0" fillId="0" borderId="7" xfId="0" applyBorder="1"/>
    <xf numFmtId="0" fontId="6" fillId="0" borderId="12" xfId="0" applyFont="1" applyBorder="1"/>
    <xf numFmtId="0" fontId="6" fillId="0" borderId="26" xfId="0" applyFont="1" applyBorder="1"/>
    <xf numFmtId="0" fontId="6" fillId="0" borderId="24" xfId="0" applyFont="1" applyBorder="1"/>
    <xf numFmtId="0" fontId="6" fillId="0" borderId="25" xfId="0" applyFont="1" applyBorder="1"/>
    <xf numFmtId="0" fontId="6" fillId="0" borderId="22" xfId="0" applyFont="1" applyBorder="1"/>
    <xf numFmtId="0" fontId="6" fillId="0" borderId="16" xfId="0" applyFont="1" applyBorder="1"/>
    <xf numFmtId="0" fontId="6" fillId="0" borderId="36" xfId="0" applyFont="1" applyBorder="1"/>
    <xf numFmtId="0" fontId="13" fillId="0" borderId="40" xfId="0" applyFont="1" applyFill="1" applyBorder="1" applyAlignment="1"/>
    <xf numFmtId="0" fontId="13" fillId="0" borderId="30" xfId="0" applyFont="1" applyFill="1" applyBorder="1" applyAlignment="1"/>
    <xf numFmtId="2" fontId="13" fillId="0" borderId="38" xfId="0" applyNumberFormat="1" applyFont="1" applyFill="1" applyBorder="1" applyAlignment="1"/>
    <xf numFmtId="0" fontId="13" fillId="3" borderId="30" xfId="2" applyFont="1" applyBorder="1" applyAlignment="1"/>
    <xf numFmtId="2" fontId="13" fillId="3" borderId="38" xfId="2" applyNumberFormat="1" applyFont="1" applyBorder="1" applyAlignment="1"/>
    <xf numFmtId="0" fontId="13" fillId="0" borderId="35" xfId="0" applyFont="1" applyFill="1" applyBorder="1" applyAlignment="1"/>
    <xf numFmtId="2" fontId="13" fillId="0" borderId="39" xfId="0" applyNumberFormat="1" applyFont="1" applyFill="1" applyBorder="1" applyAlignment="1"/>
    <xf numFmtId="0" fontId="5" fillId="3" borderId="9" xfId="2" applyBorder="1" applyAlignment="1"/>
    <xf numFmtId="2" fontId="5" fillId="3" borderId="10" xfId="2" applyNumberFormat="1" applyBorder="1" applyAlignment="1"/>
    <xf numFmtId="0" fontId="12" fillId="0" borderId="23" xfId="0" applyFont="1" applyFill="1" applyBorder="1" applyAlignment="1">
      <alignment horizontal="center" vertical="center"/>
    </xf>
    <xf numFmtId="0" fontId="12" fillId="0" borderId="24" xfId="0" applyFont="1" applyFill="1" applyBorder="1" applyAlignment="1">
      <alignment horizontal="center" vertical="center"/>
    </xf>
    <xf numFmtId="0" fontId="12" fillId="0" borderId="25" xfId="0" applyFont="1" applyFill="1" applyBorder="1" applyAlignment="1">
      <alignment horizontal="center" vertical="center"/>
    </xf>
    <xf numFmtId="2" fontId="13" fillId="0" borderId="41" xfId="0" applyNumberFormat="1" applyFont="1" applyFill="1" applyBorder="1" applyAlignment="1"/>
    <xf numFmtId="0" fontId="10" fillId="0" borderId="0" xfId="0" applyFont="1" applyFill="1" applyBorder="1" applyAlignment="1">
      <alignment horizontal="centerContinuous"/>
    </xf>
    <xf numFmtId="1" fontId="13" fillId="0" borderId="37" xfId="0" applyNumberFormat="1" applyFont="1" applyFill="1" applyBorder="1" applyAlignment="1"/>
    <xf numFmtId="1" fontId="13" fillId="0" borderId="38" xfId="0" applyNumberFormat="1" applyFont="1" applyFill="1" applyBorder="1" applyAlignment="1"/>
    <xf numFmtId="1" fontId="13" fillId="0" borderId="39" xfId="0" applyNumberFormat="1" applyFont="1" applyFill="1" applyBorder="1" applyAlignment="1"/>
    <xf numFmtId="0" fontId="14" fillId="0" borderId="0" xfId="0" applyNumberFormat="1" applyFont="1"/>
    <xf numFmtId="0" fontId="9" fillId="0" borderId="0" xfId="3" applyAlignment="1" applyProtection="1"/>
    <xf numFmtId="0" fontId="13" fillId="0" borderId="0" xfId="0" applyFont="1" applyBorder="1"/>
    <xf numFmtId="1" fontId="13" fillId="0" borderId="33" xfId="0" applyNumberFormat="1" applyFont="1" applyBorder="1"/>
    <xf numFmtId="1" fontId="13" fillId="0" borderId="21" xfId="0" applyNumberFormat="1" applyFont="1" applyBorder="1"/>
    <xf numFmtId="1" fontId="13" fillId="0" borderId="22" xfId="0" applyNumberFormat="1" applyFont="1" applyBorder="1"/>
    <xf numFmtId="1" fontId="13" fillId="0" borderId="11" xfId="0" applyNumberFormat="1" applyFont="1" applyBorder="1"/>
    <xf numFmtId="1" fontId="13" fillId="0" borderId="2" xfId="0" applyNumberFormat="1" applyFont="1" applyBorder="1"/>
    <xf numFmtId="1" fontId="13" fillId="0" borderId="16" xfId="0" applyNumberFormat="1" applyFont="1" applyBorder="1"/>
    <xf numFmtId="1" fontId="13" fillId="0" borderId="34" xfId="0" applyNumberFormat="1" applyFont="1" applyBorder="1"/>
    <xf numFmtId="1" fontId="13" fillId="0" borderId="18" xfId="0" applyNumberFormat="1" applyFont="1" applyBorder="1"/>
    <xf numFmtId="1" fontId="13" fillId="0" borderId="19" xfId="0" applyNumberFormat="1" applyFont="1" applyBorder="1"/>
    <xf numFmtId="0" fontId="11" fillId="0" borderId="23" xfId="0" applyFont="1" applyBorder="1"/>
    <xf numFmtId="0" fontId="11" fillId="0" borderId="24" xfId="0" applyFont="1" applyBorder="1"/>
    <xf numFmtId="0" fontId="11" fillId="0" borderId="25" xfId="0" applyFont="1" applyBorder="1" applyAlignment="1">
      <alignment horizontal="left"/>
    </xf>
    <xf numFmtId="0" fontId="11" fillId="0" borderId="40" xfId="0" applyFont="1" applyBorder="1" applyAlignment="1">
      <alignment horizontal="left"/>
    </xf>
    <xf numFmtId="0" fontId="11" fillId="0" borderId="30" xfId="0" applyFont="1" applyBorder="1" applyAlignment="1">
      <alignment horizontal="left"/>
    </xf>
    <xf numFmtId="0" fontId="11" fillId="0" borderId="35" xfId="0" applyFont="1" applyBorder="1" applyAlignment="1">
      <alignment horizontal="left"/>
    </xf>
    <xf numFmtId="0" fontId="11" fillId="0" borderId="0" xfId="0" applyFont="1" applyFill="1" applyBorder="1"/>
    <xf numFmtId="0" fontId="11" fillId="0" borderId="23" xfId="0" applyFont="1" applyBorder="1" applyAlignment="1">
      <alignment horizontal="left"/>
    </xf>
    <xf numFmtId="0" fontId="11" fillId="0" borderId="24" xfId="0" applyFont="1" applyBorder="1" applyAlignment="1">
      <alignment horizontal="left"/>
    </xf>
    <xf numFmtId="0" fontId="11" fillId="0" borderId="40" xfId="0" applyFont="1" applyFill="1" applyBorder="1"/>
    <xf numFmtId="0" fontId="11" fillId="0" borderId="30" xfId="0" applyFont="1" applyFill="1" applyBorder="1"/>
    <xf numFmtId="0" fontId="11" fillId="0" borderId="35" xfId="0" applyFont="1" applyFill="1" applyBorder="1"/>
    <xf numFmtId="1" fontId="0" fillId="0" borderId="11" xfId="0" applyNumberFormat="1" applyBorder="1"/>
    <xf numFmtId="0" fontId="15" fillId="0" borderId="26" xfId="0" applyFont="1" applyBorder="1" applyAlignment="1">
      <alignment horizontal="left"/>
    </xf>
    <xf numFmtId="0" fontId="8" fillId="0" borderId="33" xfId="0" applyFont="1" applyBorder="1"/>
    <xf numFmtId="0" fontId="8" fillId="0" borderId="11" xfId="0" applyFont="1" applyBorder="1"/>
    <xf numFmtId="0" fontId="8" fillId="0" borderId="0" xfId="0" applyFont="1"/>
    <xf numFmtId="0" fontId="15" fillId="0" borderId="24" xfId="0" applyFont="1" applyBorder="1" applyAlignment="1">
      <alignment horizontal="left"/>
    </xf>
    <xf numFmtId="0" fontId="15" fillId="0" borderId="43" xfId="0" applyFont="1" applyBorder="1" applyAlignment="1">
      <alignment horizontal="left"/>
    </xf>
    <xf numFmtId="0" fontId="16" fillId="0" borderId="15" xfId="0" applyFont="1" applyBorder="1"/>
    <xf numFmtId="0" fontId="16" fillId="0" borderId="2" xfId="0" applyFont="1" applyBorder="1"/>
    <xf numFmtId="0" fontId="16" fillId="0" borderId="16" xfId="0" applyFont="1" applyBorder="1"/>
    <xf numFmtId="0" fontId="13" fillId="0" borderId="2" xfId="0" applyFont="1" applyBorder="1"/>
    <xf numFmtId="0" fontId="13" fillId="0" borderId="16" xfId="0" applyFont="1" applyBorder="1"/>
    <xf numFmtId="0" fontId="16" fillId="0" borderId="17" xfId="0" applyFont="1" applyBorder="1"/>
    <xf numFmtId="0" fontId="13" fillId="0" borderId="18" xfId="0" applyFont="1" applyBorder="1"/>
    <xf numFmtId="0" fontId="13" fillId="0" borderId="19" xfId="0" applyFont="1" applyBorder="1"/>
    <xf numFmtId="0" fontId="16" fillId="0" borderId="20" xfId="0" applyFont="1" applyBorder="1"/>
    <xf numFmtId="0" fontId="16" fillId="0" borderId="21" xfId="0" applyFont="1" applyBorder="1"/>
    <xf numFmtId="0" fontId="16" fillId="0" borderId="22" xfId="0" applyFont="1" applyBorder="1"/>
    <xf numFmtId="1" fontId="11" fillId="0" borderId="23" xfId="0" applyNumberFormat="1" applyFont="1" applyFill="1" applyBorder="1"/>
    <xf numFmtId="1" fontId="11" fillId="0" borderId="24" xfId="0" applyNumberFormat="1" applyFont="1" applyFill="1" applyBorder="1"/>
    <xf numFmtId="0" fontId="11" fillId="0" borderId="25" xfId="0" applyFont="1" applyBorder="1"/>
    <xf numFmtId="0" fontId="7" fillId="4" borderId="40" xfId="0" applyFont="1" applyFill="1" applyBorder="1" applyAlignment="1">
      <alignment horizontal="center"/>
    </xf>
    <xf numFmtId="0" fontId="7" fillId="4" borderId="30" xfId="0" applyFont="1" applyFill="1" applyBorder="1" applyAlignment="1">
      <alignment horizontal="center"/>
    </xf>
    <xf numFmtId="0" fontId="7" fillId="4" borderId="35" xfId="0" applyFont="1" applyFill="1" applyBorder="1" applyAlignment="1">
      <alignment horizontal="center"/>
    </xf>
    <xf numFmtId="0" fontId="7" fillId="4" borderId="23" xfId="0" applyFont="1" applyFill="1" applyBorder="1" applyAlignment="1">
      <alignment horizontal="center"/>
    </xf>
    <xf numFmtId="0" fontId="7" fillId="4" borderId="24" xfId="0" applyFont="1" applyFill="1" applyBorder="1" applyAlignment="1">
      <alignment horizontal="center"/>
    </xf>
    <xf numFmtId="0" fontId="7" fillId="4" borderId="25" xfId="0" applyFont="1" applyFill="1" applyBorder="1" applyAlignment="1">
      <alignment horizontal="center"/>
    </xf>
    <xf numFmtId="0" fontId="13" fillId="0" borderId="15" xfId="0" applyFont="1" applyBorder="1"/>
    <xf numFmtId="0" fontId="13" fillId="0" borderId="17" xfId="0" applyFont="1" applyBorder="1"/>
    <xf numFmtId="0" fontId="13" fillId="0" borderId="20" xfId="0" applyFont="1" applyBorder="1"/>
    <xf numFmtId="0" fontId="13" fillId="0" borderId="21" xfId="0" applyFont="1" applyBorder="1"/>
    <xf numFmtId="0" fontId="13" fillId="0" borderId="22" xfId="0" applyFont="1" applyBorder="1"/>
    <xf numFmtId="0" fontId="11" fillId="0" borderId="23" xfId="0" applyFont="1" applyBorder="1" applyAlignment="1">
      <alignment horizontal="center"/>
    </xf>
    <xf numFmtId="0" fontId="11" fillId="0" borderId="24" xfId="0" applyFont="1" applyBorder="1" applyAlignment="1">
      <alignment horizontal="center"/>
    </xf>
    <xf numFmtId="0" fontId="11" fillId="0" borderId="25" xfId="0" applyFont="1" applyBorder="1" applyAlignment="1">
      <alignment horizontal="center"/>
    </xf>
    <xf numFmtId="2" fontId="13" fillId="0" borderId="16" xfId="0" applyNumberFormat="1" applyFont="1" applyFill="1" applyBorder="1" applyAlignment="1"/>
    <xf numFmtId="2" fontId="13" fillId="0" borderId="18" xfId="0" applyNumberFormat="1" applyFont="1" applyFill="1" applyBorder="1" applyAlignment="1"/>
    <xf numFmtId="2" fontId="13" fillId="0" borderId="19" xfId="0" applyNumberFormat="1" applyFont="1" applyFill="1" applyBorder="1" applyAlignment="1"/>
    <xf numFmtId="0" fontId="12" fillId="0" borderId="23" xfId="0" applyFont="1" applyFill="1" applyBorder="1" applyAlignment="1">
      <alignment horizontal="center"/>
    </xf>
    <xf numFmtId="0" fontId="12" fillId="0" borderId="24" xfId="0" applyFont="1" applyFill="1" applyBorder="1" applyAlignment="1">
      <alignment horizontal="center"/>
    </xf>
    <xf numFmtId="0" fontId="12" fillId="0" borderId="25" xfId="0" applyFont="1" applyFill="1" applyBorder="1" applyAlignment="1">
      <alignment horizontal="center"/>
    </xf>
    <xf numFmtId="2" fontId="13" fillId="0" borderId="34" xfId="0" applyNumberFormat="1" applyFont="1" applyFill="1" applyBorder="1" applyAlignment="1"/>
    <xf numFmtId="0" fontId="11" fillId="0" borderId="40" xfId="0" applyFont="1" applyFill="1" applyBorder="1" applyAlignment="1"/>
    <xf numFmtId="0" fontId="11" fillId="0" borderId="30" xfId="0" applyFont="1" applyFill="1" applyBorder="1" applyAlignment="1"/>
    <xf numFmtId="0" fontId="11" fillId="0" borderId="35" xfId="0" applyFont="1" applyFill="1" applyBorder="1" applyAlignment="1"/>
    <xf numFmtId="0" fontId="11" fillId="5" borderId="30" xfId="0" applyFont="1" applyFill="1" applyBorder="1" applyAlignment="1"/>
    <xf numFmtId="2" fontId="13" fillId="5" borderId="11" xfId="0" applyNumberFormat="1" applyFont="1" applyFill="1" applyBorder="1" applyAlignment="1"/>
    <xf numFmtId="2" fontId="13" fillId="5" borderId="2" xfId="0" applyNumberFormat="1" applyFont="1" applyFill="1" applyBorder="1" applyAlignment="1"/>
    <xf numFmtId="2" fontId="13" fillId="5" borderId="16" xfId="0" applyNumberFormat="1" applyFont="1" applyFill="1" applyBorder="1" applyAlignment="1"/>
    <xf numFmtId="0" fontId="11" fillId="6" borderId="30" xfId="0" applyFont="1" applyFill="1" applyBorder="1" applyAlignment="1"/>
    <xf numFmtId="2" fontId="13" fillId="6" borderId="11" xfId="0" applyNumberFormat="1" applyFont="1" applyFill="1" applyBorder="1" applyAlignment="1"/>
    <xf numFmtId="2" fontId="13" fillId="6" borderId="2" xfId="0" applyNumberFormat="1" applyFont="1" applyFill="1" applyBorder="1" applyAlignment="1"/>
    <xf numFmtId="2" fontId="13" fillId="6" borderId="16" xfId="0" applyNumberFormat="1" applyFont="1" applyFill="1" applyBorder="1" applyAlignment="1"/>
    <xf numFmtId="2" fontId="13" fillId="0" borderId="42" xfId="0" applyNumberFormat="1" applyFont="1" applyFill="1" applyBorder="1" applyAlignment="1"/>
    <xf numFmtId="2" fontId="13" fillId="0" borderId="13" xfId="0" applyNumberFormat="1" applyFont="1" applyFill="1" applyBorder="1" applyAlignment="1"/>
    <xf numFmtId="2" fontId="13" fillId="0" borderId="14" xfId="0" applyNumberFormat="1" applyFont="1" applyFill="1" applyBorder="1" applyAlignment="1"/>
    <xf numFmtId="0" fontId="11" fillId="0" borderId="0" xfId="0" applyFont="1" applyFill="1" applyBorder="1" applyAlignment="1"/>
    <xf numFmtId="2" fontId="8" fillId="0" borderId="0" xfId="0" applyNumberFormat="1" applyFont="1"/>
    <xf numFmtId="0" fontId="1" fillId="0" borderId="0" xfId="0" applyFont="1" applyAlignment="1">
      <alignment horizontal="center" vertical="center"/>
    </xf>
    <xf numFmtId="0" fontId="17" fillId="0" borderId="0" xfId="0" applyFont="1"/>
    <xf numFmtId="0" fontId="11" fillId="0" borderId="45" xfId="0" applyFont="1" applyFill="1" applyBorder="1"/>
    <xf numFmtId="0" fontId="11" fillId="0" borderId="46" xfId="0" applyFont="1" applyFill="1" applyBorder="1"/>
    <xf numFmtId="0" fontId="11" fillId="0" borderId="47" xfId="0" applyFont="1" applyFill="1" applyBorder="1"/>
    <xf numFmtId="0" fontId="0" fillId="0" borderId="44"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11" fillId="0" borderId="60" xfId="0" applyFont="1" applyFill="1" applyBorder="1"/>
    <xf numFmtId="0" fontId="11" fillId="0" borderId="61" xfId="0" applyFont="1" applyFill="1" applyBorder="1"/>
    <xf numFmtId="0" fontId="15" fillId="0" borderId="61" xfId="0" applyFont="1" applyFill="1" applyBorder="1"/>
    <xf numFmtId="0" fontId="8" fillId="0" borderId="58" xfId="0" applyFont="1" applyBorder="1"/>
    <xf numFmtId="0" fontId="8" fillId="0" borderId="44" xfId="0" applyFont="1" applyBorder="1"/>
    <xf numFmtId="0" fontId="8" fillId="0" borderId="55" xfId="0" applyFont="1" applyBorder="1"/>
    <xf numFmtId="0" fontId="15" fillId="0" borderId="62" xfId="0" applyFont="1" applyFill="1" applyBorder="1"/>
    <xf numFmtId="0" fontId="8" fillId="0" borderId="59" xfId="0" applyFont="1" applyBorder="1"/>
    <xf numFmtId="0" fontId="8" fillId="0" borderId="53" xfId="0" applyFont="1" applyBorder="1"/>
    <xf numFmtId="0" fontId="8" fillId="0" borderId="56" xfId="0" applyFont="1" applyBorder="1"/>
    <xf numFmtId="0" fontId="11" fillId="0" borderId="63" xfId="0" applyFont="1" applyFill="1" applyBorder="1"/>
    <xf numFmtId="0" fontId="3" fillId="0" borderId="44" xfId="0" applyFont="1" applyBorder="1"/>
    <xf numFmtId="0" fontId="3" fillId="0" borderId="49" xfId="0" applyFont="1" applyBorder="1"/>
    <xf numFmtId="0" fontId="3" fillId="0" borderId="50" xfId="0" applyFont="1" applyBorder="1"/>
    <xf numFmtId="0" fontId="3" fillId="0" borderId="51" xfId="0" applyFont="1" applyBorder="1"/>
    <xf numFmtId="0" fontId="3" fillId="0" borderId="52" xfId="0" applyFont="1" applyBorder="1"/>
    <xf numFmtId="0" fontId="3" fillId="0" borderId="53" xfId="0" applyFont="1" applyBorder="1"/>
    <xf numFmtId="0" fontId="3" fillId="0" borderId="55" xfId="0" applyFont="1" applyBorder="1"/>
    <xf numFmtId="0" fontId="11" fillId="0" borderId="48" xfId="0" applyFont="1" applyFill="1" applyBorder="1"/>
    <xf numFmtId="0" fontId="11" fillId="0" borderId="64" xfId="0" applyFont="1" applyFill="1" applyBorder="1"/>
    <xf numFmtId="0" fontId="11" fillId="0" borderId="65" xfId="0" applyFont="1" applyFill="1" applyBorder="1"/>
    <xf numFmtId="0" fontId="11" fillId="0" borderId="66" xfId="0" applyFont="1" applyFill="1" applyBorder="1"/>
    <xf numFmtId="0" fontId="11" fillId="0" borderId="67" xfId="0" applyFont="1" applyFill="1" applyBorder="1"/>
    <xf numFmtId="0" fontId="0" fillId="0" borderId="49" xfId="0" applyBorder="1"/>
    <xf numFmtId="0" fontId="0" fillId="0" borderId="50" xfId="0" applyBorder="1"/>
    <xf numFmtId="0" fontId="0" fillId="0" borderId="51" xfId="0" applyBorder="1"/>
    <xf numFmtId="0" fontId="0" fillId="0" borderId="68" xfId="0" applyBorder="1"/>
    <xf numFmtId="0" fontId="0" fillId="0" borderId="69" xfId="0" applyBorder="1"/>
    <xf numFmtId="0" fontId="0" fillId="0" borderId="70" xfId="0" applyBorder="1"/>
    <xf numFmtId="0" fontId="15" fillId="0" borderId="60" xfId="0" applyFont="1" applyFill="1" applyBorder="1" applyAlignment="1">
      <alignment horizontal="center"/>
    </xf>
    <xf numFmtId="0" fontId="15" fillId="0" borderId="71" xfId="0" applyFont="1" applyFill="1" applyBorder="1" applyAlignment="1">
      <alignment horizontal="center"/>
    </xf>
    <xf numFmtId="0" fontId="15" fillId="0" borderId="62" xfId="0" applyFont="1" applyFill="1" applyBorder="1" applyAlignment="1">
      <alignment horizontal="center"/>
    </xf>
    <xf numFmtId="0" fontId="0" fillId="0" borderId="72" xfId="0" applyBorder="1"/>
    <xf numFmtId="0" fontId="0" fillId="0" borderId="73" xfId="0" applyBorder="1"/>
    <xf numFmtId="0" fontId="0" fillId="0" borderId="74" xfId="0" applyBorder="1"/>
    <xf numFmtId="0" fontId="1" fillId="0" borderId="0" xfId="0" applyFont="1" applyAlignment="1">
      <alignment horizontal="center" vertical="center"/>
    </xf>
    <xf numFmtId="1" fontId="0" fillId="0" borderId="0" xfId="0" applyNumberFormat="1" applyFill="1" applyBorder="1" applyAlignment="1"/>
    <xf numFmtId="1" fontId="0" fillId="0" borderId="44" xfId="0" applyNumberFormat="1" applyFill="1" applyBorder="1" applyAlignment="1"/>
    <xf numFmtId="1" fontId="0" fillId="0" borderId="52" xfId="0" applyNumberFormat="1" applyBorder="1"/>
    <xf numFmtId="0" fontId="0" fillId="0" borderId="53" xfId="0" applyFill="1" applyBorder="1" applyAlignment="1"/>
    <xf numFmtId="1" fontId="0" fillId="0" borderId="54" xfId="0" applyNumberFormat="1" applyBorder="1"/>
    <xf numFmtId="1" fontId="0" fillId="0" borderId="55" xfId="0" applyNumberFormat="1" applyFill="1" applyBorder="1" applyAlignment="1"/>
    <xf numFmtId="0" fontId="0" fillId="0" borderId="56" xfId="0" applyFill="1" applyBorder="1" applyAlignment="1"/>
    <xf numFmtId="1" fontId="0" fillId="0" borderId="57" xfId="0" applyNumberFormat="1" applyBorder="1"/>
    <xf numFmtId="1" fontId="0" fillId="0" borderId="58" xfId="0" applyNumberFormat="1" applyFill="1" applyBorder="1" applyAlignment="1"/>
    <xf numFmtId="0" fontId="0" fillId="0" borderId="59" xfId="0" applyFill="1" applyBorder="1" applyAlignment="1"/>
    <xf numFmtId="0" fontId="18" fillId="0" borderId="61" xfId="0" applyFont="1" applyFill="1" applyBorder="1" applyAlignment="1">
      <alignment horizontal="center"/>
    </xf>
    <xf numFmtId="0" fontId="18" fillId="0" borderId="62" xfId="0" applyFont="1" applyFill="1" applyBorder="1" applyAlignment="1">
      <alignment horizontal="center"/>
    </xf>
    <xf numFmtId="1" fontId="0" fillId="0" borderId="0" xfId="0" applyNumberFormat="1" applyBorder="1"/>
    <xf numFmtId="0" fontId="18" fillId="0" borderId="60" xfId="0" applyFont="1" applyBorder="1" applyAlignment="1">
      <alignment horizontal="center"/>
    </xf>
    <xf numFmtId="0" fontId="1" fillId="0" borderId="0" xfId="0" applyFont="1" applyAlignment="1">
      <alignment horizontal="center" vertical="center"/>
    </xf>
    <xf numFmtId="0" fontId="0" fillId="0" borderId="0" xfId="0" applyAlignment="1">
      <alignment horizontal="left"/>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12" fillId="0" borderId="27" xfId="0" applyFont="1" applyFill="1" applyBorder="1" applyAlignment="1">
      <alignment horizontal="center"/>
    </xf>
    <xf numFmtId="0" fontId="12" fillId="0" borderId="29" xfId="0" applyFont="1" applyFill="1" applyBorder="1" applyAlignment="1">
      <alignment horizontal="center"/>
    </xf>
    <xf numFmtId="1" fontId="3" fillId="0" borderId="44" xfId="0" applyNumberFormat="1" applyFont="1" applyBorder="1"/>
    <xf numFmtId="1" fontId="3" fillId="0" borderId="52" xfId="0" applyNumberFormat="1" applyFont="1" applyBorder="1"/>
    <xf numFmtId="1" fontId="3" fillId="0" borderId="53" xfId="0" applyNumberFormat="1" applyFont="1" applyBorder="1"/>
    <xf numFmtId="1" fontId="3" fillId="0" borderId="55" xfId="0" applyNumberFormat="1" applyFont="1" applyBorder="1"/>
    <xf numFmtId="1" fontId="3" fillId="0" borderId="57" xfId="0" applyNumberFormat="1" applyFont="1" applyBorder="1"/>
    <xf numFmtId="1" fontId="3" fillId="0" borderId="58" xfId="0" applyNumberFormat="1" applyFont="1" applyBorder="1"/>
    <xf numFmtId="1" fontId="3" fillId="0" borderId="59" xfId="0" applyNumberFormat="1" applyFont="1" applyBorder="1"/>
    <xf numFmtId="0" fontId="6" fillId="7" borderId="60" xfId="0" applyFont="1" applyFill="1" applyBorder="1"/>
    <xf numFmtId="0" fontId="6" fillId="7" borderId="61" xfId="0" applyFont="1" applyFill="1" applyBorder="1"/>
    <xf numFmtId="0" fontId="6" fillId="7" borderId="62" xfId="0" applyFont="1" applyFill="1" applyBorder="1"/>
    <xf numFmtId="0" fontId="6" fillId="7" borderId="63" xfId="0" applyFont="1" applyFill="1" applyBorder="1"/>
    <xf numFmtId="0" fontId="6" fillId="7" borderId="75" xfId="0" applyFont="1" applyFill="1" applyBorder="1"/>
    <xf numFmtId="0" fontId="6" fillId="7" borderId="76" xfId="0" applyFont="1" applyFill="1" applyBorder="1"/>
    <xf numFmtId="1" fontId="0" fillId="0" borderId="44" xfId="0" applyNumberFormat="1" applyBorder="1"/>
    <xf numFmtId="1" fontId="0" fillId="0" borderId="50" xfId="0" applyNumberFormat="1" applyFont="1" applyBorder="1"/>
    <xf numFmtId="1" fontId="0" fillId="0" borderId="51" xfId="0" applyNumberFormat="1" applyFont="1" applyBorder="1"/>
    <xf numFmtId="1" fontId="0" fillId="0" borderId="53" xfId="0" applyNumberFormat="1" applyBorder="1"/>
    <xf numFmtId="1" fontId="0" fillId="0" borderId="55" xfId="0" applyNumberFormat="1" applyBorder="1"/>
    <xf numFmtId="1" fontId="0" fillId="0" borderId="56" xfId="0" applyNumberFormat="1" applyBorder="1"/>
    <xf numFmtId="1" fontId="0" fillId="0" borderId="68" xfId="0" applyNumberFormat="1" applyFont="1" applyBorder="1"/>
    <xf numFmtId="1" fontId="0" fillId="0" borderId="69" xfId="0" applyNumberFormat="1" applyBorder="1"/>
    <xf numFmtId="1" fontId="0" fillId="0" borderId="70" xfId="0" applyNumberFormat="1" applyBorder="1"/>
    <xf numFmtId="0" fontId="6" fillId="0" borderId="77" xfId="0" applyFont="1" applyBorder="1"/>
    <xf numFmtId="0" fontId="6" fillId="0" borderId="78" xfId="0" applyFont="1" applyBorder="1"/>
    <xf numFmtId="0" fontId="6" fillId="0" borderId="79" xfId="0" applyFont="1" applyBorder="1"/>
    <xf numFmtId="0" fontId="0" fillId="0" borderId="59" xfId="0" applyBorder="1"/>
    <xf numFmtId="0" fontId="0" fillId="0" borderId="60" xfId="0" applyBorder="1"/>
    <xf numFmtId="0" fontId="19" fillId="0" borderId="50" xfId="0" applyFont="1" applyBorder="1"/>
    <xf numFmtId="0" fontId="19" fillId="0" borderId="44" xfId="0" applyFont="1" applyBorder="1"/>
    <xf numFmtId="0" fontId="19" fillId="0" borderId="55" xfId="0" applyFont="1" applyBorder="1"/>
    <xf numFmtId="0" fontId="19" fillId="0" borderId="51" xfId="0" applyFont="1" applyBorder="1"/>
    <xf numFmtId="0" fontId="19" fillId="0" borderId="53" xfId="0" applyFont="1" applyBorder="1"/>
    <xf numFmtId="0" fontId="19" fillId="0" borderId="56" xfId="0" applyFont="1" applyBorder="1"/>
    <xf numFmtId="0" fontId="6" fillId="0" borderId="60" xfId="0" applyFont="1" applyBorder="1" applyAlignment="1">
      <alignment horizontal="center" vertical="center"/>
    </xf>
    <xf numFmtId="0" fontId="20" fillId="0" borderId="61" xfId="0" applyFont="1" applyBorder="1" applyAlignment="1">
      <alignment horizontal="center" vertical="center"/>
    </xf>
    <xf numFmtId="0" fontId="6" fillId="0" borderId="61" xfId="0" applyFont="1" applyBorder="1" applyAlignment="1">
      <alignment horizontal="center" vertical="center"/>
    </xf>
    <xf numFmtId="0" fontId="10" fillId="0" borderId="62" xfId="0" applyFont="1" applyFill="1" applyBorder="1" applyAlignment="1">
      <alignment horizontal="center"/>
    </xf>
    <xf numFmtId="0" fontId="10" fillId="0" borderId="81" xfId="0" applyFont="1" applyFill="1" applyBorder="1" applyAlignment="1">
      <alignment horizontal="center"/>
    </xf>
    <xf numFmtId="0" fontId="0" fillId="0" borderId="80" xfId="0" applyNumberFormat="1" applyFill="1" applyBorder="1" applyAlignment="1"/>
    <xf numFmtId="0" fontId="0" fillId="0" borderId="69" xfId="0" applyNumberFormat="1" applyFill="1" applyBorder="1" applyAlignment="1"/>
    <xf numFmtId="0" fontId="0" fillId="0" borderId="70" xfId="0" applyNumberFormat="1" applyFill="1" applyBorder="1" applyAlignment="1"/>
    <xf numFmtId="0" fontId="0" fillId="0" borderId="44" xfId="0" applyNumberFormat="1" applyBorder="1"/>
    <xf numFmtId="0" fontId="0" fillId="0" borderId="55" xfId="0" applyNumberFormat="1" applyBorder="1"/>
    <xf numFmtId="0" fontId="0" fillId="0" borderId="58" xfId="0" applyNumberFormat="1" applyBorder="1"/>
    <xf numFmtId="0" fontId="0" fillId="0" borderId="60" xfId="0" applyBorder="1" applyAlignment="1">
      <alignment horizontal="center"/>
    </xf>
    <xf numFmtId="0" fontId="0" fillId="0" borderId="61" xfId="0" applyBorder="1" applyAlignment="1">
      <alignment horizontal="center"/>
    </xf>
    <xf numFmtId="0" fontId="0" fillId="0" borderId="62" xfId="0" applyBorder="1" applyAlignment="1">
      <alignment horizontal="center"/>
    </xf>
  </cellXfs>
  <cellStyles count="4">
    <cellStyle name="40% - Énfasis5" xfId="2" builtinId="47"/>
    <cellStyle name="Hipervínculo" xfId="3" builtinId="8"/>
    <cellStyle name="Normal" xfId="0" builtinId="0"/>
    <cellStyle name="Porcentual" xfId="1" builtinId="5"/>
  </cellStyles>
  <dxfs count="29">
    <dxf>
      <numFmt numFmtId="1" formatCode="0"/>
    </dxf>
    <dxf>
      <border>
        <bottom style="medium">
          <color theme="8" tint="-0.499984740745262"/>
        </bottom>
      </border>
    </dxf>
    <dxf>
      <border>
        <bottom style="medium">
          <color theme="8" tint="-0.499984740745262"/>
        </bottom>
      </border>
    </dxf>
    <dxf>
      <border>
        <bottom style="medium">
          <color theme="8" tint="-0.499984740745262"/>
        </bottom>
      </border>
    </dxf>
    <dxf>
      <border>
        <top style="medium">
          <color theme="8" tint="-0.499984740745262"/>
        </top>
      </border>
    </dxf>
    <dxf>
      <border>
        <left style="medium">
          <color theme="8" tint="-0.499984740745262"/>
        </left>
        <right style="medium">
          <color theme="8" tint="-0.499984740745262"/>
        </right>
      </border>
    </dxf>
    <dxf>
      <border>
        <left style="medium">
          <color theme="8" tint="-0.499984740745262"/>
        </left>
        <right style="medium">
          <color theme="8" tint="-0.499984740745262"/>
        </right>
      </border>
    </dxf>
    <dxf>
      <border>
        <left style="medium">
          <color theme="8" tint="-0.499984740745262"/>
        </left>
        <right style="medium">
          <color theme="8" tint="-0.499984740745262"/>
        </right>
      </border>
    </dxf>
    <dxf>
      <border>
        <left style="thin">
          <color theme="8" tint="-0.499984740745262"/>
        </left>
        <right style="thin">
          <color theme="8" tint="-0.499984740745262"/>
        </right>
        <top style="thin">
          <color theme="8" tint="-0.499984740745262"/>
        </top>
        <bottom style="thin">
          <color theme="8" tint="-0.499984740745262"/>
        </bottom>
        <vertical style="thin">
          <color theme="8" tint="-0.499984740745262"/>
        </vertical>
        <horizontal style="thin">
          <color theme="8" tint="-0.499984740745262"/>
        </horizontal>
      </border>
    </dxf>
    <dxf>
      <border>
        <left style="thin">
          <color theme="8" tint="-0.499984740745262"/>
        </left>
        <right style="thin">
          <color theme="8" tint="-0.499984740745262"/>
        </right>
        <top style="thin">
          <color theme="8" tint="-0.499984740745262"/>
        </top>
        <bottom style="thin">
          <color theme="8" tint="-0.499984740745262"/>
        </bottom>
        <vertical style="thin">
          <color theme="8" tint="-0.499984740745262"/>
        </vertical>
        <horizontal style="thin">
          <color theme="8" tint="-0.499984740745262"/>
        </horizontal>
      </border>
    </dxf>
    <dxf>
      <border>
        <left style="medium">
          <color theme="8" tint="-0.499984740745262"/>
        </left>
        <right style="medium">
          <color theme="8" tint="-0.499984740745262"/>
        </right>
        <top style="medium">
          <color theme="8" tint="-0.499984740745262"/>
        </top>
        <bottom style="medium">
          <color theme="8" tint="-0.499984740745262"/>
        </bottom>
      </border>
    </dxf>
    <dxf>
      <border>
        <left style="medium">
          <color theme="8" tint="-0.499984740745262"/>
        </left>
        <right style="medium">
          <color theme="8" tint="-0.499984740745262"/>
        </right>
        <top style="medium">
          <color theme="8" tint="-0.499984740745262"/>
        </top>
        <bottom style="medium">
          <color theme="8" tint="-0.499984740745262"/>
        </bottom>
      </border>
    </dxf>
    <dxf>
      <border>
        <right style="medium">
          <color theme="8" tint="-0.499984740745262"/>
        </right>
        <top style="medium">
          <color theme="8" tint="-0.499984740745262"/>
        </top>
      </border>
    </dxf>
    <dxf>
      <border>
        <left/>
        <right/>
        <top/>
        <bottom/>
      </border>
    </dxf>
    <dxf>
      <border>
        <top style="medium">
          <color theme="8" tint="-0.499984740745262"/>
        </top>
        <bottom style="medium">
          <color theme="8" tint="-0.499984740745262"/>
        </bottom>
      </border>
    </dxf>
    <dxf>
      <border>
        <top style="medium">
          <color theme="8" tint="-0.499984740745262"/>
        </top>
        <bottom style="medium">
          <color theme="8" tint="-0.499984740745262"/>
        </bottom>
      </border>
    </dxf>
    <dxf>
      <border>
        <top style="medium">
          <color theme="8" tint="-0.499984740745262"/>
        </top>
        <bottom style="medium">
          <color theme="8" tint="-0.499984740745262"/>
        </bottom>
      </border>
    </dxf>
    <dxf>
      <border>
        <left style="medium">
          <color theme="8" tint="-0.499984740745262"/>
        </left>
        <right style="medium">
          <color theme="8" tint="-0.499984740745262"/>
        </right>
        <top style="medium">
          <color theme="8" tint="-0.499984740745262"/>
        </top>
        <bottom style="medium">
          <color theme="8" tint="-0.499984740745262"/>
        </bottom>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 formatCode="0"/>
    </dxf>
    <dxf>
      <fill>
        <patternFill patternType="solid">
          <bgColor rgb="FFFFFF00"/>
        </patternFill>
      </fill>
    </dxf>
    <dxf>
      <numFmt numFmtId="2" formatCode="0.00"/>
    </dxf>
    <dxf>
      <numFmt numFmtId="2" formatCode="0.00"/>
    </dxf>
    <dxf>
      <numFmt numFmtId="1" formatCode="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6.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9.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worksheet" Target="worksheets/sheet10.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9.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7"/>
  <c:chart>
    <c:title>
      <c:tx>
        <c:rich>
          <a:bodyPr/>
          <a:lstStyle/>
          <a:p>
            <a:pPr>
              <a:defRPr>
                <a:solidFill>
                  <a:schemeClr val="accent5">
                    <a:lumMod val="75000"/>
                  </a:schemeClr>
                </a:solidFill>
              </a:defRPr>
            </a:pPr>
            <a:r>
              <a:rPr lang="en-US">
                <a:solidFill>
                  <a:schemeClr val="accent5">
                    <a:lumMod val="75000"/>
                  </a:schemeClr>
                </a:solidFill>
              </a:rPr>
              <a:t>Books read compared to sleep time</a:t>
            </a:r>
          </a:p>
        </c:rich>
      </c:tx>
    </c:title>
    <c:plotArea>
      <c:layout>
        <c:manualLayout>
          <c:layoutTarget val="inner"/>
          <c:xMode val="edge"/>
          <c:yMode val="edge"/>
          <c:x val="9.7782983953887945E-2"/>
          <c:y val="0.13961316445764571"/>
          <c:w val="0.8653472973470836"/>
          <c:h val="0.71299165896077998"/>
        </c:manualLayout>
      </c:layout>
      <c:scatterChart>
        <c:scatterStyle val="lineMarker"/>
        <c:ser>
          <c:idx val="0"/>
          <c:order val="0"/>
          <c:tx>
            <c:strRef>
              <c:f>avg_sleep__avg_books_location!$B$1</c:f>
              <c:strCache>
                <c:ptCount val="1"/>
                <c:pt idx="0">
                  <c:v>avg_books_yr</c:v>
                </c:pt>
              </c:strCache>
            </c:strRef>
          </c:tx>
          <c:spPr>
            <a:ln w="28575">
              <a:noFill/>
            </a:ln>
          </c:spPr>
          <c:xVal>
            <c:numRef>
              <c:f>avg_sleep__avg_books_location!$A$2:$A$735</c:f>
              <c:numCache>
                <c:formatCode>General</c:formatCode>
                <c:ptCount val="734"/>
                <c:pt idx="0">
                  <c:v>7</c:v>
                </c:pt>
                <c:pt idx="1">
                  <c:v>7</c:v>
                </c:pt>
                <c:pt idx="2">
                  <c:v>8</c:v>
                </c:pt>
                <c:pt idx="3">
                  <c:v>6</c:v>
                </c:pt>
                <c:pt idx="4">
                  <c:v>8</c:v>
                </c:pt>
                <c:pt idx="5">
                  <c:v>6</c:v>
                </c:pt>
                <c:pt idx="6">
                  <c:v>8</c:v>
                </c:pt>
                <c:pt idx="7">
                  <c:v>7</c:v>
                </c:pt>
                <c:pt idx="8">
                  <c:v>8</c:v>
                </c:pt>
                <c:pt idx="9">
                  <c:v>7</c:v>
                </c:pt>
                <c:pt idx="10">
                  <c:v>8</c:v>
                </c:pt>
                <c:pt idx="11">
                  <c:v>6</c:v>
                </c:pt>
                <c:pt idx="12">
                  <c:v>8</c:v>
                </c:pt>
                <c:pt idx="13">
                  <c:v>8</c:v>
                </c:pt>
                <c:pt idx="14">
                  <c:v>8</c:v>
                </c:pt>
                <c:pt idx="15">
                  <c:v>8</c:v>
                </c:pt>
                <c:pt idx="16">
                  <c:v>6</c:v>
                </c:pt>
                <c:pt idx="17">
                  <c:v>6</c:v>
                </c:pt>
                <c:pt idx="18">
                  <c:v>8</c:v>
                </c:pt>
                <c:pt idx="19">
                  <c:v>7</c:v>
                </c:pt>
                <c:pt idx="20">
                  <c:v>7</c:v>
                </c:pt>
                <c:pt idx="21">
                  <c:v>7</c:v>
                </c:pt>
                <c:pt idx="22">
                  <c:v>7</c:v>
                </c:pt>
                <c:pt idx="23">
                  <c:v>8</c:v>
                </c:pt>
                <c:pt idx="24">
                  <c:v>7</c:v>
                </c:pt>
                <c:pt idx="25">
                  <c:v>6</c:v>
                </c:pt>
                <c:pt idx="26">
                  <c:v>6</c:v>
                </c:pt>
                <c:pt idx="27">
                  <c:v>7</c:v>
                </c:pt>
                <c:pt idx="28">
                  <c:v>8</c:v>
                </c:pt>
                <c:pt idx="29">
                  <c:v>7</c:v>
                </c:pt>
                <c:pt idx="30">
                  <c:v>6</c:v>
                </c:pt>
                <c:pt idx="31">
                  <c:v>7</c:v>
                </c:pt>
                <c:pt idx="32">
                  <c:v>6</c:v>
                </c:pt>
                <c:pt idx="33">
                  <c:v>7</c:v>
                </c:pt>
                <c:pt idx="34">
                  <c:v>6</c:v>
                </c:pt>
                <c:pt idx="35">
                  <c:v>6</c:v>
                </c:pt>
                <c:pt idx="36">
                  <c:v>8</c:v>
                </c:pt>
                <c:pt idx="37">
                  <c:v>8</c:v>
                </c:pt>
                <c:pt idx="38">
                  <c:v>6</c:v>
                </c:pt>
                <c:pt idx="39">
                  <c:v>6</c:v>
                </c:pt>
                <c:pt idx="40">
                  <c:v>7</c:v>
                </c:pt>
                <c:pt idx="41">
                  <c:v>8</c:v>
                </c:pt>
                <c:pt idx="42">
                  <c:v>8</c:v>
                </c:pt>
                <c:pt idx="43">
                  <c:v>9</c:v>
                </c:pt>
                <c:pt idx="44">
                  <c:v>6</c:v>
                </c:pt>
                <c:pt idx="45">
                  <c:v>7</c:v>
                </c:pt>
                <c:pt idx="46">
                  <c:v>8</c:v>
                </c:pt>
                <c:pt idx="47">
                  <c:v>7</c:v>
                </c:pt>
                <c:pt idx="48">
                  <c:v>7</c:v>
                </c:pt>
                <c:pt idx="49">
                  <c:v>6</c:v>
                </c:pt>
                <c:pt idx="50">
                  <c:v>7</c:v>
                </c:pt>
                <c:pt idx="51">
                  <c:v>6</c:v>
                </c:pt>
                <c:pt idx="52">
                  <c:v>7</c:v>
                </c:pt>
                <c:pt idx="53">
                  <c:v>7</c:v>
                </c:pt>
                <c:pt idx="54">
                  <c:v>8</c:v>
                </c:pt>
                <c:pt idx="55">
                  <c:v>7</c:v>
                </c:pt>
                <c:pt idx="56">
                  <c:v>7</c:v>
                </c:pt>
                <c:pt idx="57">
                  <c:v>7</c:v>
                </c:pt>
                <c:pt idx="58">
                  <c:v>7</c:v>
                </c:pt>
                <c:pt idx="59">
                  <c:v>8</c:v>
                </c:pt>
                <c:pt idx="60">
                  <c:v>8</c:v>
                </c:pt>
                <c:pt idx="61">
                  <c:v>7</c:v>
                </c:pt>
                <c:pt idx="62">
                  <c:v>8</c:v>
                </c:pt>
                <c:pt idx="63">
                  <c:v>8</c:v>
                </c:pt>
                <c:pt idx="64">
                  <c:v>8</c:v>
                </c:pt>
                <c:pt idx="65">
                  <c:v>7</c:v>
                </c:pt>
                <c:pt idx="66">
                  <c:v>7</c:v>
                </c:pt>
                <c:pt idx="67">
                  <c:v>8</c:v>
                </c:pt>
                <c:pt idx="68">
                  <c:v>7</c:v>
                </c:pt>
                <c:pt idx="69">
                  <c:v>7</c:v>
                </c:pt>
                <c:pt idx="70">
                  <c:v>6</c:v>
                </c:pt>
                <c:pt idx="71">
                  <c:v>7</c:v>
                </c:pt>
                <c:pt idx="72">
                  <c:v>7</c:v>
                </c:pt>
                <c:pt idx="73">
                  <c:v>9</c:v>
                </c:pt>
                <c:pt idx="74">
                  <c:v>8</c:v>
                </c:pt>
                <c:pt idx="75">
                  <c:v>7</c:v>
                </c:pt>
                <c:pt idx="76">
                  <c:v>8</c:v>
                </c:pt>
                <c:pt idx="77">
                  <c:v>7</c:v>
                </c:pt>
                <c:pt idx="78">
                  <c:v>7</c:v>
                </c:pt>
                <c:pt idx="79">
                  <c:v>7</c:v>
                </c:pt>
                <c:pt idx="80">
                  <c:v>7</c:v>
                </c:pt>
                <c:pt idx="81">
                  <c:v>8</c:v>
                </c:pt>
                <c:pt idx="82">
                  <c:v>7</c:v>
                </c:pt>
                <c:pt idx="83">
                  <c:v>8</c:v>
                </c:pt>
                <c:pt idx="84">
                  <c:v>7</c:v>
                </c:pt>
                <c:pt idx="85">
                  <c:v>8</c:v>
                </c:pt>
                <c:pt idx="86">
                  <c:v>8</c:v>
                </c:pt>
                <c:pt idx="87">
                  <c:v>7</c:v>
                </c:pt>
                <c:pt idx="88">
                  <c:v>6</c:v>
                </c:pt>
                <c:pt idx="89">
                  <c:v>8</c:v>
                </c:pt>
                <c:pt idx="90">
                  <c:v>6</c:v>
                </c:pt>
                <c:pt idx="91">
                  <c:v>7</c:v>
                </c:pt>
                <c:pt idx="92">
                  <c:v>8</c:v>
                </c:pt>
                <c:pt idx="93">
                  <c:v>8</c:v>
                </c:pt>
                <c:pt idx="94">
                  <c:v>7</c:v>
                </c:pt>
                <c:pt idx="95">
                  <c:v>6</c:v>
                </c:pt>
                <c:pt idx="96">
                  <c:v>6</c:v>
                </c:pt>
                <c:pt idx="97">
                  <c:v>7</c:v>
                </c:pt>
                <c:pt idx="98">
                  <c:v>8</c:v>
                </c:pt>
                <c:pt idx="99">
                  <c:v>6</c:v>
                </c:pt>
                <c:pt idx="100">
                  <c:v>7</c:v>
                </c:pt>
                <c:pt idx="101">
                  <c:v>7</c:v>
                </c:pt>
                <c:pt idx="102">
                  <c:v>7</c:v>
                </c:pt>
                <c:pt idx="103">
                  <c:v>6</c:v>
                </c:pt>
                <c:pt idx="104">
                  <c:v>8</c:v>
                </c:pt>
                <c:pt idx="105">
                  <c:v>7</c:v>
                </c:pt>
                <c:pt idx="106">
                  <c:v>7</c:v>
                </c:pt>
                <c:pt idx="107">
                  <c:v>7</c:v>
                </c:pt>
                <c:pt idx="108">
                  <c:v>6</c:v>
                </c:pt>
                <c:pt idx="109">
                  <c:v>6</c:v>
                </c:pt>
                <c:pt idx="110">
                  <c:v>7</c:v>
                </c:pt>
                <c:pt idx="111">
                  <c:v>6</c:v>
                </c:pt>
                <c:pt idx="112">
                  <c:v>7</c:v>
                </c:pt>
                <c:pt idx="113">
                  <c:v>7</c:v>
                </c:pt>
                <c:pt idx="114">
                  <c:v>7</c:v>
                </c:pt>
                <c:pt idx="115">
                  <c:v>7</c:v>
                </c:pt>
                <c:pt idx="116">
                  <c:v>9</c:v>
                </c:pt>
                <c:pt idx="117">
                  <c:v>8</c:v>
                </c:pt>
                <c:pt idx="118">
                  <c:v>8</c:v>
                </c:pt>
                <c:pt idx="119">
                  <c:v>8</c:v>
                </c:pt>
                <c:pt idx="120">
                  <c:v>7</c:v>
                </c:pt>
                <c:pt idx="121">
                  <c:v>7</c:v>
                </c:pt>
                <c:pt idx="122">
                  <c:v>5</c:v>
                </c:pt>
                <c:pt idx="123">
                  <c:v>8</c:v>
                </c:pt>
                <c:pt idx="124">
                  <c:v>7</c:v>
                </c:pt>
                <c:pt idx="125">
                  <c:v>8</c:v>
                </c:pt>
                <c:pt idx="126">
                  <c:v>6</c:v>
                </c:pt>
                <c:pt idx="127">
                  <c:v>8</c:v>
                </c:pt>
                <c:pt idx="128">
                  <c:v>6</c:v>
                </c:pt>
                <c:pt idx="129">
                  <c:v>6</c:v>
                </c:pt>
                <c:pt idx="130">
                  <c:v>10</c:v>
                </c:pt>
                <c:pt idx="131">
                  <c:v>8</c:v>
                </c:pt>
                <c:pt idx="132">
                  <c:v>8</c:v>
                </c:pt>
                <c:pt idx="133">
                  <c:v>6</c:v>
                </c:pt>
                <c:pt idx="134">
                  <c:v>6</c:v>
                </c:pt>
                <c:pt idx="135">
                  <c:v>4</c:v>
                </c:pt>
                <c:pt idx="136">
                  <c:v>7</c:v>
                </c:pt>
                <c:pt idx="137">
                  <c:v>7</c:v>
                </c:pt>
                <c:pt idx="138">
                  <c:v>8</c:v>
                </c:pt>
                <c:pt idx="139">
                  <c:v>6</c:v>
                </c:pt>
                <c:pt idx="140">
                  <c:v>8</c:v>
                </c:pt>
                <c:pt idx="141">
                  <c:v>7</c:v>
                </c:pt>
                <c:pt idx="142">
                  <c:v>7</c:v>
                </c:pt>
                <c:pt idx="143">
                  <c:v>7</c:v>
                </c:pt>
                <c:pt idx="144">
                  <c:v>7</c:v>
                </c:pt>
                <c:pt idx="145">
                  <c:v>6</c:v>
                </c:pt>
                <c:pt idx="146">
                  <c:v>7</c:v>
                </c:pt>
                <c:pt idx="147">
                  <c:v>7</c:v>
                </c:pt>
                <c:pt idx="148">
                  <c:v>8</c:v>
                </c:pt>
                <c:pt idx="149">
                  <c:v>7</c:v>
                </c:pt>
                <c:pt idx="150">
                  <c:v>7</c:v>
                </c:pt>
                <c:pt idx="151">
                  <c:v>9</c:v>
                </c:pt>
                <c:pt idx="152">
                  <c:v>8</c:v>
                </c:pt>
                <c:pt idx="153">
                  <c:v>5</c:v>
                </c:pt>
                <c:pt idx="154">
                  <c:v>7</c:v>
                </c:pt>
                <c:pt idx="155">
                  <c:v>7</c:v>
                </c:pt>
                <c:pt idx="156">
                  <c:v>8</c:v>
                </c:pt>
                <c:pt idx="157">
                  <c:v>8</c:v>
                </c:pt>
                <c:pt idx="158">
                  <c:v>7</c:v>
                </c:pt>
                <c:pt idx="159">
                  <c:v>8</c:v>
                </c:pt>
                <c:pt idx="160">
                  <c:v>7</c:v>
                </c:pt>
                <c:pt idx="161">
                  <c:v>7</c:v>
                </c:pt>
                <c:pt idx="162">
                  <c:v>7</c:v>
                </c:pt>
                <c:pt idx="163">
                  <c:v>6</c:v>
                </c:pt>
                <c:pt idx="164">
                  <c:v>8</c:v>
                </c:pt>
                <c:pt idx="165">
                  <c:v>7</c:v>
                </c:pt>
                <c:pt idx="166">
                  <c:v>7</c:v>
                </c:pt>
                <c:pt idx="167">
                  <c:v>6</c:v>
                </c:pt>
                <c:pt idx="168">
                  <c:v>8</c:v>
                </c:pt>
                <c:pt idx="169">
                  <c:v>6</c:v>
                </c:pt>
                <c:pt idx="170">
                  <c:v>6</c:v>
                </c:pt>
                <c:pt idx="171">
                  <c:v>7</c:v>
                </c:pt>
                <c:pt idx="172">
                  <c:v>7</c:v>
                </c:pt>
                <c:pt idx="173">
                  <c:v>6</c:v>
                </c:pt>
                <c:pt idx="174">
                  <c:v>7</c:v>
                </c:pt>
                <c:pt idx="175">
                  <c:v>7</c:v>
                </c:pt>
                <c:pt idx="176">
                  <c:v>6</c:v>
                </c:pt>
                <c:pt idx="177">
                  <c:v>8</c:v>
                </c:pt>
                <c:pt idx="178">
                  <c:v>6</c:v>
                </c:pt>
                <c:pt idx="179">
                  <c:v>8</c:v>
                </c:pt>
                <c:pt idx="180">
                  <c:v>8</c:v>
                </c:pt>
                <c:pt idx="181">
                  <c:v>7</c:v>
                </c:pt>
                <c:pt idx="182">
                  <c:v>7</c:v>
                </c:pt>
                <c:pt idx="183">
                  <c:v>7</c:v>
                </c:pt>
                <c:pt idx="184">
                  <c:v>4</c:v>
                </c:pt>
                <c:pt idx="185">
                  <c:v>7</c:v>
                </c:pt>
                <c:pt idx="186">
                  <c:v>7</c:v>
                </c:pt>
                <c:pt idx="187">
                  <c:v>6</c:v>
                </c:pt>
                <c:pt idx="188">
                  <c:v>6</c:v>
                </c:pt>
                <c:pt idx="189">
                  <c:v>8</c:v>
                </c:pt>
                <c:pt idx="190">
                  <c:v>8</c:v>
                </c:pt>
                <c:pt idx="191">
                  <c:v>7</c:v>
                </c:pt>
                <c:pt idx="192">
                  <c:v>6</c:v>
                </c:pt>
                <c:pt idx="193">
                  <c:v>7</c:v>
                </c:pt>
                <c:pt idx="194">
                  <c:v>7</c:v>
                </c:pt>
                <c:pt idx="195">
                  <c:v>7</c:v>
                </c:pt>
                <c:pt idx="196">
                  <c:v>8</c:v>
                </c:pt>
                <c:pt idx="197">
                  <c:v>8</c:v>
                </c:pt>
                <c:pt idx="198">
                  <c:v>8</c:v>
                </c:pt>
                <c:pt idx="199">
                  <c:v>6</c:v>
                </c:pt>
                <c:pt idx="200">
                  <c:v>7</c:v>
                </c:pt>
                <c:pt idx="201">
                  <c:v>5</c:v>
                </c:pt>
                <c:pt idx="202">
                  <c:v>7</c:v>
                </c:pt>
                <c:pt idx="203">
                  <c:v>6</c:v>
                </c:pt>
                <c:pt idx="204">
                  <c:v>5</c:v>
                </c:pt>
                <c:pt idx="205">
                  <c:v>5</c:v>
                </c:pt>
                <c:pt idx="206">
                  <c:v>6</c:v>
                </c:pt>
                <c:pt idx="207">
                  <c:v>7</c:v>
                </c:pt>
                <c:pt idx="208">
                  <c:v>7</c:v>
                </c:pt>
                <c:pt idx="209">
                  <c:v>7</c:v>
                </c:pt>
                <c:pt idx="210">
                  <c:v>7</c:v>
                </c:pt>
                <c:pt idx="211">
                  <c:v>7</c:v>
                </c:pt>
                <c:pt idx="212">
                  <c:v>7</c:v>
                </c:pt>
                <c:pt idx="213">
                  <c:v>6</c:v>
                </c:pt>
                <c:pt idx="214">
                  <c:v>8</c:v>
                </c:pt>
                <c:pt idx="215">
                  <c:v>7</c:v>
                </c:pt>
                <c:pt idx="216">
                  <c:v>7</c:v>
                </c:pt>
                <c:pt idx="217">
                  <c:v>6</c:v>
                </c:pt>
                <c:pt idx="218">
                  <c:v>8</c:v>
                </c:pt>
                <c:pt idx="219">
                  <c:v>6</c:v>
                </c:pt>
                <c:pt idx="220">
                  <c:v>6</c:v>
                </c:pt>
                <c:pt idx="221">
                  <c:v>8</c:v>
                </c:pt>
                <c:pt idx="222">
                  <c:v>7</c:v>
                </c:pt>
                <c:pt idx="223">
                  <c:v>7</c:v>
                </c:pt>
                <c:pt idx="224">
                  <c:v>8</c:v>
                </c:pt>
                <c:pt idx="225">
                  <c:v>7</c:v>
                </c:pt>
                <c:pt idx="226">
                  <c:v>6</c:v>
                </c:pt>
                <c:pt idx="227">
                  <c:v>6</c:v>
                </c:pt>
                <c:pt idx="228">
                  <c:v>7</c:v>
                </c:pt>
                <c:pt idx="229">
                  <c:v>6</c:v>
                </c:pt>
                <c:pt idx="230">
                  <c:v>8</c:v>
                </c:pt>
                <c:pt idx="231">
                  <c:v>8</c:v>
                </c:pt>
                <c:pt idx="232">
                  <c:v>8</c:v>
                </c:pt>
                <c:pt idx="233">
                  <c:v>7</c:v>
                </c:pt>
                <c:pt idx="234">
                  <c:v>7</c:v>
                </c:pt>
                <c:pt idx="235">
                  <c:v>8</c:v>
                </c:pt>
                <c:pt idx="236">
                  <c:v>7</c:v>
                </c:pt>
                <c:pt idx="237">
                  <c:v>5</c:v>
                </c:pt>
                <c:pt idx="238">
                  <c:v>6</c:v>
                </c:pt>
                <c:pt idx="239">
                  <c:v>7</c:v>
                </c:pt>
                <c:pt idx="240">
                  <c:v>8</c:v>
                </c:pt>
                <c:pt idx="241">
                  <c:v>6</c:v>
                </c:pt>
                <c:pt idx="242">
                  <c:v>10</c:v>
                </c:pt>
                <c:pt idx="243">
                  <c:v>8</c:v>
                </c:pt>
                <c:pt idx="244">
                  <c:v>8</c:v>
                </c:pt>
                <c:pt idx="245">
                  <c:v>8</c:v>
                </c:pt>
                <c:pt idx="246">
                  <c:v>7</c:v>
                </c:pt>
                <c:pt idx="247">
                  <c:v>7</c:v>
                </c:pt>
                <c:pt idx="248">
                  <c:v>6</c:v>
                </c:pt>
                <c:pt idx="249">
                  <c:v>8</c:v>
                </c:pt>
                <c:pt idx="250">
                  <c:v>6</c:v>
                </c:pt>
                <c:pt idx="251">
                  <c:v>7</c:v>
                </c:pt>
                <c:pt idx="252">
                  <c:v>5</c:v>
                </c:pt>
                <c:pt idx="253">
                  <c:v>6</c:v>
                </c:pt>
                <c:pt idx="254">
                  <c:v>7</c:v>
                </c:pt>
                <c:pt idx="255">
                  <c:v>8</c:v>
                </c:pt>
                <c:pt idx="256">
                  <c:v>6</c:v>
                </c:pt>
                <c:pt idx="257">
                  <c:v>6</c:v>
                </c:pt>
                <c:pt idx="258">
                  <c:v>8</c:v>
                </c:pt>
                <c:pt idx="259">
                  <c:v>6</c:v>
                </c:pt>
                <c:pt idx="260">
                  <c:v>6</c:v>
                </c:pt>
                <c:pt idx="261">
                  <c:v>6</c:v>
                </c:pt>
                <c:pt idx="262">
                  <c:v>6</c:v>
                </c:pt>
                <c:pt idx="263">
                  <c:v>6</c:v>
                </c:pt>
                <c:pt idx="264">
                  <c:v>8</c:v>
                </c:pt>
                <c:pt idx="265">
                  <c:v>8</c:v>
                </c:pt>
                <c:pt idx="266">
                  <c:v>7</c:v>
                </c:pt>
                <c:pt idx="267">
                  <c:v>7</c:v>
                </c:pt>
                <c:pt idx="268">
                  <c:v>7</c:v>
                </c:pt>
                <c:pt idx="269">
                  <c:v>8</c:v>
                </c:pt>
                <c:pt idx="270">
                  <c:v>9</c:v>
                </c:pt>
                <c:pt idx="271">
                  <c:v>7</c:v>
                </c:pt>
                <c:pt idx="272">
                  <c:v>8</c:v>
                </c:pt>
                <c:pt idx="273">
                  <c:v>8</c:v>
                </c:pt>
                <c:pt idx="274">
                  <c:v>8</c:v>
                </c:pt>
                <c:pt idx="275">
                  <c:v>8</c:v>
                </c:pt>
                <c:pt idx="276">
                  <c:v>7</c:v>
                </c:pt>
                <c:pt idx="277">
                  <c:v>7</c:v>
                </c:pt>
                <c:pt idx="278">
                  <c:v>7</c:v>
                </c:pt>
                <c:pt idx="279">
                  <c:v>7</c:v>
                </c:pt>
                <c:pt idx="280">
                  <c:v>5</c:v>
                </c:pt>
                <c:pt idx="281">
                  <c:v>6</c:v>
                </c:pt>
                <c:pt idx="282">
                  <c:v>6</c:v>
                </c:pt>
                <c:pt idx="283">
                  <c:v>6</c:v>
                </c:pt>
                <c:pt idx="284">
                  <c:v>9</c:v>
                </c:pt>
                <c:pt idx="285">
                  <c:v>8</c:v>
                </c:pt>
                <c:pt idx="286">
                  <c:v>7</c:v>
                </c:pt>
                <c:pt idx="287">
                  <c:v>8</c:v>
                </c:pt>
                <c:pt idx="288">
                  <c:v>6</c:v>
                </c:pt>
                <c:pt idx="289">
                  <c:v>8</c:v>
                </c:pt>
                <c:pt idx="290">
                  <c:v>7</c:v>
                </c:pt>
                <c:pt idx="291">
                  <c:v>6</c:v>
                </c:pt>
                <c:pt idx="292">
                  <c:v>6</c:v>
                </c:pt>
                <c:pt idx="293">
                  <c:v>8</c:v>
                </c:pt>
                <c:pt idx="294">
                  <c:v>7</c:v>
                </c:pt>
                <c:pt idx="295">
                  <c:v>7</c:v>
                </c:pt>
                <c:pt idx="296">
                  <c:v>6</c:v>
                </c:pt>
                <c:pt idx="297">
                  <c:v>8</c:v>
                </c:pt>
                <c:pt idx="298">
                  <c:v>8</c:v>
                </c:pt>
                <c:pt idx="299">
                  <c:v>8</c:v>
                </c:pt>
                <c:pt idx="300">
                  <c:v>7</c:v>
                </c:pt>
                <c:pt idx="301">
                  <c:v>7</c:v>
                </c:pt>
                <c:pt idx="302">
                  <c:v>7</c:v>
                </c:pt>
                <c:pt idx="303">
                  <c:v>6</c:v>
                </c:pt>
                <c:pt idx="304">
                  <c:v>8</c:v>
                </c:pt>
                <c:pt idx="305">
                  <c:v>6</c:v>
                </c:pt>
                <c:pt idx="306">
                  <c:v>7</c:v>
                </c:pt>
                <c:pt idx="307">
                  <c:v>8</c:v>
                </c:pt>
                <c:pt idx="308">
                  <c:v>6</c:v>
                </c:pt>
                <c:pt idx="309">
                  <c:v>7</c:v>
                </c:pt>
                <c:pt idx="310">
                  <c:v>6</c:v>
                </c:pt>
                <c:pt idx="311">
                  <c:v>7</c:v>
                </c:pt>
                <c:pt idx="312">
                  <c:v>5</c:v>
                </c:pt>
                <c:pt idx="313">
                  <c:v>7</c:v>
                </c:pt>
                <c:pt idx="314">
                  <c:v>8</c:v>
                </c:pt>
                <c:pt idx="315">
                  <c:v>8</c:v>
                </c:pt>
                <c:pt idx="316">
                  <c:v>6</c:v>
                </c:pt>
                <c:pt idx="317">
                  <c:v>7</c:v>
                </c:pt>
                <c:pt idx="318">
                  <c:v>8</c:v>
                </c:pt>
                <c:pt idx="319">
                  <c:v>7</c:v>
                </c:pt>
                <c:pt idx="320">
                  <c:v>9</c:v>
                </c:pt>
                <c:pt idx="321">
                  <c:v>8</c:v>
                </c:pt>
                <c:pt idx="322">
                  <c:v>7</c:v>
                </c:pt>
                <c:pt idx="323">
                  <c:v>8</c:v>
                </c:pt>
                <c:pt idx="324">
                  <c:v>7</c:v>
                </c:pt>
                <c:pt idx="325">
                  <c:v>8</c:v>
                </c:pt>
                <c:pt idx="326">
                  <c:v>7</c:v>
                </c:pt>
                <c:pt idx="327">
                  <c:v>8</c:v>
                </c:pt>
                <c:pt idx="328">
                  <c:v>6</c:v>
                </c:pt>
                <c:pt idx="329">
                  <c:v>8</c:v>
                </c:pt>
                <c:pt idx="330">
                  <c:v>7</c:v>
                </c:pt>
                <c:pt idx="331">
                  <c:v>6</c:v>
                </c:pt>
                <c:pt idx="332">
                  <c:v>6</c:v>
                </c:pt>
                <c:pt idx="333">
                  <c:v>8</c:v>
                </c:pt>
                <c:pt idx="334">
                  <c:v>7</c:v>
                </c:pt>
                <c:pt idx="335">
                  <c:v>7</c:v>
                </c:pt>
                <c:pt idx="336">
                  <c:v>7</c:v>
                </c:pt>
                <c:pt idx="337">
                  <c:v>5</c:v>
                </c:pt>
                <c:pt idx="338">
                  <c:v>7</c:v>
                </c:pt>
                <c:pt idx="339">
                  <c:v>6</c:v>
                </c:pt>
                <c:pt idx="340">
                  <c:v>7</c:v>
                </c:pt>
                <c:pt idx="341">
                  <c:v>7</c:v>
                </c:pt>
                <c:pt idx="342">
                  <c:v>6</c:v>
                </c:pt>
                <c:pt idx="343">
                  <c:v>8</c:v>
                </c:pt>
                <c:pt idx="344">
                  <c:v>6</c:v>
                </c:pt>
                <c:pt idx="345">
                  <c:v>7</c:v>
                </c:pt>
                <c:pt idx="346">
                  <c:v>7</c:v>
                </c:pt>
                <c:pt idx="347">
                  <c:v>7</c:v>
                </c:pt>
                <c:pt idx="348">
                  <c:v>7</c:v>
                </c:pt>
                <c:pt idx="349">
                  <c:v>6</c:v>
                </c:pt>
                <c:pt idx="350">
                  <c:v>7</c:v>
                </c:pt>
                <c:pt idx="351">
                  <c:v>7</c:v>
                </c:pt>
                <c:pt idx="352">
                  <c:v>7</c:v>
                </c:pt>
                <c:pt idx="353">
                  <c:v>6</c:v>
                </c:pt>
                <c:pt idx="354">
                  <c:v>8</c:v>
                </c:pt>
                <c:pt idx="355">
                  <c:v>8</c:v>
                </c:pt>
                <c:pt idx="356">
                  <c:v>8</c:v>
                </c:pt>
                <c:pt idx="357">
                  <c:v>6</c:v>
                </c:pt>
                <c:pt idx="358">
                  <c:v>7</c:v>
                </c:pt>
                <c:pt idx="359">
                  <c:v>8</c:v>
                </c:pt>
                <c:pt idx="360">
                  <c:v>6</c:v>
                </c:pt>
                <c:pt idx="361">
                  <c:v>6</c:v>
                </c:pt>
                <c:pt idx="362">
                  <c:v>7</c:v>
                </c:pt>
                <c:pt idx="363">
                  <c:v>7</c:v>
                </c:pt>
                <c:pt idx="364">
                  <c:v>8</c:v>
                </c:pt>
                <c:pt idx="365">
                  <c:v>6</c:v>
                </c:pt>
                <c:pt idx="366">
                  <c:v>8</c:v>
                </c:pt>
                <c:pt idx="367">
                  <c:v>8</c:v>
                </c:pt>
                <c:pt idx="368">
                  <c:v>7</c:v>
                </c:pt>
                <c:pt idx="369">
                  <c:v>7</c:v>
                </c:pt>
                <c:pt idx="370">
                  <c:v>7</c:v>
                </c:pt>
                <c:pt idx="371">
                  <c:v>7</c:v>
                </c:pt>
                <c:pt idx="372">
                  <c:v>8</c:v>
                </c:pt>
                <c:pt idx="373">
                  <c:v>8</c:v>
                </c:pt>
                <c:pt idx="374">
                  <c:v>8</c:v>
                </c:pt>
                <c:pt idx="375">
                  <c:v>7</c:v>
                </c:pt>
                <c:pt idx="376">
                  <c:v>6</c:v>
                </c:pt>
                <c:pt idx="377">
                  <c:v>7</c:v>
                </c:pt>
                <c:pt idx="378">
                  <c:v>7</c:v>
                </c:pt>
                <c:pt idx="379">
                  <c:v>7</c:v>
                </c:pt>
                <c:pt idx="380">
                  <c:v>7</c:v>
                </c:pt>
                <c:pt idx="381">
                  <c:v>6</c:v>
                </c:pt>
                <c:pt idx="382">
                  <c:v>7</c:v>
                </c:pt>
                <c:pt idx="383">
                  <c:v>7</c:v>
                </c:pt>
                <c:pt idx="384">
                  <c:v>8</c:v>
                </c:pt>
                <c:pt idx="385">
                  <c:v>7</c:v>
                </c:pt>
                <c:pt idx="386">
                  <c:v>8</c:v>
                </c:pt>
                <c:pt idx="387">
                  <c:v>7</c:v>
                </c:pt>
                <c:pt idx="388">
                  <c:v>7</c:v>
                </c:pt>
                <c:pt idx="389">
                  <c:v>8</c:v>
                </c:pt>
                <c:pt idx="390">
                  <c:v>7</c:v>
                </c:pt>
                <c:pt idx="391">
                  <c:v>5</c:v>
                </c:pt>
                <c:pt idx="392">
                  <c:v>7</c:v>
                </c:pt>
                <c:pt idx="393">
                  <c:v>7</c:v>
                </c:pt>
                <c:pt idx="394">
                  <c:v>7</c:v>
                </c:pt>
                <c:pt idx="395">
                  <c:v>8</c:v>
                </c:pt>
                <c:pt idx="396">
                  <c:v>7</c:v>
                </c:pt>
                <c:pt idx="397">
                  <c:v>4</c:v>
                </c:pt>
                <c:pt idx="398">
                  <c:v>8</c:v>
                </c:pt>
                <c:pt idx="399">
                  <c:v>6</c:v>
                </c:pt>
                <c:pt idx="400">
                  <c:v>7</c:v>
                </c:pt>
                <c:pt idx="401">
                  <c:v>7</c:v>
                </c:pt>
                <c:pt idx="402">
                  <c:v>7</c:v>
                </c:pt>
                <c:pt idx="403">
                  <c:v>7</c:v>
                </c:pt>
                <c:pt idx="404">
                  <c:v>7</c:v>
                </c:pt>
                <c:pt idx="405">
                  <c:v>7</c:v>
                </c:pt>
                <c:pt idx="406">
                  <c:v>5</c:v>
                </c:pt>
                <c:pt idx="407">
                  <c:v>8</c:v>
                </c:pt>
                <c:pt idx="408">
                  <c:v>5</c:v>
                </c:pt>
                <c:pt idx="409">
                  <c:v>7</c:v>
                </c:pt>
                <c:pt idx="410">
                  <c:v>7</c:v>
                </c:pt>
                <c:pt idx="411">
                  <c:v>8</c:v>
                </c:pt>
                <c:pt idx="412">
                  <c:v>7</c:v>
                </c:pt>
                <c:pt idx="413">
                  <c:v>6</c:v>
                </c:pt>
                <c:pt idx="414">
                  <c:v>5</c:v>
                </c:pt>
                <c:pt idx="415">
                  <c:v>7</c:v>
                </c:pt>
                <c:pt idx="416">
                  <c:v>8</c:v>
                </c:pt>
                <c:pt idx="417">
                  <c:v>7</c:v>
                </c:pt>
                <c:pt idx="418">
                  <c:v>7</c:v>
                </c:pt>
                <c:pt idx="419">
                  <c:v>7</c:v>
                </c:pt>
                <c:pt idx="420">
                  <c:v>8</c:v>
                </c:pt>
                <c:pt idx="421">
                  <c:v>6</c:v>
                </c:pt>
                <c:pt idx="422">
                  <c:v>7</c:v>
                </c:pt>
                <c:pt idx="423">
                  <c:v>6</c:v>
                </c:pt>
                <c:pt idx="424">
                  <c:v>8</c:v>
                </c:pt>
                <c:pt idx="425">
                  <c:v>8</c:v>
                </c:pt>
                <c:pt idx="426">
                  <c:v>7</c:v>
                </c:pt>
                <c:pt idx="427">
                  <c:v>7</c:v>
                </c:pt>
                <c:pt idx="428">
                  <c:v>7</c:v>
                </c:pt>
                <c:pt idx="429">
                  <c:v>7</c:v>
                </c:pt>
                <c:pt idx="430">
                  <c:v>8</c:v>
                </c:pt>
                <c:pt idx="431">
                  <c:v>7</c:v>
                </c:pt>
                <c:pt idx="432">
                  <c:v>8</c:v>
                </c:pt>
                <c:pt idx="433">
                  <c:v>7</c:v>
                </c:pt>
                <c:pt idx="434">
                  <c:v>5</c:v>
                </c:pt>
                <c:pt idx="435">
                  <c:v>6</c:v>
                </c:pt>
                <c:pt idx="436">
                  <c:v>9</c:v>
                </c:pt>
                <c:pt idx="437">
                  <c:v>8</c:v>
                </c:pt>
                <c:pt idx="438">
                  <c:v>6</c:v>
                </c:pt>
                <c:pt idx="439">
                  <c:v>8</c:v>
                </c:pt>
                <c:pt idx="440">
                  <c:v>8</c:v>
                </c:pt>
                <c:pt idx="441">
                  <c:v>7</c:v>
                </c:pt>
                <c:pt idx="442">
                  <c:v>7</c:v>
                </c:pt>
                <c:pt idx="443">
                  <c:v>7</c:v>
                </c:pt>
                <c:pt idx="444">
                  <c:v>7</c:v>
                </c:pt>
                <c:pt idx="445">
                  <c:v>7</c:v>
                </c:pt>
                <c:pt idx="446">
                  <c:v>8</c:v>
                </c:pt>
                <c:pt idx="447">
                  <c:v>6</c:v>
                </c:pt>
                <c:pt idx="448">
                  <c:v>6</c:v>
                </c:pt>
                <c:pt idx="449">
                  <c:v>6</c:v>
                </c:pt>
                <c:pt idx="450">
                  <c:v>7</c:v>
                </c:pt>
                <c:pt idx="451">
                  <c:v>8</c:v>
                </c:pt>
                <c:pt idx="452">
                  <c:v>7</c:v>
                </c:pt>
                <c:pt idx="453">
                  <c:v>7</c:v>
                </c:pt>
                <c:pt idx="454">
                  <c:v>6</c:v>
                </c:pt>
                <c:pt idx="455">
                  <c:v>7</c:v>
                </c:pt>
                <c:pt idx="456">
                  <c:v>7</c:v>
                </c:pt>
                <c:pt idx="457">
                  <c:v>4</c:v>
                </c:pt>
                <c:pt idx="458">
                  <c:v>6</c:v>
                </c:pt>
                <c:pt idx="459">
                  <c:v>6</c:v>
                </c:pt>
                <c:pt idx="460">
                  <c:v>7</c:v>
                </c:pt>
                <c:pt idx="461">
                  <c:v>7</c:v>
                </c:pt>
                <c:pt idx="462">
                  <c:v>8</c:v>
                </c:pt>
                <c:pt idx="463">
                  <c:v>8</c:v>
                </c:pt>
                <c:pt idx="464">
                  <c:v>6</c:v>
                </c:pt>
                <c:pt idx="465">
                  <c:v>9</c:v>
                </c:pt>
                <c:pt idx="466">
                  <c:v>6</c:v>
                </c:pt>
                <c:pt idx="467">
                  <c:v>7</c:v>
                </c:pt>
                <c:pt idx="468">
                  <c:v>6</c:v>
                </c:pt>
                <c:pt idx="469">
                  <c:v>7</c:v>
                </c:pt>
                <c:pt idx="470">
                  <c:v>8</c:v>
                </c:pt>
                <c:pt idx="471">
                  <c:v>6</c:v>
                </c:pt>
                <c:pt idx="472">
                  <c:v>6</c:v>
                </c:pt>
                <c:pt idx="473">
                  <c:v>7</c:v>
                </c:pt>
                <c:pt idx="474">
                  <c:v>6</c:v>
                </c:pt>
                <c:pt idx="475">
                  <c:v>8</c:v>
                </c:pt>
                <c:pt idx="476">
                  <c:v>6</c:v>
                </c:pt>
                <c:pt idx="477">
                  <c:v>7</c:v>
                </c:pt>
                <c:pt idx="478">
                  <c:v>7</c:v>
                </c:pt>
                <c:pt idx="479">
                  <c:v>5</c:v>
                </c:pt>
                <c:pt idx="480">
                  <c:v>8</c:v>
                </c:pt>
                <c:pt idx="481">
                  <c:v>7</c:v>
                </c:pt>
                <c:pt idx="482">
                  <c:v>7</c:v>
                </c:pt>
                <c:pt idx="483">
                  <c:v>6</c:v>
                </c:pt>
                <c:pt idx="484">
                  <c:v>8</c:v>
                </c:pt>
                <c:pt idx="485">
                  <c:v>5</c:v>
                </c:pt>
                <c:pt idx="486">
                  <c:v>9</c:v>
                </c:pt>
                <c:pt idx="487">
                  <c:v>7</c:v>
                </c:pt>
                <c:pt idx="488">
                  <c:v>6</c:v>
                </c:pt>
                <c:pt idx="489">
                  <c:v>8</c:v>
                </c:pt>
                <c:pt idx="490">
                  <c:v>7</c:v>
                </c:pt>
                <c:pt idx="491">
                  <c:v>6</c:v>
                </c:pt>
                <c:pt idx="492">
                  <c:v>6</c:v>
                </c:pt>
                <c:pt idx="493">
                  <c:v>6</c:v>
                </c:pt>
                <c:pt idx="494">
                  <c:v>8</c:v>
                </c:pt>
                <c:pt idx="495">
                  <c:v>7</c:v>
                </c:pt>
                <c:pt idx="496">
                  <c:v>7</c:v>
                </c:pt>
                <c:pt idx="497">
                  <c:v>7</c:v>
                </c:pt>
                <c:pt idx="498">
                  <c:v>7</c:v>
                </c:pt>
                <c:pt idx="499">
                  <c:v>6</c:v>
                </c:pt>
                <c:pt idx="500">
                  <c:v>7</c:v>
                </c:pt>
                <c:pt idx="501">
                  <c:v>8</c:v>
                </c:pt>
                <c:pt idx="502">
                  <c:v>6</c:v>
                </c:pt>
                <c:pt idx="503">
                  <c:v>7</c:v>
                </c:pt>
                <c:pt idx="504">
                  <c:v>6</c:v>
                </c:pt>
                <c:pt idx="505">
                  <c:v>6</c:v>
                </c:pt>
                <c:pt idx="506">
                  <c:v>7</c:v>
                </c:pt>
                <c:pt idx="507">
                  <c:v>6</c:v>
                </c:pt>
                <c:pt idx="508">
                  <c:v>8</c:v>
                </c:pt>
                <c:pt idx="509">
                  <c:v>7</c:v>
                </c:pt>
                <c:pt idx="510">
                  <c:v>4</c:v>
                </c:pt>
                <c:pt idx="511">
                  <c:v>6</c:v>
                </c:pt>
                <c:pt idx="512">
                  <c:v>6</c:v>
                </c:pt>
                <c:pt idx="513">
                  <c:v>7</c:v>
                </c:pt>
                <c:pt idx="514">
                  <c:v>7</c:v>
                </c:pt>
                <c:pt idx="515">
                  <c:v>7</c:v>
                </c:pt>
                <c:pt idx="516">
                  <c:v>7</c:v>
                </c:pt>
                <c:pt idx="517">
                  <c:v>7</c:v>
                </c:pt>
                <c:pt idx="518">
                  <c:v>7</c:v>
                </c:pt>
                <c:pt idx="519">
                  <c:v>7</c:v>
                </c:pt>
                <c:pt idx="520">
                  <c:v>7</c:v>
                </c:pt>
                <c:pt idx="521">
                  <c:v>8</c:v>
                </c:pt>
                <c:pt idx="522">
                  <c:v>7</c:v>
                </c:pt>
                <c:pt idx="523">
                  <c:v>7</c:v>
                </c:pt>
                <c:pt idx="524">
                  <c:v>6</c:v>
                </c:pt>
                <c:pt idx="525">
                  <c:v>7</c:v>
                </c:pt>
                <c:pt idx="526">
                  <c:v>7</c:v>
                </c:pt>
                <c:pt idx="527">
                  <c:v>7</c:v>
                </c:pt>
                <c:pt idx="528">
                  <c:v>8</c:v>
                </c:pt>
                <c:pt idx="529">
                  <c:v>7</c:v>
                </c:pt>
                <c:pt idx="530">
                  <c:v>7</c:v>
                </c:pt>
                <c:pt idx="531">
                  <c:v>7</c:v>
                </c:pt>
                <c:pt idx="532">
                  <c:v>8</c:v>
                </c:pt>
                <c:pt idx="533">
                  <c:v>6</c:v>
                </c:pt>
                <c:pt idx="534">
                  <c:v>7</c:v>
                </c:pt>
                <c:pt idx="535">
                  <c:v>6</c:v>
                </c:pt>
                <c:pt idx="536">
                  <c:v>7</c:v>
                </c:pt>
                <c:pt idx="537">
                  <c:v>6</c:v>
                </c:pt>
                <c:pt idx="538">
                  <c:v>6</c:v>
                </c:pt>
                <c:pt idx="539">
                  <c:v>6</c:v>
                </c:pt>
                <c:pt idx="540">
                  <c:v>8</c:v>
                </c:pt>
                <c:pt idx="541">
                  <c:v>6</c:v>
                </c:pt>
                <c:pt idx="542">
                  <c:v>6</c:v>
                </c:pt>
                <c:pt idx="543">
                  <c:v>8</c:v>
                </c:pt>
                <c:pt idx="544">
                  <c:v>8</c:v>
                </c:pt>
                <c:pt idx="545">
                  <c:v>7</c:v>
                </c:pt>
                <c:pt idx="546">
                  <c:v>8</c:v>
                </c:pt>
                <c:pt idx="547">
                  <c:v>8</c:v>
                </c:pt>
                <c:pt idx="548">
                  <c:v>8</c:v>
                </c:pt>
                <c:pt idx="549">
                  <c:v>7</c:v>
                </c:pt>
                <c:pt idx="550">
                  <c:v>7</c:v>
                </c:pt>
                <c:pt idx="551">
                  <c:v>7</c:v>
                </c:pt>
                <c:pt idx="552">
                  <c:v>8</c:v>
                </c:pt>
                <c:pt idx="553">
                  <c:v>7</c:v>
                </c:pt>
                <c:pt idx="554">
                  <c:v>7</c:v>
                </c:pt>
                <c:pt idx="555">
                  <c:v>6</c:v>
                </c:pt>
                <c:pt idx="556">
                  <c:v>8</c:v>
                </c:pt>
                <c:pt idx="557">
                  <c:v>7</c:v>
                </c:pt>
                <c:pt idx="558">
                  <c:v>6</c:v>
                </c:pt>
                <c:pt idx="559">
                  <c:v>7</c:v>
                </c:pt>
                <c:pt idx="560">
                  <c:v>4</c:v>
                </c:pt>
                <c:pt idx="561">
                  <c:v>8</c:v>
                </c:pt>
                <c:pt idx="562">
                  <c:v>7</c:v>
                </c:pt>
                <c:pt idx="563">
                  <c:v>6</c:v>
                </c:pt>
                <c:pt idx="564">
                  <c:v>7</c:v>
                </c:pt>
                <c:pt idx="565">
                  <c:v>6</c:v>
                </c:pt>
                <c:pt idx="566">
                  <c:v>7</c:v>
                </c:pt>
                <c:pt idx="567">
                  <c:v>7</c:v>
                </c:pt>
                <c:pt idx="568">
                  <c:v>6</c:v>
                </c:pt>
                <c:pt idx="569">
                  <c:v>8</c:v>
                </c:pt>
                <c:pt idx="570">
                  <c:v>8</c:v>
                </c:pt>
                <c:pt idx="571">
                  <c:v>8</c:v>
                </c:pt>
                <c:pt idx="572">
                  <c:v>7</c:v>
                </c:pt>
                <c:pt idx="573">
                  <c:v>4</c:v>
                </c:pt>
                <c:pt idx="574">
                  <c:v>8</c:v>
                </c:pt>
                <c:pt idx="575">
                  <c:v>6</c:v>
                </c:pt>
                <c:pt idx="576">
                  <c:v>8</c:v>
                </c:pt>
                <c:pt idx="577">
                  <c:v>7</c:v>
                </c:pt>
                <c:pt idx="578">
                  <c:v>6</c:v>
                </c:pt>
                <c:pt idx="579">
                  <c:v>8</c:v>
                </c:pt>
                <c:pt idx="580">
                  <c:v>6</c:v>
                </c:pt>
                <c:pt idx="581">
                  <c:v>9</c:v>
                </c:pt>
                <c:pt idx="582">
                  <c:v>7</c:v>
                </c:pt>
                <c:pt idx="583">
                  <c:v>6</c:v>
                </c:pt>
                <c:pt idx="584">
                  <c:v>6</c:v>
                </c:pt>
                <c:pt idx="585">
                  <c:v>6</c:v>
                </c:pt>
                <c:pt idx="586">
                  <c:v>7</c:v>
                </c:pt>
                <c:pt idx="587">
                  <c:v>5</c:v>
                </c:pt>
                <c:pt idx="588">
                  <c:v>6</c:v>
                </c:pt>
                <c:pt idx="589">
                  <c:v>7</c:v>
                </c:pt>
                <c:pt idx="590">
                  <c:v>7</c:v>
                </c:pt>
                <c:pt idx="591">
                  <c:v>6</c:v>
                </c:pt>
                <c:pt idx="592">
                  <c:v>8</c:v>
                </c:pt>
                <c:pt idx="593">
                  <c:v>6</c:v>
                </c:pt>
                <c:pt idx="594">
                  <c:v>7</c:v>
                </c:pt>
                <c:pt idx="595">
                  <c:v>9</c:v>
                </c:pt>
                <c:pt idx="596">
                  <c:v>6</c:v>
                </c:pt>
                <c:pt idx="597">
                  <c:v>7</c:v>
                </c:pt>
                <c:pt idx="598">
                  <c:v>7</c:v>
                </c:pt>
                <c:pt idx="599">
                  <c:v>7</c:v>
                </c:pt>
                <c:pt idx="600">
                  <c:v>6</c:v>
                </c:pt>
                <c:pt idx="601">
                  <c:v>7</c:v>
                </c:pt>
                <c:pt idx="602">
                  <c:v>7</c:v>
                </c:pt>
                <c:pt idx="603">
                  <c:v>7</c:v>
                </c:pt>
                <c:pt idx="604">
                  <c:v>7</c:v>
                </c:pt>
                <c:pt idx="605">
                  <c:v>6</c:v>
                </c:pt>
                <c:pt idx="606">
                  <c:v>7</c:v>
                </c:pt>
                <c:pt idx="607">
                  <c:v>5</c:v>
                </c:pt>
                <c:pt idx="608">
                  <c:v>6</c:v>
                </c:pt>
                <c:pt idx="609">
                  <c:v>7</c:v>
                </c:pt>
                <c:pt idx="610">
                  <c:v>7</c:v>
                </c:pt>
                <c:pt idx="611">
                  <c:v>7</c:v>
                </c:pt>
                <c:pt idx="612">
                  <c:v>6</c:v>
                </c:pt>
                <c:pt idx="613">
                  <c:v>6</c:v>
                </c:pt>
                <c:pt idx="614">
                  <c:v>7</c:v>
                </c:pt>
                <c:pt idx="615">
                  <c:v>7</c:v>
                </c:pt>
                <c:pt idx="616">
                  <c:v>8</c:v>
                </c:pt>
                <c:pt idx="617">
                  <c:v>7</c:v>
                </c:pt>
                <c:pt idx="618">
                  <c:v>7</c:v>
                </c:pt>
                <c:pt idx="619">
                  <c:v>7</c:v>
                </c:pt>
                <c:pt idx="620">
                  <c:v>8</c:v>
                </c:pt>
                <c:pt idx="621">
                  <c:v>6</c:v>
                </c:pt>
                <c:pt idx="622">
                  <c:v>6</c:v>
                </c:pt>
                <c:pt idx="623">
                  <c:v>7</c:v>
                </c:pt>
                <c:pt idx="624">
                  <c:v>8</c:v>
                </c:pt>
                <c:pt idx="625">
                  <c:v>5</c:v>
                </c:pt>
                <c:pt idx="626">
                  <c:v>8</c:v>
                </c:pt>
                <c:pt idx="627">
                  <c:v>8</c:v>
                </c:pt>
                <c:pt idx="628">
                  <c:v>5</c:v>
                </c:pt>
                <c:pt idx="629">
                  <c:v>7</c:v>
                </c:pt>
                <c:pt idx="630">
                  <c:v>7</c:v>
                </c:pt>
                <c:pt idx="631">
                  <c:v>7</c:v>
                </c:pt>
                <c:pt idx="632">
                  <c:v>4</c:v>
                </c:pt>
                <c:pt idx="633">
                  <c:v>6</c:v>
                </c:pt>
                <c:pt idx="634">
                  <c:v>7</c:v>
                </c:pt>
                <c:pt idx="635">
                  <c:v>7</c:v>
                </c:pt>
                <c:pt idx="636">
                  <c:v>7</c:v>
                </c:pt>
                <c:pt idx="637">
                  <c:v>8</c:v>
                </c:pt>
                <c:pt idx="638">
                  <c:v>7</c:v>
                </c:pt>
                <c:pt idx="639">
                  <c:v>7</c:v>
                </c:pt>
                <c:pt idx="640">
                  <c:v>7</c:v>
                </c:pt>
                <c:pt idx="641">
                  <c:v>7</c:v>
                </c:pt>
                <c:pt idx="642">
                  <c:v>6</c:v>
                </c:pt>
                <c:pt idx="643">
                  <c:v>6</c:v>
                </c:pt>
                <c:pt idx="644">
                  <c:v>5</c:v>
                </c:pt>
                <c:pt idx="645">
                  <c:v>5</c:v>
                </c:pt>
                <c:pt idx="646">
                  <c:v>6</c:v>
                </c:pt>
                <c:pt idx="647">
                  <c:v>8</c:v>
                </c:pt>
                <c:pt idx="648">
                  <c:v>6</c:v>
                </c:pt>
                <c:pt idx="649">
                  <c:v>6</c:v>
                </c:pt>
                <c:pt idx="650">
                  <c:v>6</c:v>
                </c:pt>
                <c:pt idx="651">
                  <c:v>6</c:v>
                </c:pt>
                <c:pt idx="652">
                  <c:v>7</c:v>
                </c:pt>
                <c:pt idx="653">
                  <c:v>7</c:v>
                </c:pt>
                <c:pt idx="654">
                  <c:v>7</c:v>
                </c:pt>
                <c:pt idx="655">
                  <c:v>8</c:v>
                </c:pt>
                <c:pt idx="656">
                  <c:v>7</c:v>
                </c:pt>
                <c:pt idx="657">
                  <c:v>6</c:v>
                </c:pt>
                <c:pt idx="658">
                  <c:v>6</c:v>
                </c:pt>
                <c:pt idx="659">
                  <c:v>5</c:v>
                </c:pt>
                <c:pt idx="660">
                  <c:v>8</c:v>
                </c:pt>
                <c:pt idx="661">
                  <c:v>7</c:v>
                </c:pt>
                <c:pt idx="662">
                  <c:v>6</c:v>
                </c:pt>
                <c:pt idx="663">
                  <c:v>6</c:v>
                </c:pt>
                <c:pt idx="664">
                  <c:v>7</c:v>
                </c:pt>
                <c:pt idx="665">
                  <c:v>10</c:v>
                </c:pt>
                <c:pt idx="666">
                  <c:v>5</c:v>
                </c:pt>
                <c:pt idx="667">
                  <c:v>7</c:v>
                </c:pt>
                <c:pt idx="668">
                  <c:v>7</c:v>
                </c:pt>
                <c:pt idx="669">
                  <c:v>4</c:v>
                </c:pt>
                <c:pt idx="670">
                  <c:v>7</c:v>
                </c:pt>
                <c:pt idx="671">
                  <c:v>7</c:v>
                </c:pt>
                <c:pt idx="672">
                  <c:v>5</c:v>
                </c:pt>
                <c:pt idx="673">
                  <c:v>7</c:v>
                </c:pt>
                <c:pt idx="674">
                  <c:v>7</c:v>
                </c:pt>
                <c:pt idx="675">
                  <c:v>8</c:v>
                </c:pt>
                <c:pt idx="676">
                  <c:v>7</c:v>
                </c:pt>
                <c:pt idx="677">
                  <c:v>6</c:v>
                </c:pt>
                <c:pt idx="678">
                  <c:v>7</c:v>
                </c:pt>
                <c:pt idx="679">
                  <c:v>6</c:v>
                </c:pt>
                <c:pt idx="680">
                  <c:v>7</c:v>
                </c:pt>
                <c:pt idx="681">
                  <c:v>5</c:v>
                </c:pt>
                <c:pt idx="682">
                  <c:v>8</c:v>
                </c:pt>
                <c:pt idx="683">
                  <c:v>7</c:v>
                </c:pt>
                <c:pt idx="684">
                  <c:v>8</c:v>
                </c:pt>
                <c:pt idx="685">
                  <c:v>7</c:v>
                </c:pt>
                <c:pt idx="686">
                  <c:v>6</c:v>
                </c:pt>
                <c:pt idx="687">
                  <c:v>6</c:v>
                </c:pt>
                <c:pt idx="688">
                  <c:v>6</c:v>
                </c:pt>
                <c:pt idx="689">
                  <c:v>7</c:v>
                </c:pt>
                <c:pt idx="690">
                  <c:v>4</c:v>
                </c:pt>
                <c:pt idx="691">
                  <c:v>7</c:v>
                </c:pt>
                <c:pt idx="692">
                  <c:v>6</c:v>
                </c:pt>
                <c:pt idx="693">
                  <c:v>7</c:v>
                </c:pt>
                <c:pt idx="694">
                  <c:v>7</c:v>
                </c:pt>
                <c:pt idx="695">
                  <c:v>8</c:v>
                </c:pt>
                <c:pt idx="696">
                  <c:v>8</c:v>
                </c:pt>
                <c:pt idx="697">
                  <c:v>8</c:v>
                </c:pt>
                <c:pt idx="698">
                  <c:v>8</c:v>
                </c:pt>
                <c:pt idx="699">
                  <c:v>7</c:v>
                </c:pt>
                <c:pt idx="700">
                  <c:v>10</c:v>
                </c:pt>
                <c:pt idx="701">
                  <c:v>4</c:v>
                </c:pt>
                <c:pt idx="702">
                  <c:v>6</c:v>
                </c:pt>
                <c:pt idx="703">
                  <c:v>8</c:v>
                </c:pt>
                <c:pt idx="704">
                  <c:v>8</c:v>
                </c:pt>
                <c:pt idx="705">
                  <c:v>8</c:v>
                </c:pt>
                <c:pt idx="706">
                  <c:v>8</c:v>
                </c:pt>
                <c:pt idx="707">
                  <c:v>7</c:v>
                </c:pt>
                <c:pt idx="708">
                  <c:v>7</c:v>
                </c:pt>
                <c:pt idx="709">
                  <c:v>7</c:v>
                </c:pt>
                <c:pt idx="710">
                  <c:v>6</c:v>
                </c:pt>
                <c:pt idx="711">
                  <c:v>8</c:v>
                </c:pt>
                <c:pt idx="712">
                  <c:v>6</c:v>
                </c:pt>
                <c:pt idx="713">
                  <c:v>6</c:v>
                </c:pt>
                <c:pt idx="714">
                  <c:v>7</c:v>
                </c:pt>
                <c:pt idx="715">
                  <c:v>7</c:v>
                </c:pt>
                <c:pt idx="716">
                  <c:v>6</c:v>
                </c:pt>
                <c:pt idx="717">
                  <c:v>8</c:v>
                </c:pt>
                <c:pt idx="718">
                  <c:v>7</c:v>
                </c:pt>
                <c:pt idx="719">
                  <c:v>10</c:v>
                </c:pt>
                <c:pt idx="720">
                  <c:v>7</c:v>
                </c:pt>
                <c:pt idx="721">
                  <c:v>6</c:v>
                </c:pt>
                <c:pt idx="722">
                  <c:v>6</c:v>
                </c:pt>
                <c:pt idx="723">
                  <c:v>6</c:v>
                </c:pt>
                <c:pt idx="724">
                  <c:v>8</c:v>
                </c:pt>
                <c:pt idx="725">
                  <c:v>8</c:v>
                </c:pt>
                <c:pt idx="726">
                  <c:v>7</c:v>
                </c:pt>
                <c:pt idx="727">
                  <c:v>4</c:v>
                </c:pt>
                <c:pt idx="728">
                  <c:v>7</c:v>
                </c:pt>
                <c:pt idx="729">
                  <c:v>7</c:v>
                </c:pt>
                <c:pt idx="730">
                  <c:v>7</c:v>
                </c:pt>
                <c:pt idx="731">
                  <c:v>8</c:v>
                </c:pt>
                <c:pt idx="732">
                  <c:v>7</c:v>
                </c:pt>
                <c:pt idx="733">
                  <c:v>6</c:v>
                </c:pt>
              </c:numCache>
            </c:numRef>
          </c:xVal>
          <c:yVal>
            <c:numRef>
              <c:f>avg_sleep__avg_books_location!$B$2:$B$735</c:f>
              <c:numCache>
                <c:formatCode>General</c:formatCode>
                <c:ptCount val="734"/>
                <c:pt idx="0">
                  <c:v>2</c:v>
                </c:pt>
                <c:pt idx="1">
                  <c:v>10</c:v>
                </c:pt>
                <c:pt idx="2">
                  <c:v>45</c:v>
                </c:pt>
                <c:pt idx="3">
                  <c:v>25</c:v>
                </c:pt>
                <c:pt idx="4">
                  <c:v>50</c:v>
                </c:pt>
                <c:pt idx="5">
                  <c:v>18</c:v>
                </c:pt>
                <c:pt idx="6">
                  <c:v>15</c:v>
                </c:pt>
                <c:pt idx="7">
                  <c:v>30</c:v>
                </c:pt>
                <c:pt idx="8">
                  <c:v>2</c:v>
                </c:pt>
                <c:pt idx="9">
                  <c:v>1</c:v>
                </c:pt>
                <c:pt idx="10">
                  <c:v>12</c:v>
                </c:pt>
                <c:pt idx="11">
                  <c:v>3</c:v>
                </c:pt>
                <c:pt idx="12">
                  <c:v>50</c:v>
                </c:pt>
                <c:pt idx="13">
                  <c:v>15</c:v>
                </c:pt>
                <c:pt idx="14">
                  <c:v>12</c:v>
                </c:pt>
                <c:pt idx="15">
                  <c:v>6</c:v>
                </c:pt>
                <c:pt idx="16">
                  <c:v>20</c:v>
                </c:pt>
                <c:pt idx="17">
                  <c:v>30</c:v>
                </c:pt>
                <c:pt idx="18">
                  <c:v>4</c:v>
                </c:pt>
                <c:pt idx="19">
                  <c:v>10</c:v>
                </c:pt>
                <c:pt idx="20">
                  <c:v>6</c:v>
                </c:pt>
                <c:pt idx="21">
                  <c:v>8</c:v>
                </c:pt>
                <c:pt idx="22">
                  <c:v>10</c:v>
                </c:pt>
                <c:pt idx="23">
                  <c:v>20</c:v>
                </c:pt>
                <c:pt idx="24">
                  <c:v>2</c:v>
                </c:pt>
                <c:pt idx="25">
                  <c:v>6</c:v>
                </c:pt>
                <c:pt idx="26">
                  <c:v>3</c:v>
                </c:pt>
                <c:pt idx="27">
                  <c:v>5</c:v>
                </c:pt>
                <c:pt idx="28">
                  <c:v>20</c:v>
                </c:pt>
                <c:pt idx="29">
                  <c:v>1</c:v>
                </c:pt>
                <c:pt idx="30">
                  <c:v>2</c:v>
                </c:pt>
                <c:pt idx="31">
                  <c:v>5</c:v>
                </c:pt>
                <c:pt idx="32">
                  <c:v>2</c:v>
                </c:pt>
                <c:pt idx="33">
                  <c:v>1</c:v>
                </c:pt>
                <c:pt idx="34">
                  <c:v>5</c:v>
                </c:pt>
                <c:pt idx="35">
                  <c:v>2</c:v>
                </c:pt>
                <c:pt idx="36">
                  <c:v>6</c:v>
                </c:pt>
                <c:pt idx="37">
                  <c:v>6</c:v>
                </c:pt>
                <c:pt idx="38">
                  <c:v>10</c:v>
                </c:pt>
                <c:pt idx="39">
                  <c:v>5</c:v>
                </c:pt>
                <c:pt idx="40">
                  <c:v>4</c:v>
                </c:pt>
                <c:pt idx="41">
                  <c:v>10</c:v>
                </c:pt>
                <c:pt idx="42">
                  <c:v>30</c:v>
                </c:pt>
                <c:pt idx="43">
                  <c:v>26</c:v>
                </c:pt>
                <c:pt idx="44">
                  <c:v>10</c:v>
                </c:pt>
                <c:pt idx="45">
                  <c:v>12</c:v>
                </c:pt>
                <c:pt idx="46">
                  <c:v>10</c:v>
                </c:pt>
                <c:pt idx="47">
                  <c:v>20</c:v>
                </c:pt>
                <c:pt idx="48">
                  <c:v>15</c:v>
                </c:pt>
                <c:pt idx="49">
                  <c:v>10</c:v>
                </c:pt>
                <c:pt idx="50">
                  <c:v>2</c:v>
                </c:pt>
                <c:pt idx="51">
                  <c:v>10</c:v>
                </c:pt>
                <c:pt idx="52">
                  <c:v>1</c:v>
                </c:pt>
                <c:pt idx="53">
                  <c:v>5</c:v>
                </c:pt>
                <c:pt idx="54">
                  <c:v>15</c:v>
                </c:pt>
                <c:pt idx="55">
                  <c:v>5</c:v>
                </c:pt>
                <c:pt idx="56">
                  <c:v>2</c:v>
                </c:pt>
                <c:pt idx="57">
                  <c:v>12</c:v>
                </c:pt>
                <c:pt idx="58">
                  <c:v>10</c:v>
                </c:pt>
                <c:pt idx="59">
                  <c:v>5</c:v>
                </c:pt>
                <c:pt idx="60">
                  <c:v>11</c:v>
                </c:pt>
                <c:pt idx="61">
                  <c:v>30</c:v>
                </c:pt>
                <c:pt idx="62">
                  <c:v>12</c:v>
                </c:pt>
                <c:pt idx="63">
                  <c:v>6</c:v>
                </c:pt>
                <c:pt idx="64">
                  <c:v>3</c:v>
                </c:pt>
                <c:pt idx="65">
                  <c:v>5</c:v>
                </c:pt>
                <c:pt idx="66">
                  <c:v>3</c:v>
                </c:pt>
                <c:pt idx="67">
                  <c:v>5</c:v>
                </c:pt>
                <c:pt idx="68">
                  <c:v>6</c:v>
                </c:pt>
                <c:pt idx="69">
                  <c:v>5</c:v>
                </c:pt>
                <c:pt idx="70">
                  <c:v>5</c:v>
                </c:pt>
                <c:pt idx="71">
                  <c:v>10</c:v>
                </c:pt>
                <c:pt idx="72">
                  <c:v>24</c:v>
                </c:pt>
                <c:pt idx="73">
                  <c:v>6</c:v>
                </c:pt>
                <c:pt idx="74">
                  <c:v>2</c:v>
                </c:pt>
                <c:pt idx="75">
                  <c:v>20</c:v>
                </c:pt>
                <c:pt idx="76">
                  <c:v>6</c:v>
                </c:pt>
                <c:pt idx="77">
                  <c:v>5</c:v>
                </c:pt>
                <c:pt idx="78">
                  <c:v>24</c:v>
                </c:pt>
                <c:pt idx="79">
                  <c:v>4</c:v>
                </c:pt>
                <c:pt idx="80">
                  <c:v>0</c:v>
                </c:pt>
                <c:pt idx="81">
                  <c:v>5</c:v>
                </c:pt>
                <c:pt idx="82">
                  <c:v>15</c:v>
                </c:pt>
                <c:pt idx="83">
                  <c:v>6</c:v>
                </c:pt>
                <c:pt idx="84">
                  <c:v>15</c:v>
                </c:pt>
                <c:pt idx="85">
                  <c:v>13</c:v>
                </c:pt>
                <c:pt idx="86">
                  <c:v>2</c:v>
                </c:pt>
                <c:pt idx="87">
                  <c:v>3</c:v>
                </c:pt>
                <c:pt idx="88">
                  <c:v>5</c:v>
                </c:pt>
                <c:pt idx="89">
                  <c:v>50</c:v>
                </c:pt>
                <c:pt idx="90">
                  <c:v>15</c:v>
                </c:pt>
                <c:pt idx="91">
                  <c:v>10</c:v>
                </c:pt>
                <c:pt idx="92">
                  <c:v>24</c:v>
                </c:pt>
                <c:pt idx="93">
                  <c:v>3</c:v>
                </c:pt>
                <c:pt idx="94">
                  <c:v>5</c:v>
                </c:pt>
                <c:pt idx="95">
                  <c:v>3</c:v>
                </c:pt>
                <c:pt idx="96">
                  <c:v>25</c:v>
                </c:pt>
                <c:pt idx="97">
                  <c:v>20</c:v>
                </c:pt>
                <c:pt idx="98">
                  <c:v>10</c:v>
                </c:pt>
                <c:pt idx="99">
                  <c:v>2</c:v>
                </c:pt>
                <c:pt idx="100">
                  <c:v>10</c:v>
                </c:pt>
                <c:pt idx="101">
                  <c:v>10</c:v>
                </c:pt>
                <c:pt idx="102">
                  <c:v>12</c:v>
                </c:pt>
                <c:pt idx="103">
                  <c:v>30</c:v>
                </c:pt>
                <c:pt idx="104">
                  <c:v>6</c:v>
                </c:pt>
                <c:pt idx="105">
                  <c:v>2</c:v>
                </c:pt>
                <c:pt idx="106">
                  <c:v>5</c:v>
                </c:pt>
                <c:pt idx="107">
                  <c:v>8</c:v>
                </c:pt>
                <c:pt idx="108">
                  <c:v>20</c:v>
                </c:pt>
                <c:pt idx="109">
                  <c:v>0</c:v>
                </c:pt>
                <c:pt idx="110">
                  <c:v>12</c:v>
                </c:pt>
                <c:pt idx="111">
                  <c:v>60</c:v>
                </c:pt>
                <c:pt idx="112">
                  <c:v>12</c:v>
                </c:pt>
                <c:pt idx="113">
                  <c:v>5</c:v>
                </c:pt>
                <c:pt idx="114">
                  <c:v>20</c:v>
                </c:pt>
                <c:pt idx="115">
                  <c:v>20</c:v>
                </c:pt>
                <c:pt idx="116">
                  <c:v>20</c:v>
                </c:pt>
                <c:pt idx="117">
                  <c:v>24</c:v>
                </c:pt>
                <c:pt idx="118">
                  <c:v>3</c:v>
                </c:pt>
                <c:pt idx="119">
                  <c:v>10</c:v>
                </c:pt>
                <c:pt idx="120">
                  <c:v>0</c:v>
                </c:pt>
                <c:pt idx="121">
                  <c:v>6</c:v>
                </c:pt>
                <c:pt idx="122">
                  <c:v>50</c:v>
                </c:pt>
                <c:pt idx="123">
                  <c:v>4</c:v>
                </c:pt>
                <c:pt idx="124">
                  <c:v>12</c:v>
                </c:pt>
                <c:pt idx="125">
                  <c:v>0</c:v>
                </c:pt>
                <c:pt idx="126">
                  <c:v>12</c:v>
                </c:pt>
                <c:pt idx="127">
                  <c:v>10</c:v>
                </c:pt>
                <c:pt idx="128">
                  <c:v>20</c:v>
                </c:pt>
                <c:pt idx="129">
                  <c:v>3</c:v>
                </c:pt>
                <c:pt idx="130">
                  <c:v>3</c:v>
                </c:pt>
                <c:pt idx="131">
                  <c:v>20</c:v>
                </c:pt>
                <c:pt idx="132">
                  <c:v>10</c:v>
                </c:pt>
                <c:pt idx="133">
                  <c:v>1</c:v>
                </c:pt>
                <c:pt idx="134">
                  <c:v>12</c:v>
                </c:pt>
                <c:pt idx="135">
                  <c:v>15</c:v>
                </c:pt>
                <c:pt idx="136">
                  <c:v>10</c:v>
                </c:pt>
                <c:pt idx="137">
                  <c:v>6</c:v>
                </c:pt>
                <c:pt idx="138">
                  <c:v>1</c:v>
                </c:pt>
                <c:pt idx="139">
                  <c:v>4</c:v>
                </c:pt>
                <c:pt idx="140">
                  <c:v>0</c:v>
                </c:pt>
                <c:pt idx="141">
                  <c:v>5</c:v>
                </c:pt>
                <c:pt idx="142">
                  <c:v>15</c:v>
                </c:pt>
                <c:pt idx="143">
                  <c:v>2</c:v>
                </c:pt>
                <c:pt idx="144">
                  <c:v>5</c:v>
                </c:pt>
                <c:pt idx="145">
                  <c:v>6</c:v>
                </c:pt>
                <c:pt idx="146">
                  <c:v>12</c:v>
                </c:pt>
                <c:pt idx="147">
                  <c:v>30</c:v>
                </c:pt>
                <c:pt idx="148">
                  <c:v>2</c:v>
                </c:pt>
                <c:pt idx="149">
                  <c:v>1</c:v>
                </c:pt>
                <c:pt idx="150">
                  <c:v>40</c:v>
                </c:pt>
                <c:pt idx="151">
                  <c:v>10</c:v>
                </c:pt>
                <c:pt idx="152">
                  <c:v>12</c:v>
                </c:pt>
                <c:pt idx="153">
                  <c:v>3</c:v>
                </c:pt>
                <c:pt idx="154">
                  <c:v>5</c:v>
                </c:pt>
                <c:pt idx="155">
                  <c:v>8</c:v>
                </c:pt>
                <c:pt idx="156">
                  <c:v>5</c:v>
                </c:pt>
                <c:pt idx="157">
                  <c:v>0</c:v>
                </c:pt>
                <c:pt idx="158">
                  <c:v>5</c:v>
                </c:pt>
                <c:pt idx="159">
                  <c:v>15</c:v>
                </c:pt>
                <c:pt idx="160">
                  <c:v>6</c:v>
                </c:pt>
                <c:pt idx="161">
                  <c:v>2</c:v>
                </c:pt>
                <c:pt idx="162">
                  <c:v>2</c:v>
                </c:pt>
                <c:pt idx="163">
                  <c:v>2</c:v>
                </c:pt>
                <c:pt idx="164">
                  <c:v>2</c:v>
                </c:pt>
                <c:pt idx="165">
                  <c:v>10</c:v>
                </c:pt>
                <c:pt idx="166">
                  <c:v>10</c:v>
                </c:pt>
                <c:pt idx="167">
                  <c:v>50</c:v>
                </c:pt>
                <c:pt idx="168">
                  <c:v>8</c:v>
                </c:pt>
                <c:pt idx="169">
                  <c:v>4</c:v>
                </c:pt>
                <c:pt idx="170">
                  <c:v>12</c:v>
                </c:pt>
                <c:pt idx="171">
                  <c:v>1</c:v>
                </c:pt>
                <c:pt idx="172">
                  <c:v>15</c:v>
                </c:pt>
                <c:pt idx="173">
                  <c:v>20</c:v>
                </c:pt>
                <c:pt idx="174">
                  <c:v>5</c:v>
                </c:pt>
                <c:pt idx="175">
                  <c:v>12</c:v>
                </c:pt>
                <c:pt idx="176">
                  <c:v>3</c:v>
                </c:pt>
                <c:pt idx="177">
                  <c:v>10</c:v>
                </c:pt>
                <c:pt idx="178">
                  <c:v>5</c:v>
                </c:pt>
                <c:pt idx="179">
                  <c:v>12</c:v>
                </c:pt>
                <c:pt idx="180">
                  <c:v>4</c:v>
                </c:pt>
                <c:pt idx="181">
                  <c:v>5</c:v>
                </c:pt>
                <c:pt idx="182">
                  <c:v>7</c:v>
                </c:pt>
                <c:pt idx="183">
                  <c:v>3</c:v>
                </c:pt>
                <c:pt idx="184">
                  <c:v>20</c:v>
                </c:pt>
                <c:pt idx="185">
                  <c:v>2</c:v>
                </c:pt>
                <c:pt idx="186">
                  <c:v>5</c:v>
                </c:pt>
                <c:pt idx="187">
                  <c:v>4</c:v>
                </c:pt>
                <c:pt idx="188">
                  <c:v>20</c:v>
                </c:pt>
                <c:pt idx="189">
                  <c:v>10</c:v>
                </c:pt>
                <c:pt idx="190">
                  <c:v>2</c:v>
                </c:pt>
                <c:pt idx="191">
                  <c:v>30</c:v>
                </c:pt>
                <c:pt idx="192">
                  <c:v>12</c:v>
                </c:pt>
                <c:pt idx="193">
                  <c:v>20</c:v>
                </c:pt>
                <c:pt idx="194">
                  <c:v>12</c:v>
                </c:pt>
                <c:pt idx="195">
                  <c:v>6</c:v>
                </c:pt>
                <c:pt idx="196">
                  <c:v>12</c:v>
                </c:pt>
                <c:pt idx="197">
                  <c:v>10</c:v>
                </c:pt>
                <c:pt idx="198">
                  <c:v>10</c:v>
                </c:pt>
                <c:pt idx="199">
                  <c:v>10</c:v>
                </c:pt>
                <c:pt idx="200">
                  <c:v>4</c:v>
                </c:pt>
                <c:pt idx="201">
                  <c:v>0</c:v>
                </c:pt>
                <c:pt idx="202">
                  <c:v>15</c:v>
                </c:pt>
                <c:pt idx="203">
                  <c:v>5</c:v>
                </c:pt>
                <c:pt idx="204">
                  <c:v>1</c:v>
                </c:pt>
                <c:pt idx="205">
                  <c:v>10</c:v>
                </c:pt>
                <c:pt idx="206">
                  <c:v>20</c:v>
                </c:pt>
                <c:pt idx="207">
                  <c:v>3</c:v>
                </c:pt>
                <c:pt idx="208">
                  <c:v>1</c:v>
                </c:pt>
                <c:pt idx="209">
                  <c:v>0</c:v>
                </c:pt>
                <c:pt idx="210">
                  <c:v>2</c:v>
                </c:pt>
                <c:pt idx="211">
                  <c:v>16</c:v>
                </c:pt>
                <c:pt idx="212">
                  <c:v>3</c:v>
                </c:pt>
                <c:pt idx="213">
                  <c:v>12</c:v>
                </c:pt>
                <c:pt idx="214">
                  <c:v>6</c:v>
                </c:pt>
                <c:pt idx="215">
                  <c:v>3</c:v>
                </c:pt>
                <c:pt idx="216">
                  <c:v>5</c:v>
                </c:pt>
                <c:pt idx="217">
                  <c:v>3</c:v>
                </c:pt>
                <c:pt idx="218">
                  <c:v>30</c:v>
                </c:pt>
                <c:pt idx="219">
                  <c:v>12</c:v>
                </c:pt>
                <c:pt idx="220">
                  <c:v>5</c:v>
                </c:pt>
                <c:pt idx="221">
                  <c:v>6</c:v>
                </c:pt>
                <c:pt idx="222">
                  <c:v>5</c:v>
                </c:pt>
                <c:pt idx="223">
                  <c:v>12</c:v>
                </c:pt>
                <c:pt idx="224">
                  <c:v>2</c:v>
                </c:pt>
                <c:pt idx="225">
                  <c:v>4</c:v>
                </c:pt>
                <c:pt idx="226">
                  <c:v>20</c:v>
                </c:pt>
                <c:pt idx="227">
                  <c:v>10</c:v>
                </c:pt>
                <c:pt idx="228">
                  <c:v>5</c:v>
                </c:pt>
                <c:pt idx="229">
                  <c:v>5</c:v>
                </c:pt>
                <c:pt idx="230">
                  <c:v>12</c:v>
                </c:pt>
                <c:pt idx="231">
                  <c:v>15</c:v>
                </c:pt>
                <c:pt idx="232">
                  <c:v>8</c:v>
                </c:pt>
                <c:pt idx="233">
                  <c:v>24</c:v>
                </c:pt>
                <c:pt idx="234">
                  <c:v>2</c:v>
                </c:pt>
                <c:pt idx="235">
                  <c:v>15</c:v>
                </c:pt>
                <c:pt idx="236">
                  <c:v>4</c:v>
                </c:pt>
                <c:pt idx="237">
                  <c:v>12</c:v>
                </c:pt>
                <c:pt idx="238">
                  <c:v>5</c:v>
                </c:pt>
                <c:pt idx="239">
                  <c:v>10</c:v>
                </c:pt>
                <c:pt idx="240">
                  <c:v>3</c:v>
                </c:pt>
                <c:pt idx="241">
                  <c:v>5</c:v>
                </c:pt>
                <c:pt idx="242">
                  <c:v>0</c:v>
                </c:pt>
                <c:pt idx="243">
                  <c:v>15</c:v>
                </c:pt>
                <c:pt idx="244">
                  <c:v>60</c:v>
                </c:pt>
                <c:pt idx="245">
                  <c:v>12</c:v>
                </c:pt>
                <c:pt idx="246">
                  <c:v>18</c:v>
                </c:pt>
                <c:pt idx="247">
                  <c:v>10</c:v>
                </c:pt>
                <c:pt idx="248">
                  <c:v>5</c:v>
                </c:pt>
                <c:pt idx="249">
                  <c:v>50</c:v>
                </c:pt>
                <c:pt idx="250">
                  <c:v>10</c:v>
                </c:pt>
                <c:pt idx="251">
                  <c:v>12</c:v>
                </c:pt>
                <c:pt idx="252">
                  <c:v>5</c:v>
                </c:pt>
                <c:pt idx="253">
                  <c:v>5</c:v>
                </c:pt>
                <c:pt idx="254">
                  <c:v>6</c:v>
                </c:pt>
                <c:pt idx="255">
                  <c:v>20</c:v>
                </c:pt>
                <c:pt idx="256">
                  <c:v>4</c:v>
                </c:pt>
                <c:pt idx="257">
                  <c:v>32</c:v>
                </c:pt>
                <c:pt idx="258">
                  <c:v>3</c:v>
                </c:pt>
                <c:pt idx="259">
                  <c:v>2</c:v>
                </c:pt>
                <c:pt idx="260">
                  <c:v>10</c:v>
                </c:pt>
                <c:pt idx="261">
                  <c:v>4</c:v>
                </c:pt>
                <c:pt idx="262">
                  <c:v>26</c:v>
                </c:pt>
                <c:pt idx="263">
                  <c:v>10</c:v>
                </c:pt>
                <c:pt idx="264">
                  <c:v>10</c:v>
                </c:pt>
                <c:pt idx="265">
                  <c:v>2</c:v>
                </c:pt>
                <c:pt idx="266">
                  <c:v>10</c:v>
                </c:pt>
                <c:pt idx="267">
                  <c:v>6</c:v>
                </c:pt>
                <c:pt idx="268">
                  <c:v>5</c:v>
                </c:pt>
                <c:pt idx="269">
                  <c:v>3</c:v>
                </c:pt>
                <c:pt idx="270">
                  <c:v>10</c:v>
                </c:pt>
                <c:pt idx="271">
                  <c:v>6</c:v>
                </c:pt>
                <c:pt idx="272">
                  <c:v>5</c:v>
                </c:pt>
                <c:pt idx="273">
                  <c:v>10</c:v>
                </c:pt>
                <c:pt idx="274">
                  <c:v>10</c:v>
                </c:pt>
                <c:pt idx="275">
                  <c:v>2</c:v>
                </c:pt>
                <c:pt idx="276">
                  <c:v>18</c:v>
                </c:pt>
                <c:pt idx="277">
                  <c:v>5</c:v>
                </c:pt>
                <c:pt idx="278">
                  <c:v>10</c:v>
                </c:pt>
                <c:pt idx="279">
                  <c:v>2</c:v>
                </c:pt>
                <c:pt idx="280">
                  <c:v>10</c:v>
                </c:pt>
                <c:pt idx="281">
                  <c:v>1</c:v>
                </c:pt>
                <c:pt idx="282">
                  <c:v>5</c:v>
                </c:pt>
                <c:pt idx="283">
                  <c:v>5</c:v>
                </c:pt>
                <c:pt idx="284">
                  <c:v>40</c:v>
                </c:pt>
                <c:pt idx="285">
                  <c:v>10</c:v>
                </c:pt>
                <c:pt idx="286">
                  <c:v>4</c:v>
                </c:pt>
                <c:pt idx="287">
                  <c:v>2</c:v>
                </c:pt>
                <c:pt idx="288">
                  <c:v>2</c:v>
                </c:pt>
                <c:pt idx="289">
                  <c:v>30</c:v>
                </c:pt>
                <c:pt idx="290">
                  <c:v>8</c:v>
                </c:pt>
                <c:pt idx="291">
                  <c:v>20</c:v>
                </c:pt>
                <c:pt idx="292">
                  <c:v>6</c:v>
                </c:pt>
                <c:pt idx="293">
                  <c:v>4</c:v>
                </c:pt>
                <c:pt idx="294">
                  <c:v>25</c:v>
                </c:pt>
                <c:pt idx="295">
                  <c:v>20</c:v>
                </c:pt>
                <c:pt idx="296">
                  <c:v>30</c:v>
                </c:pt>
                <c:pt idx="297">
                  <c:v>5</c:v>
                </c:pt>
                <c:pt idx="298">
                  <c:v>4</c:v>
                </c:pt>
                <c:pt idx="299">
                  <c:v>5</c:v>
                </c:pt>
                <c:pt idx="300">
                  <c:v>5</c:v>
                </c:pt>
                <c:pt idx="301">
                  <c:v>2</c:v>
                </c:pt>
                <c:pt idx="302">
                  <c:v>2</c:v>
                </c:pt>
                <c:pt idx="303">
                  <c:v>10</c:v>
                </c:pt>
                <c:pt idx="304">
                  <c:v>2</c:v>
                </c:pt>
                <c:pt idx="305">
                  <c:v>20</c:v>
                </c:pt>
                <c:pt idx="306">
                  <c:v>20</c:v>
                </c:pt>
                <c:pt idx="307">
                  <c:v>6</c:v>
                </c:pt>
                <c:pt idx="308">
                  <c:v>7</c:v>
                </c:pt>
                <c:pt idx="309">
                  <c:v>25</c:v>
                </c:pt>
                <c:pt idx="310">
                  <c:v>20</c:v>
                </c:pt>
                <c:pt idx="311">
                  <c:v>15</c:v>
                </c:pt>
                <c:pt idx="312">
                  <c:v>30</c:v>
                </c:pt>
                <c:pt idx="313">
                  <c:v>2</c:v>
                </c:pt>
                <c:pt idx="314">
                  <c:v>30</c:v>
                </c:pt>
                <c:pt idx="315">
                  <c:v>1</c:v>
                </c:pt>
                <c:pt idx="316">
                  <c:v>12</c:v>
                </c:pt>
                <c:pt idx="317">
                  <c:v>12</c:v>
                </c:pt>
                <c:pt idx="318">
                  <c:v>10</c:v>
                </c:pt>
                <c:pt idx="319">
                  <c:v>20</c:v>
                </c:pt>
                <c:pt idx="320">
                  <c:v>5</c:v>
                </c:pt>
                <c:pt idx="321">
                  <c:v>50</c:v>
                </c:pt>
                <c:pt idx="322">
                  <c:v>2</c:v>
                </c:pt>
                <c:pt idx="323">
                  <c:v>2</c:v>
                </c:pt>
                <c:pt idx="324">
                  <c:v>10</c:v>
                </c:pt>
                <c:pt idx="325">
                  <c:v>0</c:v>
                </c:pt>
                <c:pt idx="326">
                  <c:v>20</c:v>
                </c:pt>
                <c:pt idx="327">
                  <c:v>2</c:v>
                </c:pt>
                <c:pt idx="328">
                  <c:v>10</c:v>
                </c:pt>
                <c:pt idx="329">
                  <c:v>20</c:v>
                </c:pt>
                <c:pt idx="330">
                  <c:v>3</c:v>
                </c:pt>
                <c:pt idx="331">
                  <c:v>5</c:v>
                </c:pt>
                <c:pt idx="332">
                  <c:v>4</c:v>
                </c:pt>
                <c:pt idx="333">
                  <c:v>10</c:v>
                </c:pt>
                <c:pt idx="334">
                  <c:v>3</c:v>
                </c:pt>
                <c:pt idx="335">
                  <c:v>45</c:v>
                </c:pt>
                <c:pt idx="336">
                  <c:v>8</c:v>
                </c:pt>
                <c:pt idx="337">
                  <c:v>56</c:v>
                </c:pt>
                <c:pt idx="338">
                  <c:v>3</c:v>
                </c:pt>
                <c:pt idx="339">
                  <c:v>3</c:v>
                </c:pt>
                <c:pt idx="340">
                  <c:v>8</c:v>
                </c:pt>
                <c:pt idx="341">
                  <c:v>12</c:v>
                </c:pt>
                <c:pt idx="342">
                  <c:v>5</c:v>
                </c:pt>
                <c:pt idx="343">
                  <c:v>15</c:v>
                </c:pt>
                <c:pt idx="344">
                  <c:v>2</c:v>
                </c:pt>
                <c:pt idx="345">
                  <c:v>12</c:v>
                </c:pt>
                <c:pt idx="346">
                  <c:v>1</c:v>
                </c:pt>
                <c:pt idx="347">
                  <c:v>3</c:v>
                </c:pt>
                <c:pt idx="348">
                  <c:v>4</c:v>
                </c:pt>
                <c:pt idx="349">
                  <c:v>10</c:v>
                </c:pt>
                <c:pt idx="350">
                  <c:v>2</c:v>
                </c:pt>
                <c:pt idx="351">
                  <c:v>3</c:v>
                </c:pt>
                <c:pt idx="352">
                  <c:v>5</c:v>
                </c:pt>
                <c:pt idx="353">
                  <c:v>15</c:v>
                </c:pt>
                <c:pt idx="354">
                  <c:v>20</c:v>
                </c:pt>
                <c:pt idx="355">
                  <c:v>7</c:v>
                </c:pt>
                <c:pt idx="356">
                  <c:v>1</c:v>
                </c:pt>
                <c:pt idx="357">
                  <c:v>12</c:v>
                </c:pt>
                <c:pt idx="358">
                  <c:v>3</c:v>
                </c:pt>
                <c:pt idx="359">
                  <c:v>2</c:v>
                </c:pt>
                <c:pt idx="360">
                  <c:v>10</c:v>
                </c:pt>
                <c:pt idx="361">
                  <c:v>12</c:v>
                </c:pt>
                <c:pt idx="362">
                  <c:v>8</c:v>
                </c:pt>
                <c:pt idx="363">
                  <c:v>10</c:v>
                </c:pt>
                <c:pt idx="364">
                  <c:v>30</c:v>
                </c:pt>
                <c:pt idx="365">
                  <c:v>5</c:v>
                </c:pt>
                <c:pt idx="366">
                  <c:v>25</c:v>
                </c:pt>
                <c:pt idx="367">
                  <c:v>25</c:v>
                </c:pt>
                <c:pt idx="368">
                  <c:v>3</c:v>
                </c:pt>
                <c:pt idx="369">
                  <c:v>15</c:v>
                </c:pt>
                <c:pt idx="370">
                  <c:v>12</c:v>
                </c:pt>
                <c:pt idx="371">
                  <c:v>3</c:v>
                </c:pt>
                <c:pt idx="372">
                  <c:v>15</c:v>
                </c:pt>
                <c:pt idx="373">
                  <c:v>5</c:v>
                </c:pt>
                <c:pt idx="374">
                  <c:v>24</c:v>
                </c:pt>
                <c:pt idx="375">
                  <c:v>2</c:v>
                </c:pt>
                <c:pt idx="376">
                  <c:v>3</c:v>
                </c:pt>
                <c:pt idx="377">
                  <c:v>12</c:v>
                </c:pt>
                <c:pt idx="378">
                  <c:v>2</c:v>
                </c:pt>
                <c:pt idx="379">
                  <c:v>3</c:v>
                </c:pt>
                <c:pt idx="380">
                  <c:v>2</c:v>
                </c:pt>
                <c:pt idx="381">
                  <c:v>4</c:v>
                </c:pt>
                <c:pt idx="382">
                  <c:v>3</c:v>
                </c:pt>
                <c:pt idx="383">
                  <c:v>6</c:v>
                </c:pt>
                <c:pt idx="384">
                  <c:v>5</c:v>
                </c:pt>
                <c:pt idx="385">
                  <c:v>4</c:v>
                </c:pt>
                <c:pt idx="386">
                  <c:v>0</c:v>
                </c:pt>
                <c:pt idx="387">
                  <c:v>7</c:v>
                </c:pt>
                <c:pt idx="388">
                  <c:v>10</c:v>
                </c:pt>
                <c:pt idx="389">
                  <c:v>0</c:v>
                </c:pt>
                <c:pt idx="390">
                  <c:v>20</c:v>
                </c:pt>
                <c:pt idx="391">
                  <c:v>10</c:v>
                </c:pt>
                <c:pt idx="392">
                  <c:v>25</c:v>
                </c:pt>
                <c:pt idx="393">
                  <c:v>6</c:v>
                </c:pt>
                <c:pt idx="394">
                  <c:v>15</c:v>
                </c:pt>
                <c:pt idx="395">
                  <c:v>2</c:v>
                </c:pt>
                <c:pt idx="396">
                  <c:v>2</c:v>
                </c:pt>
                <c:pt idx="397">
                  <c:v>14</c:v>
                </c:pt>
                <c:pt idx="398">
                  <c:v>20</c:v>
                </c:pt>
                <c:pt idx="399">
                  <c:v>2</c:v>
                </c:pt>
                <c:pt idx="400">
                  <c:v>30</c:v>
                </c:pt>
                <c:pt idx="401">
                  <c:v>5</c:v>
                </c:pt>
                <c:pt idx="402">
                  <c:v>12</c:v>
                </c:pt>
                <c:pt idx="403">
                  <c:v>10</c:v>
                </c:pt>
                <c:pt idx="404">
                  <c:v>20</c:v>
                </c:pt>
                <c:pt idx="405">
                  <c:v>10</c:v>
                </c:pt>
                <c:pt idx="406">
                  <c:v>2</c:v>
                </c:pt>
                <c:pt idx="407">
                  <c:v>3</c:v>
                </c:pt>
                <c:pt idx="408">
                  <c:v>12</c:v>
                </c:pt>
                <c:pt idx="409">
                  <c:v>12</c:v>
                </c:pt>
                <c:pt idx="410">
                  <c:v>6</c:v>
                </c:pt>
                <c:pt idx="411">
                  <c:v>2</c:v>
                </c:pt>
                <c:pt idx="412">
                  <c:v>10</c:v>
                </c:pt>
                <c:pt idx="413">
                  <c:v>10</c:v>
                </c:pt>
                <c:pt idx="414">
                  <c:v>24</c:v>
                </c:pt>
                <c:pt idx="415">
                  <c:v>15</c:v>
                </c:pt>
                <c:pt idx="416">
                  <c:v>4</c:v>
                </c:pt>
                <c:pt idx="417">
                  <c:v>36</c:v>
                </c:pt>
                <c:pt idx="418">
                  <c:v>8</c:v>
                </c:pt>
                <c:pt idx="419">
                  <c:v>2</c:v>
                </c:pt>
                <c:pt idx="420">
                  <c:v>30</c:v>
                </c:pt>
                <c:pt idx="421">
                  <c:v>4</c:v>
                </c:pt>
                <c:pt idx="422">
                  <c:v>10</c:v>
                </c:pt>
                <c:pt idx="423">
                  <c:v>2</c:v>
                </c:pt>
                <c:pt idx="424">
                  <c:v>20</c:v>
                </c:pt>
                <c:pt idx="425">
                  <c:v>15</c:v>
                </c:pt>
                <c:pt idx="426">
                  <c:v>3</c:v>
                </c:pt>
                <c:pt idx="427">
                  <c:v>5</c:v>
                </c:pt>
                <c:pt idx="428">
                  <c:v>20</c:v>
                </c:pt>
                <c:pt idx="429">
                  <c:v>10</c:v>
                </c:pt>
                <c:pt idx="430">
                  <c:v>8</c:v>
                </c:pt>
                <c:pt idx="431">
                  <c:v>20</c:v>
                </c:pt>
                <c:pt idx="432">
                  <c:v>25</c:v>
                </c:pt>
                <c:pt idx="433">
                  <c:v>10</c:v>
                </c:pt>
                <c:pt idx="434">
                  <c:v>2</c:v>
                </c:pt>
                <c:pt idx="435">
                  <c:v>9</c:v>
                </c:pt>
                <c:pt idx="436">
                  <c:v>5</c:v>
                </c:pt>
                <c:pt idx="437">
                  <c:v>6</c:v>
                </c:pt>
                <c:pt idx="438">
                  <c:v>5</c:v>
                </c:pt>
                <c:pt idx="439">
                  <c:v>20</c:v>
                </c:pt>
                <c:pt idx="440">
                  <c:v>60</c:v>
                </c:pt>
                <c:pt idx="441">
                  <c:v>50</c:v>
                </c:pt>
                <c:pt idx="442">
                  <c:v>20</c:v>
                </c:pt>
                <c:pt idx="443">
                  <c:v>8</c:v>
                </c:pt>
                <c:pt idx="444">
                  <c:v>50</c:v>
                </c:pt>
                <c:pt idx="445">
                  <c:v>15</c:v>
                </c:pt>
                <c:pt idx="446">
                  <c:v>0</c:v>
                </c:pt>
                <c:pt idx="447">
                  <c:v>10</c:v>
                </c:pt>
                <c:pt idx="448">
                  <c:v>3</c:v>
                </c:pt>
                <c:pt idx="449">
                  <c:v>5</c:v>
                </c:pt>
                <c:pt idx="450">
                  <c:v>5</c:v>
                </c:pt>
                <c:pt idx="451">
                  <c:v>12</c:v>
                </c:pt>
                <c:pt idx="452">
                  <c:v>0</c:v>
                </c:pt>
                <c:pt idx="453">
                  <c:v>0</c:v>
                </c:pt>
                <c:pt idx="454">
                  <c:v>4</c:v>
                </c:pt>
                <c:pt idx="455">
                  <c:v>12</c:v>
                </c:pt>
                <c:pt idx="456">
                  <c:v>3</c:v>
                </c:pt>
                <c:pt idx="457">
                  <c:v>10</c:v>
                </c:pt>
                <c:pt idx="458">
                  <c:v>12</c:v>
                </c:pt>
                <c:pt idx="459">
                  <c:v>50</c:v>
                </c:pt>
                <c:pt idx="460">
                  <c:v>10</c:v>
                </c:pt>
                <c:pt idx="461">
                  <c:v>4</c:v>
                </c:pt>
                <c:pt idx="462">
                  <c:v>40</c:v>
                </c:pt>
                <c:pt idx="463">
                  <c:v>7</c:v>
                </c:pt>
                <c:pt idx="464">
                  <c:v>25</c:v>
                </c:pt>
                <c:pt idx="465">
                  <c:v>6</c:v>
                </c:pt>
                <c:pt idx="466">
                  <c:v>15</c:v>
                </c:pt>
                <c:pt idx="467">
                  <c:v>15</c:v>
                </c:pt>
                <c:pt idx="468">
                  <c:v>10</c:v>
                </c:pt>
                <c:pt idx="469">
                  <c:v>3</c:v>
                </c:pt>
                <c:pt idx="470">
                  <c:v>5</c:v>
                </c:pt>
                <c:pt idx="471">
                  <c:v>8</c:v>
                </c:pt>
                <c:pt idx="472">
                  <c:v>30</c:v>
                </c:pt>
                <c:pt idx="473">
                  <c:v>2</c:v>
                </c:pt>
                <c:pt idx="474">
                  <c:v>6</c:v>
                </c:pt>
                <c:pt idx="475">
                  <c:v>10</c:v>
                </c:pt>
                <c:pt idx="476">
                  <c:v>12</c:v>
                </c:pt>
                <c:pt idx="477">
                  <c:v>6</c:v>
                </c:pt>
                <c:pt idx="478">
                  <c:v>8</c:v>
                </c:pt>
                <c:pt idx="479">
                  <c:v>4</c:v>
                </c:pt>
                <c:pt idx="480">
                  <c:v>10</c:v>
                </c:pt>
                <c:pt idx="481">
                  <c:v>30</c:v>
                </c:pt>
                <c:pt idx="482">
                  <c:v>6</c:v>
                </c:pt>
                <c:pt idx="483">
                  <c:v>20</c:v>
                </c:pt>
                <c:pt idx="484">
                  <c:v>5</c:v>
                </c:pt>
                <c:pt idx="485">
                  <c:v>20</c:v>
                </c:pt>
                <c:pt idx="486">
                  <c:v>20</c:v>
                </c:pt>
                <c:pt idx="487">
                  <c:v>5</c:v>
                </c:pt>
                <c:pt idx="488">
                  <c:v>1</c:v>
                </c:pt>
                <c:pt idx="489">
                  <c:v>4</c:v>
                </c:pt>
                <c:pt idx="490">
                  <c:v>24</c:v>
                </c:pt>
                <c:pt idx="491">
                  <c:v>6</c:v>
                </c:pt>
                <c:pt idx="492">
                  <c:v>6</c:v>
                </c:pt>
                <c:pt idx="493">
                  <c:v>10</c:v>
                </c:pt>
                <c:pt idx="494">
                  <c:v>4</c:v>
                </c:pt>
                <c:pt idx="495">
                  <c:v>8</c:v>
                </c:pt>
                <c:pt idx="496">
                  <c:v>36</c:v>
                </c:pt>
                <c:pt idx="497">
                  <c:v>10</c:v>
                </c:pt>
                <c:pt idx="498">
                  <c:v>1</c:v>
                </c:pt>
                <c:pt idx="499">
                  <c:v>5</c:v>
                </c:pt>
                <c:pt idx="500">
                  <c:v>6</c:v>
                </c:pt>
                <c:pt idx="501">
                  <c:v>4</c:v>
                </c:pt>
                <c:pt idx="502">
                  <c:v>50</c:v>
                </c:pt>
                <c:pt idx="503">
                  <c:v>3</c:v>
                </c:pt>
                <c:pt idx="504">
                  <c:v>5</c:v>
                </c:pt>
                <c:pt idx="505">
                  <c:v>1</c:v>
                </c:pt>
                <c:pt idx="506">
                  <c:v>5</c:v>
                </c:pt>
                <c:pt idx="507">
                  <c:v>4</c:v>
                </c:pt>
                <c:pt idx="508">
                  <c:v>20</c:v>
                </c:pt>
                <c:pt idx="509">
                  <c:v>15</c:v>
                </c:pt>
                <c:pt idx="510">
                  <c:v>1</c:v>
                </c:pt>
                <c:pt idx="511">
                  <c:v>15</c:v>
                </c:pt>
                <c:pt idx="512">
                  <c:v>10</c:v>
                </c:pt>
                <c:pt idx="513">
                  <c:v>6</c:v>
                </c:pt>
                <c:pt idx="514">
                  <c:v>2</c:v>
                </c:pt>
                <c:pt idx="515">
                  <c:v>2</c:v>
                </c:pt>
                <c:pt idx="516">
                  <c:v>2</c:v>
                </c:pt>
                <c:pt idx="517">
                  <c:v>5</c:v>
                </c:pt>
                <c:pt idx="518">
                  <c:v>25</c:v>
                </c:pt>
                <c:pt idx="519">
                  <c:v>4</c:v>
                </c:pt>
                <c:pt idx="520">
                  <c:v>15</c:v>
                </c:pt>
                <c:pt idx="521">
                  <c:v>0</c:v>
                </c:pt>
                <c:pt idx="522">
                  <c:v>10</c:v>
                </c:pt>
                <c:pt idx="523">
                  <c:v>5</c:v>
                </c:pt>
                <c:pt idx="524">
                  <c:v>7</c:v>
                </c:pt>
                <c:pt idx="525">
                  <c:v>0</c:v>
                </c:pt>
                <c:pt idx="526">
                  <c:v>5</c:v>
                </c:pt>
                <c:pt idx="527">
                  <c:v>1</c:v>
                </c:pt>
                <c:pt idx="528">
                  <c:v>10</c:v>
                </c:pt>
                <c:pt idx="529">
                  <c:v>24</c:v>
                </c:pt>
                <c:pt idx="530">
                  <c:v>1</c:v>
                </c:pt>
                <c:pt idx="531">
                  <c:v>6</c:v>
                </c:pt>
                <c:pt idx="532">
                  <c:v>25</c:v>
                </c:pt>
                <c:pt idx="533">
                  <c:v>3</c:v>
                </c:pt>
                <c:pt idx="534">
                  <c:v>30</c:v>
                </c:pt>
                <c:pt idx="535">
                  <c:v>4</c:v>
                </c:pt>
                <c:pt idx="536">
                  <c:v>4</c:v>
                </c:pt>
                <c:pt idx="537">
                  <c:v>30</c:v>
                </c:pt>
                <c:pt idx="538">
                  <c:v>2</c:v>
                </c:pt>
                <c:pt idx="539">
                  <c:v>12</c:v>
                </c:pt>
                <c:pt idx="540">
                  <c:v>15</c:v>
                </c:pt>
                <c:pt idx="541">
                  <c:v>25</c:v>
                </c:pt>
                <c:pt idx="542">
                  <c:v>10</c:v>
                </c:pt>
                <c:pt idx="543">
                  <c:v>20</c:v>
                </c:pt>
                <c:pt idx="544">
                  <c:v>5</c:v>
                </c:pt>
                <c:pt idx="545">
                  <c:v>10</c:v>
                </c:pt>
                <c:pt idx="546">
                  <c:v>3</c:v>
                </c:pt>
                <c:pt idx="547">
                  <c:v>24</c:v>
                </c:pt>
                <c:pt idx="548">
                  <c:v>0</c:v>
                </c:pt>
                <c:pt idx="549">
                  <c:v>12</c:v>
                </c:pt>
                <c:pt idx="550">
                  <c:v>5</c:v>
                </c:pt>
                <c:pt idx="551">
                  <c:v>5</c:v>
                </c:pt>
                <c:pt idx="552">
                  <c:v>10</c:v>
                </c:pt>
                <c:pt idx="553">
                  <c:v>1</c:v>
                </c:pt>
                <c:pt idx="554">
                  <c:v>12</c:v>
                </c:pt>
                <c:pt idx="555">
                  <c:v>14</c:v>
                </c:pt>
                <c:pt idx="556">
                  <c:v>10</c:v>
                </c:pt>
                <c:pt idx="557">
                  <c:v>15</c:v>
                </c:pt>
                <c:pt idx="558">
                  <c:v>4</c:v>
                </c:pt>
                <c:pt idx="559">
                  <c:v>6</c:v>
                </c:pt>
                <c:pt idx="560">
                  <c:v>25</c:v>
                </c:pt>
                <c:pt idx="561">
                  <c:v>20</c:v>
                </c:pt>
                <c:pt idx="562">
                  <c:v>20</c:v>
                </c:pt>
                <c:pt idx="563">
                  <c:v>3</c:v>
                </c:pt>
                <c:pt idx="564">
                  <c:v>12</c:v>
                </c:pt>
                <c:pt idx="565">
                  <c:v>50</c:v>
                </c:pt>
                <c:pt idx="566">
                  <c:v>4</c:v>
                </c:pt>
                <c:pt idx="567">
                  <c:v>24</c:v>
                </c:pt>
                <c:pt idx="568">
                  <c:v>1</c:v>
                </c:pt>
                <c:pt idx="569">
                  <c:v>10</c:v>
                </c:pt>
                <c:pt idx="570">
                  <c:v>12</c:v>
                </c:pt>
                <c:pt idx="571">
                  <c:v>15</c:v>
                </c:pt>
                <c:pt idx="572">
                  <c:v>4</c:v>
                </c:pt>
                <c:pt idx="573">
                  <c:v>15</c:v>
                </c:pt>
                <c:pt idx="574">
                  <c:v>20</c:v>
                </c:pt>
                <c:pt idx="575">
                  <c:v>20</c:v>
                </c:pt>
                <c:pt idx="576">
                  <c:v>1</c:v>
                </c:pt>
                <c:pt idx="577">
                  <c:v>40</c:v>
                </c:pt>
                <c:pt idx="578">
                  <c:v>12</c:v>
                </c:pt>
                <c:pt idx="579">
                  <c:v>30</c:v>
                </c:pt>
                <c:pt idx="580">
                  <c:v>2</c:v>
                </c:pt>
                <c:pt idx="581">
                  <c:v>25</c:v>
                </c:pt>
                <c:pt idx="582">
                  <c:v>24</c:v>
                </c:pt>
                <c:pt idx="583">
                  <c:v>10</c:v>
                </c:pt>
                <c:pt idx="584">
                  <c:v>20</c:v>
                </c:pt>
                <c:pt idx="585">
                  <c:v>8</c:v>
                </c:pt>
                <c:pt idx="586">
                  <c:v>4</c:v>
                </c:pt>
                <c:pt idx="587">
                  <c:v>2</c:v>
                </c:pt>
                <c:pt idx="588">
                  <c:v>3</c:v>
                </c:pt>
                <c:pt idx="589">
                  <c:v>5</c:v>
                </c:pt>
                <c:pt idx="590">
                  <c:v>12</c:v>
                </c:pt>
                <c:pt idx="591">
                  <c:v>10</c:v>
                </c:pt>
                <c:pt idx="592">
                  <c:v>5</c:v>
                </c:pt>
                <c:pt idx="593">
                  <c:v>12</c:v>
                </c:pt>
                <c:pt idx="594">
                  <c:v>12</c:v>
                </c:pt>
                <c:pt idx="595">
                  <c:v>4</c:v>
                </c:pt>
                <c:pt idx="596">
                  <c:v>2</c:v>
                </c:pt>
                <c:pt idx="597">
                  <c:v>10</c:v>
                </c:pt>
                <c:pt idx="598">
                  <c:v>10</c:v>
                </c:pt>
                <c:pt idx="599">
                  <c:v>5</c:v>
                </c:pt>
                <c:pt idx="600">
                  <c:v>50</c:v>
                </c:pt>
                <c:pt idx="601">
                  <c:v>20</c:v>
                </c:pt>
                <c:pt idx="602">
                  <c:v>5</c:v>
                </c:pt>
                <c:pt idx="603">
                  <c:v>0</c:v>
                </c:pt>
                <c:pt idx="604">
                  <c:v>5</c:v>
                </c:pt>
                <c:pt idx="605">
                  <c:v>2</c:v>
                </c:pt>
                <c:pt idx="606">
                  <c:v>5</c:v>
                </c:pt>
                <c:pt idx="607">
                  <c:v>24</c:v>
                </c:pt>
                <c:pt idx="608">
                  <c:v>20</c:v>
                </c:pt>
                <c:pt idx="609">
                  <c:v>10</c:v>
                </c:pt>
                <c:pt idx="610">
                  <c:v>30</c:v>
                </c:pt>
                <c:pt idx="611">
                  <c:v>4</c:v>
                </c:pt>
                <c:pt idx="612">
                  <c:v>10</c:v>
                </c:pt>
                <c:pt idx="613">
                  <c:v>20</c:v>
                </c:pt>
                <c:pt idx="614">
                  <c:v>10</c:v>
                </c:pt>
                <c:pt idx="615">
                  <c:v>4</c:v>
                </c:pt>
                <c:pt idx="616">
                  <c:v>5</c:v>
                </c:pt>
                <c:pt idx="617">
                  <c:v>30</c:v>
                </c:pt>
                <c:pt idx="618">
                  <c:v>9</c:v>
                </c:pt>
                <c:pt idx="619">
                  <c:v>6</c:v>
                </c:pt>
                <c:pt idx="620">
                  <c:v>6</c:v>
                </c:pt>
                <c:pt idx="621">
                  <c:v>20</c:v>
                </c:pt>
                <c:pt idx="622">
                  <c:v>50</c:v>
                </c:pt>
                <c:pt idx="623">
                  <c:v>5</c:v>
                </c:pt>
                <c:pt idx="624">
                  <c:v>10</c:v>
                </c:pt>
                <c:pt idx="625">
                  <c:v>0</c:v>
                </c:pt>
                <c:pt idx="626">
                  <c:v>20</c:v>
                </c:pt>
                <c:pt idx="627">
                  <c:v>5</c:v>
                </c:pt>
                <c:pt idx="628">
                  <c:v>30</c:v>
                </c:pt>
                <c:pt idx="629">
                  <c:v>20</c:v>
                </c:pt>
                <c:pt idx="630">
                  <c:v>10</c:v>
                </c:pt>
                <c:pt idx="631">
                  <c:v>2</c:v>
                </c:pt>
                <c:pt idx="632">
                  <c:v>2</c:v>
                </c:pt>
                <c:pt idx="633">
                  <c:v>24</c:v>
                </c:pt>
                <c:pt idx="634">
                  <c:v>2</c:v>
                </c:pt>
                <c:pt idx="635">
                  <c:v>3</c:v>
                </c:pt>
                <c:pt idx="636">
                  <c:v>2</c:v>
                </c:pt>
                <c:pt idx="637">
                  <c:v>30</c:v>
                </c:pt>
                <c:pt idx="638">
                  <c:v>8</c:v>
                </c:pt>
                <c:pt idx="639">
                  <c:v>5</c:v>
                </c:pt>
                <c:pt idx="640">
                  <c:v>5</c:v>
                </c:pt>
                <c:pt idx="641">
                  <c:v>6</c:v>
                </c:pt>
                <c:pt idx="642">
                  <c:v>7</c:v>
                </c:pt>
                <c:pt idx="643">
                  <c:v>5</c:v>
                </c:pt>
                <c:pt idx="644">
                  <c:v>30</c:v>
                </c:pt>
                <c:pt idx="645">
                  <c:v>4</c:v>
                </c:pt>
                <c:pt idx="646">
                  <c:v>15</c:v>
                </c:pt>
                <c:pt idx="647">
                  <c:v>3</c:v>
                </c:pt>
                <c:pt idx="648">
                  <c:v>5</c:v>
                </c:pt>
                <c:pt idx="649">
                  <c:v>8</c:v>
                </c:pt>
                <c:pt idx="650">
                  <c:v>6</c:v>
                </c:pt>
                <c:pt idx="651">
                  <c:v>20</c:v>
                </c:pt>
                <c:pt idx="652">
                  <c:v>30</c:v>
                </c:pt>
                <c:pt idx="653">
                  <c:v>6</c:v>
                </c:pt>
                <c:pt idx="654">
                  <c:v>12</c:v>
                </c:pt>
                <c:pt idx="655">
                  <c:v>4</c:v>
                </c:pt>
                <c:pt idx="656">
                  <c:v>30</c:v>
                </c:pt>
                <c:pt idx="657">
                  <c:v>1</c:v>
                </c:pt>
                <c:pt idx="658">
                  <c:v>10</c:v>
                </c:pt>
                <c:pt idx="659">
                  <c:v>6</c:v>
                </c:pt>
                <c:pt idx="660">
                  <c:v>1</c:v>
                </c:pt>
                <c:pt idx="661">
                  <c:v>5</c:v>
                </c:pt>
                <c:pt idx="662">
                  <c:v>4</c:v>
                </c:pt>
                <c:pt idx="663">
                  <c:v>16</c:v>
                </c:pt>
                <c:pt idx="664">
                  <c:v>4</c:v>
                </c:pt>
                <c:pt idx="665">
                  <c:v>10</c:v>
                </c:pt>
                <c:pt idx="666">
                  <c:v>60</c:v>
                </c:pt>
                <c:pt idx="667">
                  <c:v>3</c:v>
                </c:pt>
                <c:pt idx="668">
                  <c:v>20</c:v>
                </c:pt>
                <c:pt idx="669">
                  <c:v>25</c:v>
                </c:pt>
                <c:pt idx="670">
                  <c:v>10</c:v>
                </c:pt>
                <c:pt idx="671">
                  <c:v>12</c:v>
                </c:pt>
                <c:pt idx="672">
                  <c:v>5</c:v>
                </c:pt>
                <c:pt idx="673">
                  <c:v>10</c:v>
                </c:pt>
                <c:pt idx="674">
                  <c:v>3</c:v>
                </c:pt>
                <c:pt idx="675">
                  <c:v>26</c:v>
                </c:pt>
                <c:pt idx="676">
                  <c:v>5</c:v>
                </c:pt>
                <c:pt idx="677">
                  <c:v>6</c:v>
                </c:pt>
                <c:pt idx="678">
                  <c:v>6</c:v>
                </c:pt>
                <c:pt idx="679">
                  <c:v>3</c:v>
                </c:pt>
                <c:pt idx="680">
                  <c:v>2</c:v>
                </c:pt>
                <c:pt idx="681">
                  <c:v>1</c:v>
                </c:pt>
                <c:pt idx="682">
                  <c:v>6</c:v>
                </c:pt>
                <c:pt idx="683">
                  <c:v>10</c:v>
                </c:pt>
                <c:pt idx="684">
                  <c:v>18</c:v>
                </c:pt>
                <c:pt idx="685">
                  <c:v>3</c:v>
                </c:pt>
                <c:pt idx="686">
                  <c:v>3</c:v>
                </c:pt>
                <c:pt idx="687">
                  <c:v>5</c:v>
                </c:pt>
                <c:pt idx="688">
                  <c:v>50</c:v>
                </c:pt>
                <c:pt idx="689">
                  <c:v>3</c:v>
                </c:pt>
                <c:pt idx="690">
                  <c:v>15</c:v>
                </c:pt>
                <c:pt idx="691">
                  <c:v>15</c:v>
                </c:pt>
                <c:pt idx="692">
                  <c:v>30</c:v>
                </c:pt>
                <c:pt idx="693">
                  <c:v>1</c:v>
                </c:pt>
                <c:pt idx="694">
                  <c:v>2</c:v>
                </c:pt>
                <c:pt idx="695">
                  <c:v>20</c:v>
                </c:pt>
                <c:pt idx="696">
                  <c:v>30</c:v>
                </c:pt>
                <c:pt idx="697">
                  <c:v>2</c:v>
                </c:pt>
                <c:pt idx="698">
                  <c:v>12</c:v>
                </c:pt>
                <c:pt idx="699">
                  <c:v>0</c:v>
                </c:pt>
                <c:pt idx="700">
                  <c:v>10</c:v>
                </c:pt>
                <c:pt idx="701">
                  <c:v>24</c:v>
                </c:pt>
                <c:pt idx="702">
                  <c:v>40</c:v>
                </c:pt>
                <c:pt idx="703">
                  <c:v>15</c:v>
                </c:pt>
                <c:pt idx="704">
                  <c:v>10</c:v>
                </c:pt>
                <c:pt idx="705">
                  <c:v>1</c:v>
                </c:pt>
                <c:pt idx="706">
                  <c:v>6</c:v>
                </c:pt>
                <c:pt idx="707">
                  <c:v>8</c:v>
                </c:pt>
                <c:pt idx="708">
                  <c:v>5</c:v>
                </c:pt>
                <c:pt idx="709">
                  <c:v>1</c:v>
                </c:pt>
                <c:pt idx="710">
                  <c:v>6</c:v>
                </c:pt>
                <c:pt idx="711">
                  <c:v>10</c:v>
                </c:pt>
                <c:pt idx="712">
                  <c:v>1</c:v>
                </c:pt>
                <c:pt idx="713">
                  <c:v>1</c:v>
                </c:pt>
                <c:pt idx="714">
                  <c:v>6</c:v>
                </c:pt>
                <c:pt idx="715">
                  <c:v>9</c:v>
                </c:pt>
                <c:pt idx="716">
                  <c:v>2</c:v>
                </c:pt>
                <c:pt idx="717">
                  <c:v>2</c:v>
                </c:pt>
                <c:pt idx="718">
                  <c:v>5</c:v>
                </c:pt>
                <c:pt idx="719">
                  <c:v>10</c:v>
                </c:pt>
                <c:pt idx="720">
                  <c:v>5</c:v>
                </c:pt>
                <c:pt idx="721">
                  <c:v>10</c:v>
                </c:pt>
                <c:pt idx="722">
                  <c:v>4</c:v>
                </c:pt>
                <c:pt idx="723">
                  <c:v>10</c:v>
                </c:pt>
                <c:pt idx="724">
                  <c:v>5</c:v>
                </c:pt>
                <c:pt idx="725">
                  <c:v>6</c:v>
                </c:pt>
                <c:pt idx="726">
                  <c:v>1</c:v>
                </c:pt>
                <c:pt idx="727">
                  <c:v>1</c:v>
                </c:pt>
                <c:pt idx="728">
                  <c:v>0</c:v>
                </c:pt>
                <c:pt idx="729">
                  <c:v>4</c:v>
                </c:pt>
                <c:pt idx="730">
                  <c:v>35</c:v>
                </c:pt>
                <c:pt idx="731">
                  <c:v>12</c:v>
                </c:pt>
                <c:pt idx="732">
                  <c:v>10</c:v>
                </c:pt>
                <c:pt idx="733">
                  <c:v>1</c:v>
                </c:pt>
              </c:numCache>
            </c:numRef>
          </c:yVal>
        </c:ser>
        <c:axId val="158039424"/>
        <c:axId val="158517120"/>
      </c:scatterChart>
      <c:valAx>
        <c:axId val="158039424"/>
        <c:scaling>
          <c:orientation val="minMax"/>
          <c:max val="10"/>
          <c:min val="3"/>
        </c:scaling>
        <c:axPos val="b"/>
        <c:title>
          <c:tx>
            <c:rich>
              <a:bodyPr/>
              <a:lstStyle/>
              <a:p>
                <a:pPr>
                  <a:defRPr sz="1200">
                    <a:solidFill>
                      <a:schemeClr val="accent5">
                        <a:lumMod val="75000"/>
                      </a:schemeClr>
                    </a:solidFill>
                  </a:defRPr>
                </a:pPr>
                <a:r>
                  <a:rPr lang="en-US" sz="1200">
                    <a:solidFill>
                      <a:schemeClr val="accent5">
                        <a:lumMod val="75000"/>
                      </a:schemeClr>
                    </a:solidFill>
                  </a:rPr>
                  <a:t>Hours of sleep </a:t>
                </a:r>
              </a:p>
            </c:rich>
          </c:tx>
          <c:layout>
            <c:manualLayout>
              <c:xMode val="edge"/>
              <c:yMode val="edge"/>
              <c:x val="0.44115590987414682"/>
              <c:y val="0.92986358244365352"/>
            </c:manualLayout>
          </c:layout>
        </c:title>
        <c:numFmt formatCode="General" sourceLinked="1"/>
        <c:tickLblPos val="nextTo"/>
        <c:txPr>
          <a:bodyPr/>
          <a:lstStyle/>
          <a:p>
            <a:pPr>
              <a:defRPr>
                <a:solidFill>
                  <a:schemeClr val="accent5">
                    <a:lumMod val="75000"/>
                  </a:schemeClr>
                </a:solidFill>
              </a:defRPr>
            </a:pPr>
            <a:endParaRPr lang="en-US"/>
          </a:p>
        </c:txPr>
        <c:crossAx val="158517120"/>
        <c:crosses val="autoZero"/>
        <c:crossBetween val="midCat"/>
        <c:majorUnit val="1"/>
      </c:valAx>
      <c:valAx>
        <c:axId val="158517120"/>
        <c:scaling>
          <c:orientation val="minMax"/>
          <c:max val="65"/>
        </c:scaling>
        <c:axPos val="l"/>
        <c:majorGridlines/>
        <c:title>
          <c:tx>
            <c:rich>
              <a:bodyPr rot="-5400000" vert="horz"/>
              <a:lstStyle/>
              <a:p>
                <a:pPr>
                  <a:defRPr sz="1200">
                    <a:solidFill>
                      <a:schemeClr val="accent5">
                        <a:lumMod val="75000"/>
                      </a:schemeClr>
                    </a:solidFill>
                  </a:defRPr>
                </a:pPr>
                <a:r>
                  <a:rPr lang="en-US" sz="1200">
                    <a:solidFill>
                      <a:schemeClr val="accent5">
                        <a:lumMod val="75000"/>
                      </a:schemeClr>
                    </a:solidFill>
                  </a:rPr>
                  <a:t>books read in a year</a:t>
                </a:r>
              </a:p>
            </c:rich>
          </c:tx>
          <c:layout>
            <c:manualLayout>
              <c:xMode val="edge"/>
              <c:yMode val="edge"/>
              <c:x val="9.5968544127645553E-3"/>
              <c:y val="0.33260057350482469"/>
            </c:manualLayout>
          </c:layout>
        </c:title>
        <c:numFmt formatCode="General" sourceLinked="1"/>
        <c:tickLblPos val="nextTo"/>
        <c:txPr>
          <a:bodyPr/>
          <a:lstStyle/>
          <a:p>
            <a:pPr>
              <a:defRPr>
                <a:solidFill>
                  <a:schemeClr val="accent5">
                    <a:lumMod val="75000"/>
                  </a:schemeClr>
                </a:solidFill>
              </a:defRPr>
            </a:pPr>
            <a:endParaRPr lang="en-US"/>
          </a:p>
        </c:txPr>
        <c:crossAx val="158039424"/>
        <c:crosses val="autoZero"/>
        <c:crossBetween val="midCat"/>
        <c:majorUnit val="5"/>
      </c:valAx>
    </c:plotArea>
    <c:plotVisOnly val="1"/>
  </c:chart>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7"/>
  <c:pivotSource>
    <c:name>[survey_data_cleaned_IsabelGonzalezRosas_v2.xlsx]avg_sleep__avg_books_location!Tabla dinámica4</c:name>
    <c:fmtId val="4"/>
  </c:pivotSource>
  <c:chart>
    <c:title>
      <c:tx>
        <c:rich>
          <a:bodyPr/>
          <a:lstStyle/>
          <a:p>
            <a:pPr>
              <a:defRPr>
                <a:solidFill>
                  <a:schemeClr val="accent5">
                    <a:lumMod val="75000"/>
                  </a:schemeClr>
                </a:solidFill>
              </a:defRPr>
            </a:pPr>
            <a:r>
              <a:rPr lang="en-US">
                <a:solidFill>
                  <a:schemeClr val="accent5">
                    <a:lumMod val="75000"/>
                  </a:schemeClr>
                </a:solidFill>
              </a:rPr>
              <a:t>Books read in a year according country</a:t>
            </a:r>
          </a:p>
        </c:rich>
      </c:tx>
    </c:title>
    <c:pivotFmts>
      <c:pivotFmt>
        <c:idx val="0"/>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ser>
          <c:idx val="0"/>
          <c:order val="0"/>
          <c:tx>
            <c:strRef>
              <c:f>avg_sleep__avg_books_location!$I$27</c:f>
              <c:strCache>
                <c:ptCount val="1"/>
                <c:pt idx="0">
                  <c:v>Total</c:v>
                </c:pt>
              </c:strCache>
            </c:strRef>
          </c:tx>
          <c:cat>
            <c:strRef>
              <c:f>avg_sleep__avg_books_location!$H$28:$H$40</c:f>
              <c:strCache>
                <c:ptCount val="12"/>
                <c:pt idx="0">
                  <c:v>US</c:v>
                </c:pt>
                <c:pt idx="1">
                  <c:v>Mexico</c:v>
                </c:pt>
                <c:pt idx="2">
                  <c:v>Japan</c:v>
                </c:pt>
                <c:pt idx="3">
                  <c:v>UK</c:v>
                </c:pt>
                <c:pt idx="4">
                  <c:v>Singapore</c:v>
                </c:pt>
                <c:pt idx="5">
                  <c:v>Russia</c:v>
                </c:pt>
                <c:pt idx="6">
                  <c:v>France</c:v>
                </c:pt>
                <c:pt idx="7">
                  <c:v>China</c:v>
                </c:pt>
                <c:pt idx="8">
                  <c:v>Spain</c:v>
                </c:pt>
                <c:pt idx="9">
                  <c:v>Argentina</c:v>
                </c:pt>
                <c:pt idx="10">
                  <c:v>India</c:v>
                </c:pt>
                <c:pt idx="11">
                  <c:v>Canada</c:v>
                </c:pt>
              </c:strCache>
            </c:strRef>
          </c:cat>
          <c:val>
            <c:numRef>
              <c:f>avg_sleep__avg_books_location!$I$28:$I$40</c:f>
              <c:numCache>
                <c:formatCode>General</c:formatCode>
                <c:ptCount val="12"/>
                <c:pt idx="0">
                  <c:v>855</c:v>
                </c:pt>
                <c:pt idx="1">
                  <c:v>784</c:v>
                </c:pt>
                <c:pt idx="2">
                  <c:v>775</c:v>
                </c:pt>
                <c:pt idx="3">
                  <c:v>730</c:v>
                </c:pt>
                <c:pt idx="4">
                  <c:v>715</c:v>
                </c:pt>
                <c:pt idx="5">
                  <c:v>695</c:v>
                </c:pt>
                <c:pt idx="6">
                  <c:v>688</c:v>
                </c:pt>
                <c:pt idx="7">
                  <c:v>675</c:v>
                </c:pt>
                <c:pt idx="8">
                  <c:v>610</c:v>
                </c:pt>
                <c:pt idx="9">
                  <c:v>572</c:v>
                </c:pt>
                <c:pt idx="10">
                  <c:v>554</c:v>
                </c:pt>
                <c:pt idx="11">
                  <c:v>407</c:v>
                </c:pt>
              </c:numCache>
            </c:numRef>
          </c:val>
        </c:ser>
        <c:axId val="158425856"/>
        <c:axId val="158427776"/>
      </c:barChart>
      <c:catAx>
        <c:axId val="158425856"/>
        <c:scaling>
          <c:orientation val="minMax"/>
        </c:scaling>
        <c:axPos val="b"/>
        <c:title>
          <c:tx>
            <c:rich>
              <a:bodyPr/>
              <a:lstStyle/>
              <a:p>
                <a:pPr>
                  <a:defRPr/>
                </a:pPr>
                <a:r>
                  <a:rPr lang="en-US"/>
                  <a:t>Country</a:t>
                </a:r>
              </a:p>
            </c:rich>
          </c:tx>
        </c:title>
        <c:tickLblPos val="nextTo"/>
        <c:crossAx val="158427776"/>
        <c:crosses val="autoZero"/>
        <c:auto val="1"/>
        <c:lblAlgn val="ctr"/>
        <c:lblOffset val="100"/>
      </c:catAx>
      <c:valAx>
        <c:axId val="158427776"/>
        <c:scaling>
          <c:orientation val="minMax"/>
        </c:scaling>
        <c:axPos val="l"/>
        <c:majorGridlines/>
        <c:title>
          <c:tx>
            <c:rich>
              <a:bodyPr rot="-5400000" vert="horz"/>
              <a:lstStyle/>
              <a:p>
                <a:pPr>
                  <a:defRPr/>
                </a:pPr>
                <a:r>
                  <a:rPr lang="en-US"/>
                  <a:t>Sum of books</a:t>
                </a:r>
              </a:p>
            </c:rich>
          </c:tx>
        </c:title>
        <c:numFmt formatCode="General" sourceLinked="1"/>
        <c:tickLblPos val="nextTo"/>
        <c:crossAx val="158425856"/>
        <c:crosses val="autoZero"/>
        <c:crossBetween val="between"/>
      </c:valAx>
    </c:plotArea>
    <c:plotVisOnly val="1"/>
  </c:chart>
  <c:printSettings>
    <c:headerFooter/>
    <c:pageMargins b="0.75000000000000111" l="0.70000000000000062" r="0.70000000000000062" t="0.750000000000001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style val="15"/>
  <c:pivotSource>
    <c:name>[survey_data_cleaned_IsabelGonzalezRosas_v2.xlsx]avg_sleep__avg_books_location!Tabla dinámica5</c:name>
    <c:fmtId val="4"/>
  </c:pivotSource>
  <c:chart>
    <c:title>
      <c:tx>
        <c:rich>
          <a:bodyPr/>
          <a:lstStyle/>
          <a:p>
            <a:pPr>
              <a:defRPr/>
            </a:pPr>
            <a:r>
              <a:rPr lang="en-US"/>
              <a:t>Average books read per country in a year</a:t>
            </a:r>
          </a:p>
        </c:rich>
      </c:tx>
    </c:title>
    <c:pivotFmts>
      <c:pivotFmt>
        <c:idx val="0"/>
        <c:dLbl>
          <c:idx val="0"/>
          <c:dLblPos val="inEnd"/>
          <c:showVal val="1"/>
        </c:dLbl>
      </c:pivotFmt>
      <c:pivotFmt>
        <c:idx val="1"/>
        <c:marker>
          <c:symbol val="none"/>
        </c:marker>
        <c:dLbl>
          <c:idx val="0"/>
          <c:spPr/>
          <c:txPr>
            <a:bodyPr/>
            <a:lstStyle/>
            <a:p>
              <a:pPr>
                <a:defRPr/>
              </a:pPr>
              <a:endParaRPr lang="en-US"/>
            </a:p>
          </c:txPr>
          <c:dLblPos val="inEnd"/>
          <c:showVal val="1"/>
        </c:dLbl>
      </c:pivotFmt>
      <c:pivotFmt>
        <c:idx val="2"/>
        <c:marker>
          <c:symbol val="none"/>
        </c:marker>
        <c:dLbl>
          <c:idx val="0"/>
          <c:spPr/>
          <c:txPr>
            <a:bodyPr/>
            <a:lstStyle/>
            <a:p>
              <a:pPr>
                <a:defRPr/>
              </a:pPr>
              <a:endParaRPr lang="en-US"/>
            </a:p>
          </c:txPr>
          <c:dLblPos val="inEnd"/>
          <c:showVal val="1"/>
        </c:dLbl>
      </c:pivotFmt>
      <c:pivotFmt>
        <c:idx val="3"/>
        <c:marker>
          <c:symbol val="none"/>
        </c:marker>
        <c:dLbl>
          <c:idx val="0"/>
          <c:spPr/>
          <c:txPr>
            <a:bodyPr/>
            <a:lstStyle/>
            <a:p>
              <a:pPr>
                <a:defRPr/>
              </a:pPr>
              <a:endParaRPr lang="en-US"/>
            </a:p>
          </c:txPr>
          <c:dLblPos val="inEnd"/>
          <c:showVal val="1"/>
        </c:dLbl>
      </c:pivotFmt>
      <c:pivotFmt>
        <c:idx val="4"/>
        <c:marker>
          <c:symbol val="none"/>
        </c:marker>
        <c:dLbl>
          <c:idx val="0"/>
          <c:spPr/>
          <c:txPr>
            <a:bodyPr/>
            <a:lstStyle/>
            <a:p>
              <a:pPr>
                <a:defRPr/>
              </a:pPr>
              <a:endParaRPr lang="en-US"/>
            </a:p>
          </c:txPr>
          <c:dLblPos val="inEnd"/>
          <c:showVal val="1"/>
        </c:dLbl>
      </c:pivotFmt>
    </c:pivotFmts>
    <c:plotArea>
      <c:layout>
        <c:manualLayout>
          <c:layoutTarget val="inner"/>
          <c:xMode val="edge"/>
          <c:yMode val="edge"/>
          <c:x val="7.8526341526700794E-2"/>
          <c:y val="0.14225379436266145"/>
          <c:w val="0.88028227697773398"/>
          <c:h val="0.71658199246833365"/>
        </c:manualLayout>
      </c:layout>
      <c:barChart>
        <c:barDir val="col"/>
        <c:grouping val="clustered"/>
        <c:ser>
          <c:idx val="0"/>
          <c:order val="0"/>
          <c:tx>
            <c:strRef>
              <c:f>avg_sleep__avg_books_location!$L$27</c:f>
              <c:strCache>
                <c:ptCount val="1"/>
                <c:pt idx="0">
                  <c:v>Total</c:v>
                </c:pt>
              </c:strCache>
            </c:strRef>
          </c:tx>
          <c:dLbls>
            <c:spPr/>
            <c:txPr>
              <a:bodyPr/>
              <a:lstStyle/>
              <a:p>
                <a:pPr>
                  <a:defRPr/>
                </a:pPr>
                <a:endParaRPr lang="en-US"/>
              </a:p>
            </c:txPr>
            <c:dLblPos val="inEnd"/>
            <c:showVal val="1"/>
          </c:dLbls>
          <c:cat>
            <c:strRef>
              <c:f>avg_sleep__avg_books_location!$K$28:$K$40</c:f>
              <c:strCache>
                <c:ptCount val="12"/>
                <c:pt idx="0">
                  <c:v>Japan</c:v>
                </c:pt>
                <c:pt idx="1">
                  <c:v>UK</c:v>
                </c:pt>
                <c:pt idx="2">
                  <c:v>US</c:v>
                </c:pt>
                <c:pt idx="3">
                  <c:v>Singapore</c:v>
                </c:pt>
                <c:pt idx="4">
                  <c:v>Mexico</c:v>
                </c:pt>
                <c:pt idx="5">
                  <c:v>Spain</c:v>
                </c:pt>
                <c:pt idx="6">
                  <c:v>Russia</c:v>
                </c:pt>
                <c:pt idx="7">
                  <c:v>France</c:v>
                </c:pt>
                <c:pt idx="8">
                  <c:v>India</c:v>
                </c:pt>
                <c:pt idx="9">
                  <c:v>China</c:v>
                </c:pt>
                <c:pt idx="10">
                  <c:v>Canada</c:v>
                </c:pt>
                <c:pt idx="11">
                  <c:v>Argentina</c:v>
                </c:pt>
              </c:strCache>
            </c:strRef>
          </c:cat>
          <c:val>
            <c:numRef>
              <c:f>avg_sleep__avg_books_location!$L$28:$L$40</c:f>
              <c:numCache>
                <c:formatCode>0.00</c:formatCode>
                <c:ptCount val="12"/>
                <c:pt idx="0">
                  <c:v>13.135593220338983</c:v>
                </c:pt>
                <c:pt idx="1">
                  <c:v>13.035714285714286</c:v>
                </c:pt>
                <c:pt idx="2">
                  <c:v>12.954545454545455</c:v>
                </c:pt>
                <c:pt idx="3">
                  <c:v>12.118644067796611</c:v>
                </c:pt>
                <c:pt idx="4">
                  <c:v>11.529411764705882</c:v>
                </c:pt>
                <c:pt idx="5">
                  <c:v>10.517241379310345</c:v>
                </c:pt>
                <c:pt idx="6">
                  <c:v>10.373134328358208</c:v>
                </c:pt>
                <c:pt idx="7">
                  <c:v>10.26865671641791</c:v>
                </c:pt>
                <c:pt idx="8">
                  <c:v>10.25925925925926</c:v>
                </c:pt>
                <c:pt idx="9">
                  <c:v>10.227272727272727</c:v>
                </c:pt>
                <c:pt idx="10">
                  <c:v>9.25</c:v>
                </c:pt>
                <c:pt idx="11">
                  <c:v>8.1714285714285708</c:v>
                </c:pt>
              </c:numCache>
            </c:numRef>
          </c:val>
        </c:ser>
        <c:gapWidth val="75"/>
        <c:overlap val="40"/>
        <c:axId val="158668288"/>
        <c:axId val="158670208"/>
      </c:barChart>
      <c:catAx>
        <c:axId val="158668288"/>
        <c:scaling>
          <c:orientation val="minMax"/>
        </c:scaling>
        <c:axPos val="b"/>
        <c:title>
          <c:tx>
            <c:rich>
              <a:bodyPr/>
              <a:lstStyle/>
              <a:p>
                <a:pPr>
                  <a:defRPr sz="1200"/>
                </a:pPr>
                <a:r>
                  <a:rPr lang="en-US" sz="1200"/>
                  <a:t>Country</a:t>
                </a:r>
              </a:p>
            </c:rich>
          </c:tx>
          <c:layout>
            <c:manualLayout>
              <c:xMode val="edge"/>
              <c:yMode val="edge"/>
              <c:x val="0.48243889903496012"/>
              <c:y val="0.92855072463768129"/>
            </c:manualLayout>
          </c:layout>
        </c:title>
        <c:majorTickMark val="none"/>
        <c:tickLblPos val="nextTo"/>
        <c:crossAx val="158670208"/>
        <c:crosses val="autoZero"/>
        <c:auto val="1"/>
        <c:lblAlgn val="ctr"/>
        <c:lblOffset val="100"/>
      </c:catAx>
      <c:valAx>
        <c:axId val="158670208"/>
        <c:scaling>
          <c:orientation val="minMax"/>
          <c:max val="13.5"/>
          <c:min val="7"/>
        </c:scaling>
        <c:axPos val="l"/>
        <c:majorGridlines/>
        <c:title>
          <c:tx>
            <c:rich>
              <a:bodyPr rot="-5400000" vert="horz"/>
              <a:lstStyle/>
              <a:p>
                <a:pPr>
                  <a:defRPr sz="1200"/>
                </a:pPr>
                <a:r>
                  <a:rPr lang="en-US" sz="1200"/>
                  <a:t>Average Books</a:t>
                </a:r>
              </a:p>
            </c:rich>
          </c:tx>
          <c:layout>
            <c:manualLayout>
              <c:xMode val="edge"/>
              <c:yMode val="edge"/>
              <c:x val="1.1089987325728771E-2"/>
              <c:y val="0.38620403971242784"/>
            </c:manualLayout>
          </c:layout>
        </c:title>
        <c:numFmt formatCode="0.00" sourceLinked="1"/>
        <c:majorTickMark val="none"/>
        <c:tickLblPos val="nextTo"/>
        <c:crossAx val="158668288"/>
        <c:crosses val="autoZero"/>
        <c:crossBetween val="between"/>
        <c:majorUnit val="1"/>
        <c:minorUnit val="1"/>
      </c:valAx>
    </c:plotArea>
    <c:plotVisOnly val="1"/>
  </c:chart>
  <c:txPr>
    <a:bodyPr/>
    <a:lstStyle/>
    <a:p>
      <a:pPr>
        <a:defRPr>
          <a:solidFill>
            <a:schemeClr val="accent5">
              <a:lumMod val="75000"/>
            </a:schemeClr>
          </a:solidFill>
        </a:defRPr>
      </a:pPr>
      <a:endParaRPr lang="en-US"/>
    </a:p>
  </c:txPr>
  <c:printSettings>
    <c:headerFooter/>
    <c:pageMargins b="0.75000000000000111" l="0.70000000000000062" r="0.70000000000000062" t="0.750000000000001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7"/>
  <c:pivotSource>
    <c:name>[survey_data_cleaned_IsabelGonzalezRosas_v2.xlsx]avg_sleep__avg_books_location!Tabla dinámica8</c:name>
    <c:fmtId val="0"/>
  </c:pivotSource>
  <c:chart>
    <c:title>
      <c:tx>
        <c:rich>
          <a:bodyPr/>
          <a:lstStyle/>
          <a:p>
            <a:pPr>
              <a:defRPr sz="2000">
                <a:solidFill>
                  <a:schemeClr val="accent5">
                    <a:lumMod val="75000"/>
                  </a:schemeClr>
                </a:solidFill>
              </a:defRPr>
            </a:pPr>
            <a:r>
              <a:rPr lang="en-US" sz="2000">
                <a:solidFill>
                  <a:schemeClr val="accent5">
                    <a:lumMod val="75000"/>
                  </a:schemeClr>
                </a:solidFill>
              </a:rPr>
              <a:t>Average of Books a year and Average of Hours of Sleep according to country </a:t>
            </a:r>
          </a:p>
        </c:rich>
      </c:tx>
    </c:title>
    <c:pivotFmts>
      <c:pivotFmt>
        <c:idx val="0"/>
        <c:marker>
          <c:symbol val="none"/>
        </c:marker>
      </c:pivotFmt>
      <c:pivotFmt>
        <c:idx val="1"/>
        <c:marker>
          <c:symbol val="none"/>
        </c:marker>
      </c:pivotFmt>
    </c:pivotFmts>
    <c:plotArea>
      <c:layout>
        <c:manualLayout>
          <c:layoutTarget val="inner"/>
          <c:xMode val="edge"/>
          <c:yMode val="edge"/>
          <c:x val="8.7435634369856324E-2"/>
          <c:y val="0.16394018518061013"/>
          <c:w val="0.83276405200409342"/>
          <c:h val="0.6718195492626845"/>
        </c:manualLayout>
      </c:layout>
      <c:barChart>
        <c:barDir val="col"/>
        <c:grouping val="clustered"/>
        <c:ser>
          <c:idx val="0"/>
          <c:order val="0"/>
          <c:tx>
            <c:strRef>
              <c:f>avg_sleep__avg_books_location!$F$108:$F$109</c:f>
              <c:strCache>
                <c:ptCount val="1"/>
                <c:pt idx="0">
                  <c:v>Average Books/year</c:v>
                </c:pt>
              </c:strCache>
            </c:strRef>
          </c:tx>
          <c:cat>
            <c:strRef>
              <c:f>avg_sleep__avg_books_location!$E$110:$E$122</c:f>
              <c:strCache>
                <c:ptCount val="12"/>
                <c:pt idx="0">
                  <c:v>Japan</c:v>
                </c:pt>
                <c:pt idx="1">
                  <c:v>UK</c:v>
                </c:pt>
                <c:pt idx="2">
                  <c:v>US</c:v>
                </c:pt>
                <c:pt idx="3">
                  <c:v>Singapore</c:v>
                </c:pt>
                <c:pt idx="4">
                  <c:v>Mexico</c:v>
                </c:pt>
                <c:pt idx="5">
                  <c:v>Spain</c:v>
                </c:pt>
                <c:pt idx="6">
                  <c:v>Russia</c:v>
                </c:pt>
                <c:pt idx="7">
                  <c:v>France</c:v>
                </c:pt>
                <c:pt idx="8">
                  <c:v>India</c:v>
                </c:pt>
                <c:pt idx="9">
                  <c:v>China</c:v>
                </c:pt>
                <c:pt idx="10">
                  <c:v>Canada</c:v>
                </c:pt>
                <c:pt idx="11">
                  <c:v>Argentina</c:v>
                </c:pt>
              </c:strCache>
            </c:strRef>
          </c:cat>
          <c:val>
            <c:numRef>
              <c:f>avg_sleep__avg_books_location!$F$110:$F$122</c:f>
              <c:numCache>
                <c:formatCode>0</c:formatCode>
                <c:ptCount val="12"/>
                <c:pt idx="0">
                  <c:v>13.135593220338983</c:v>
                </c:pt>
                <c:pt idx="1">
                  <c:v>13.035714285714286</c:v>
                </c:pt>
                <c:pt idx="2">
                  <c:v>12.954545454545455</c:v>
                </c:pt>
                <c:pt idx="3">
                  <c:v>12.118644067796611</c:v>
                </c:pt>
                <c:pt idx="4">
                  <c:v>11.529411764705882</c:v>
                </c:pt>
                <c:pt idx="5">
                  <c:v>10.517241379310345</c:v>
                </c:pt>
                <c:pt idx="6">
                  <c:v>10.373134328358208</c:v>
                </c:pt>
                <c:pt idx="7">
                  <c:v>10.26865671641791</c:v>
                </c:pt>
                <c:pt idx="8">
                  <c:v>10.25925925925926</c:v>
                </c:pt>
                <c:pt idx="9">
                  <c:v>10.227272727272727</c:v>
                </c:pt>
                <c:pt idx="10">
                  <c:v>9.25</c:v>
                </c:pt>
                <c:pt idx="11">
                  <c:v>8.1714285714285708</c:v>
                </c:pt>
              </c:numCache>
            </c:numRef>
          </c:val>
        </c:ser>
        <c:ser>
          <c:idx val="1"/>
          <c:order val="1"/>
          <c:tx>
            <c:strRef>
              <c:f>avg_sleep__avg_books_location!$G$108:$G$109</c:f>
              <c:strCache>
                <c:ptCount val="1"/>
                <c:pt idx="0">
                  <c:v>Average Sleep</c:v>
                </c:pt>
              </c:strCache>
            </c:strRef>
          </c:tx>
          <c:cat>
            <c:strRef>
              <c:f>avg_sleep__avg_books_location!$E$110:$E$122</c:f>
              <c:strCache>
                <c:ptCount val="12"/>
                <c:pt idx="0">
                  <c:v>Japan</c:v>
                </c:pt>
                <c:pt idx="1">
                  <c:v>UK</c:v>
                </c:pt>
                <c:pt idx="2">
                  <c:v>US</c:v>
                </c:pt>
                <c:pt idx="3">
                  <c:v>Singapore</c:v>
                </c:pt>
                <c:pt idx="4">
                  <c:v>Mexico</c:v>
                </c:pt>
                <c:pt idx="5">
                  <c:v>Spain</c:v>
                </c:pt>
                <c:pt idx="6">
                  <c:v>Russia</c:v>
                </c:pt>
                <c:pt idx="7">
                  <c:v>France</c:v>
                </c:pt>
                <c:pt idx="8">
                  <c:v>India</c:v>
                </c:pt>
                <c:pt idx="9">
                  <c:v>China</c:v>
                </c:pt>
                <c:pt idx="10">
                  <c:v>Canada</c:v>
                </c:pt>
                <c:pt idx="11">
                  <c:v>Argentina</c:v>
                </c:pt>
              </c:strCache>
            </c:strRef>
          </c:cat>
          <c:val>
            <c:numRef>
              <c:f>avg_sleep__avg_books_location!$G$110:$G$122</c:f>
              <c:numCache>
                <c:formatCode>0</c:formatCode>
                <c:ptCount val="12"/>
                <c:pt idx="0">
                  <c:v>7</c:v>
                </c:pt>
                <c:pt idx="1">
                  <c:v>6.8571428571428568</c:v>
                </c:pt>
                <c:pt idx="2">
                  <c:v>6.8787878787878789</c:v>
                </c:pt>
                <c:pt idx="3">
                  <c:v>6.8135593220338979</c:v>
                </c:pt>
                <c:pt idx="4">
                  <c:v>7.0294117647058822</c:v>
                </c:pt>
                <c:pt idx="5">
                  <c:v>6.9655172413793105</c:v>
                </c:pt>
                <c:pt idx="6">
                  <c:v>6.8656716417910451</c:v>
                </c:pt>
                <c:pt idx="7">
                  <c:v>7.0298507462686564</c:v>
                </c:pt>
                <c:pt idx="8">
                  <c:v>6.9444444444444446</c:v>
                </c:pt>
                <c:pt idx="9">
                  <c:v>6.8636363636363633</c:v>
                </c:pt>
                <c:pt idx="10">
                  <c:v>6.9318181818181817</c:v>
                </c:pt>
                <c:pt idx="11">
                  <c:v>7.0285714285714285</c:v>
                </c:pt>
              </c:numCache>
            </c:numRef>
          </c:val>
        </c:ser>
        <c:axId val="158711808"/>
        <c:axId val="158713728"/>
      </c:barChart>
      <c:catAx>
        <c:axId val="158711808"/>
        <c:scaling>
          <c:orientation val="minMax"/>
        </c:scaling>
        <c:axPos val="b"/>
        <c:title>
          <c:tx>
            <c:rich>
              <a:bodyPr/>
              <a:lstStyle/>
              <a:p>
                <a:pPr>
                  <a:defRPr sz="1200">
                    <a:solidFill>
                      <a:schemeClr val="accent5">
                        <a:lumMod val="75000"/>
                      </a:schemeClr>
                    </a:solidFill>
                  </a:defRPr>
                </a:pPr>
                <a:r>
                  <a:rPr lang="en-US" sz="1200">
                    <a:solidFill>
                      <a:schemeClr val="accent5">
                        <a:lumMod val="75000"/>
                      </a:schemeClr>
                    </a:solidFill>
                  </a:rPr>
                  <a:t>Country</a:t>
                </a:r>
              </a:p>
            </c:rich>
          </c:tx>
          <c:layout>
            <c:manualLayout>
              <c:xMode val="edge"/>
              <c:yMode val="edge"/>
              <c:x val="0.31816272965879289"/>
              <c:y val="0.93793475812601967"/>
            </c:manualLayout>
          </c:layout>
        </c:title>
        <c:tickLblPos val="nextTo"/>
        <c:txPr>
          <a:bodyPr/>
          <a:lstStyle/>
          <a:p>
            <a:pPr>
              <a:defRPr>
                <a:solidFill>
                  <a:schemeClr val="accent5">
                    <a:lumMod val="75000"/>
                  </a:schemeClr>
                </a:solidFill>
              </a:defRPr>
            </a:pPr>
            <a:endParaRPr lang="en-US"/>
          </a:p>
        </c:txPr>
        <c:crossAx val="158713728"/>
        <c:crosses val="autoZero"/>
        <c:auto val="1"/>
        <c:lblAlgn val="ctr"/>
        <c:lblOffset val="100"/>
      </c:catAx>
      <c:valAx>
        <c:axId val="158713728"/>
        <c:scaling>
          <c:orientation val="minMax"/>
          <c:max val="13"/>
          <c:min val="5"/>
        </c:scaling>
        <c:axPos val="l"/>
        <c:majorGridlines/>
        <c:numFmt formatCode="0" sourceLinked="1"/>
        <c:tickLblPos val="nextTo"/>
        <c:txPr>
          <a:bodyPr/>
          <a:lstStyle/>
          <a:p>
            <a:pPr>
              <a:defRPr>
                <a:solidFill>
                  <a:schemeClr val="accent5">
                    <a:lumMod val="75000"/>
                  </a:schemeClr>
                </a:solidFill>
              </a:defRPr>
            </a:pPr>
            <a:endParaRPr lang="en-US"/>
          </a:p>
        </c:txPr>
        <c:crossAx val="158711808"/>
        <c:crosses val="autoZero"/>
        <c:crossBetween val="between"/>
        <c:majorUnit val="1"/>
      </c:valAx>
    </c:plotArea>
    <c:legend>
      <c:legendPos val="r"/>
      <c:layout>
        <c:manualLayout>
          <c:xMode val="edge"/>
          <c:yMode val="edge"/>
          <c:x val="0.59003305863250144"/>
          <c:y val="0.93705886246093684"/>
          <c:w val="0.39455028817274179"/>
          <c:h val="6.1853706849244454E-2"/>
        </c:manualLayout>
      </c:layout>
      <c:txPr>
        <a:bodyPr/>
        <a:lstStyle/>
        <a:p>
          <a:pPr>
            <a:defRPr sz="1200">
              <a:solidFill>
                <a:schemeClr val="accent5">
                  <a:lumMod val="75000"/>
                </a:schemeClr>
              </a:solidFill>
            </a:defRPr>
          </a:pPr>
          <a:endParaRPr lang="en-US"/>
        </a:p>
      </c:txPr>
    </c:legend>
    <c:plotVisOnly val="1"/>
  </c:chart>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2000"/>
            </a:pPr>
            <a:r>
              <a:rPr lang="en-US" sz="2000"/>
              <a:t>Books read compared to sleep time</a:t>
            </a:r>
          </a:p>
        </c:rich>
      </c:tx>
    </c:title>
    <c:plotArea>
      <c:layout/>
      <c:barChart>
        <c:barDir val="col"/>
        <c:grouping val="stacked"/>
        <c:ser>
          <c:idx val="0"/>
          <c:order val="0"/>
          <c:spPr>
            <a:noFill/>
          </c:spPr>
          <c:cat>
            <c:strRef>
              <c:f>sleep_books_plot!$A$1:$B$1</c:f>
              <c:strCache>
                <c:ptCount val="2"/>
                <c:pt idx="0">
                  <c:v>Hours of sleep</c:v>
                </c:pt>
                <c:pt idx="1">
                  <c:v>Books read in a year</c:v>
                </c:pt>
              </c:strCache>
            </c:strRef>
          </c:cat>
          <c:val>
            <c:numRef>
              <c:f>(sleep_books_plot!$F$2,sleep_books_plot!$H$2)</c:f>
              <c:numCache>
                <c:formatCode>General</c:formatCode>
                <c:ptCount val="2"/>
                <c:pt idx="0">
                  <c:v>4</c:v>
                </c:pt>
                <c:pt idx="1">
                  <c:v>0</c:v>
                </c:pt>
              </c:numCache>
            </c:numRef>
          </c:val>
        </c:ser>
        <c:ser>
          <c:idx val="1"/>
          <c:order val="1"/>
          <c:spPr>
            <a:noFill/>
          </c:spPr>
          <c:errBars>
            <c:errBarType val="minus"/>
            <c:errValType val="cust"/>
            <c:plus>
              <c:numLit>
                <c:formatCode>General</c:formatCode>
                <c:ptCount val="1"/>
                <c:pt idx="0">
                  <c:v>1</c:v>
                </c:pt>
              </c:numLit>
            </c:plus>
            <c:minus>
              <c:numRef>
                <c:f>(sleep_books_plot!$F$3,sleep_books_plot!$H$3)</c:f>
                <c:numCache>
                  <c:formatCode>General</c:formatCode>
                  <c:ptCount val="2"/>
                  <c:pt idx="0">
                    <c:v>2</c:v>
                  </c:pt>
                  <c:pt idx="1">
                    <c:v>4</c:v>
                  </c:pt>
                </c:numCache>
              </c:numRef>
            </c:minus>
          </c:errBars>
          <c:cat>
            <c:strRef>
              <c:f>sleep_books_plot!$A$1:$B$1</c:f>
              <c:strCache>
                <c:ptCount val="2"/>
                <c:pt idx="0">
                  <c:v>Hours of sleep</c:v>
                </c:pt>
                <c:pt idx="1">
                  <c:v>Books read in a year</c:v>
                </c:pt>
              </c:strCache>
            </c:strRef>
          </c:cat>
          <c:val>
            <c:numRef>
              <c:f>(sleep_books_plot!$F$3,sleep_books_plot!$H$3)</c:f>
              <c:numCache>
                <c:formatCode>General</c:formatCode>
                <c:ptCount val="2"/>
                <c:pt idx="0">
                  <c:v>2</c:v>
                </c:pt>
                <c:pt idx="1">
                  <c:v>4</c:v>
                </c:pt>
              </c:numCache>
            </c:numRef>
          </c:val>
        </c:ser>
        <c:ser>
          <c:idx val="2"/>
          <c:order val="2"/>
          <c:spPr>
            <a:ln>
              <a:solidFill>
                <a:prstClr val="black"/>
              </a:solidFill>
            </a:ln>
          </c:spPr>
          <c:dPt>
            <c:idx val="0"/>
            <c:spPr>
              <a:solidFill>
                <a:srgbClr val="4BACC6">
                  <a:lumMod val="75000"/>
                </a:srgbClr>
              </a:solidFill>
              <a:ln>
                <a:solidFill>
                  <a:prstClr val="black"/>
                </a:solidFill>
              </a:ln>
            </c:spPr>
          </c:dPt>
          <c:dPt>
            <c:idx val="1"/>
            <c:spPr>
              <a:solidFill>
                <a:schemeClr val="accent5">
                  <a:lumMod val="50000"/>
                </a:schemeClr>
              </a:solidFill>
              <a:ln>
                <a:solidFill>
                  <a:prstClr val="black"/>
                </a:solidFill>
              </a:ln>
            </c:spPr>
          </c:dPt>
          <c:cat>
            <c:strRef>
              <c:f>sleep_books_plot!$A$1:$B$1</c:f>
              <c:strCache>
                <c:ptCount val="2"/>
                <c:pt idx="0">
                  <c:v>Hours of sleep</c:v>
                </c:pt>
                <c:pt idx="1">
                  <c:v>Books read in a year</c:v>
                </c:pt>
              </c:strCache>
            </c:strRef>
          </c:cat>
          <c:val>
            <c:numRef>
              <c:f>(sleep_books_plot!$F$4,sleep_books_plot!$H$4)</c:f>
              <c:numCache>
                <c:formatCode>General</c:formatCode>
                <c:ptCount val="2"/>
                <c:pt idx="0">
                  <c:v>1</c:v>
                </c:pt>
                <c:pt idx="1">
                  <c:v>3.5</c:v>
                </c:pt>
              </c:numCache>
            </c:numRef>
          </c:val>
        </c:ser>
        <c:ser>
          <c:idx val="3"/>
          <c:order val="3"/>
          <c:spPr>
            <a:solidFill>
              <a:schemeClr val="accent1"/>
            </a:solidFill>
            <a:ln>
              <a:solidFill>
                <a:schemeClr val="tx1"/>
              </a:solidFill>
            </a:ln>
          </c:spPr>
          <c:dPt>
            <c:idx val="0"/>
            <c:spPr>
              <a:solidFill>
                <a:schemeClr val="accent5">
                  <a:lumMod val="75000"/>
                </a:schemeClr>
              </a:solidFill>
              <a:ln>
                <a:solidFill>
                  <a:schemeClr val="tx1"/>
                </a:solidFill>
              </a:ln>
            </c:spPr>
          </c:dPt>
          <c:dPt>
            <c:idx val="1"/>
            <c:spPr>
              <a:solidFill>
                <a:schemeClr val="accent5">
                  <a:lumMod val="50000"/>
                </a:schemeClr>
              </a:solidFill>
              <a:ln>
                <a:solidFill>
                  <a:schemeClr val="tx1"/>
                </a:solidFill>
              </a:ln>
            </c:spPr>
          </c:dPt>
          <c:errBars>
            <c:errBarType val="plus"/>
            <c:errValType val="cust"/>
            <c:plus>
              <c:numRef>
                <c:f>(sleep_books_plot!$F$6,sleep_books_plot!$H$6)</c:f>
                <c:numCache>
                  <c:formatCode>General</c:formatCode>
                  <c:ptCount val="2"/>
                  <c:pt idx="0">
                    <c:v>2</c:v>
                  </c:pt>
                  <c:pt idx="1">
                    <c:v>45</c:v>
                  </c:pt>
                </c:numCache>
              </c:numRef>
            </c:plus>
            <c:minus>
              <c:numLit>
                <c:formatCode>General</c:formatCode>
                <c:ptCount val="1"/>
                <c:pt idx="0">
                  <c:v>1</c:v>
                </c:pt>
              </c:numLit>
            </c:minus>
          </c:errBars>
          <c:cat>
            <c:strRef>
              <c:f>sleep_books_plot!$A$1:$B$1</c:f>
              <c:strCache>
                <c:ptCount val="2"/>
                <c:pt idx="0">
                  <c:v>Hours of sleep</c:v>
                </c:pt>
                <c:pt idx="1">
                  <c:v>Books read in a year</c:v>
                </c:pt>
              </c:strCache>
            </c:strRef>
          </c:cat>
          <c:val>
            <c:numRef>
              <c:f>(sleep_books_plot!$F$5,sleep_books_plot!$H$5)</c:f>
              <c:numCache>
                <c:formatCode>General</c:formatCode>
                <c:ptCount val="2"/>
                <c:pt idx="0">
                  <c:v>1</c:v>
                </c:pt>
                <c:pt idx="1">
                  <c:v>7.5</c:v>
                </c:pt>
              </c:numCache>
            </c:numRef>
          </c:val>
        </c:ser>
        <c:ser>
          <c:idx val="4"/>
          <c:order val="4"/>
          <c:spPr>
            <a:noFill/>
          </c:spPr>
          <c:cat>
            <c:strRef>
              <c:f>sleep_books_plot!$A$1:$B$1</c:f>
              <c:strCache>
                <c:ptCount val="2"/>
                <c:pt idx="0">
                  <c:v>Hours of sleep</c:v>
                </c:pt>
                <c:pt idx="1">
                  <c:v>Books read in a year</c:v>
                </c:pt>
              </c:strCache>
            </c:strRef>
          </c:cat>
          <c:val>
            <c:numRef>
              <c:f>(sleep_books_plot!$F$6,sleep_books_plot!$H$6)</c:f>
              <c:numCache>
                <c:formatCode>General</c:formatCode>
                <c:ptCount val="2"/>
                <c:pt idx="0">
                  <c:v>2</c:v>
                </c:pt>
                <c:pt idx="1">
                  <c:v>45</c:v>
                </c:pt>
              </c:numCache>
            </c:numRef>
          </c:val>
        </c:ser>
        <c:overlap val="100"/>
        <c:axId val="158825856"/>
        <c:axId val="158839936"/>
      </c:barChart>
      <c:catAx>
        <c:axId val="158825856"/>
        <c:scaling>
          <c:orientation val="minMax"/>
        </c:scaling>
        <c:axPos val="b"/>
        <c:tickLblPos val="nextTo"/>
        <c:txPr>
          <a:bodyPr/>
          <a:lstStyle/>
          <a:p>
            <a:pPr>
              <a:defRPr sz="1600"/>
            </a:pPr>
            <a:endParaRPr lang="en-US"/>
          </a:p>
        </c:txPr>
        <c:crossAx val="158839936"/>
        <c:crosses val="autoZero"/>
        <c:auto val="1"/>
        <c:lblAlgn val="ctr"/>
        <c:lblOffset val="100"/>
      </c:catAx>
      <c:valAx>
        <c:axId val="158839936"/>
        <c:scaling>
          <c:orientation val="minMax"/>
          <c:max val="60"/>
        </c:scaling>
        <c:axPos val="l"/>
        <c:majorGridlines/>
        <c:numFmt formatCode="General" sourceLinked="1"/>
        <c:tickLblPos val="nextTo"/>
        <c:txPr>
          <a:bodyPr/>
          <a:lstStyle/>
          <a:p>
            <a:pPr>
              <a:defRPr sz="1600"/>
            </a:pPr>
            <a:endParaRPr lang="en-US"/>
          </a:p>
        </c:txPr>
        <c:crossAx val="158825856"/>
        <c:crosses val="autoZero"/>
        <c:crossBetween val="between"/>
      </c:valAx>
    </c:plotArea>
    <c:plotVisOnly val="1"/>
  </c:chart>
  <c:printSettings>
    <c:headerFooter/>
    <c:pageMargins b="0.75000000000000022" l="0.70000000000000018" r="0.70000000000000018" t="0.75000000000000022" header="0.3000000000000001" footer="0.300000000000000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2200"/>
            </a:pPr>
            <a:r>
              <a:rPr lang="en-US" sz="2200"/>
              <a:t>Books read compared to </a:t>
            </a:r>
          </a:p>
          <a:p>
            <a:pPr>
              <a:defRPr sz="2200"/>
            </a:pPr>
            <a:r>
              <a:rPr lang="en-US" sz="2200"/>
              <a:t>sleep time</a:t>
            </a:r>
          </a:p>
        </c:rich>
      </c:tx>
    </c:title>
    <c:plotArea>
      <c:layout/>
      <c:barChart>
        <c:barDir val="col"/>
        <c:grouping val="stacked"/>
        <c:ser>
          <c:idx val="0"/>
          <c:order val="0"/>
          <c:spPr>
            <a:noFill/>
          </c:spPr>
          <c:cat>
            <c:numRef>
              <c:f>(sleep_books_plot!$M$23,sleep_books_plot!$O$23,sleep_books_plot!$Q$23,sleep_books_plot!$S$23,sleep_books_plot!$U$23,sleep_books_plot!$W$23,sleep_books_plot!$Y$23)</c:f>
              <c:numCache>
                <c:formatCode>General</c:formatCode>
                <c:ptCount val="7"/>
                <c:pt idx="0">
                  <c:v>4</c:v>
                </c:pt>
                <c:pt idx="1">
                  <c:v>5</c:v>
                </c:pt>
                <c:pt idx="2">
                  <c:v>6</c:v>
                </c:pt>
                <c:pt idx="3">
                  <c:v>7</c:v>
                </c:pt>
                <c:pt idx="4">
                  <c:v>8</c:v>
                </c:pt>
                <c:pt idx="5">
                  <c:v>9</c:v>
                </c:pt>
                <c:pt idx="6">
                  <c:v>10</c:v>
                </c:pt>
              </c:numCache>
            </c:numRef>
          </c:cat>
          <c:val>
            <c:numRef>
              <c:f>(sleep_books_plot!$N$24,sleep_books_plot!$P$24,sleep_books_plot!$R$24,sleep_books_plot!$T$24,sleep_books_plot!$V$24,sleep_books_plot!$X$24,sleep_books_plot!$Z$24)</c:f>
              <c:numCache>
                <c:formatCode>General</c:formatCode>
                <c:ptCount val="7"/>
                <c:pt idx="0">
                  <c:v>1</c:v>
                </c:pt>
                <c:pt idx="1">
                  <c:v>0</c:v>
                </c:pt>
                <c:pt idx="2">
                  <c:v>0</c:v>
                </c:pt>
                <c:pt idx="3">
                  <c:v>0</c:v>
                </c:pt>
                <c:pt idx="4">
                  <c:v>0</c:v>
                </c:pt>
                <c:pt idx="5">
                  <c:v>4</c:v>
                </c:pt>
                <c:pt idx="6">
                  <c:v>0</c:v>
                </c:pt>
              </c:numCache>
            </c:numRef>
          </c:val>
        </c:ser>
        <c:ser>
          <c:idx val="1"/>
          <c:order val="1"/>
          <c:spPr>
            <a:noFill/>
          </c:spPr>
          <c:errBars>
            <c:errBarType val="minus"/>
            <c:errValType val="cust"/>
            <c:plus>
              <c:numLit>
                <c:formatCode>General</c:formatCode>
                <c:ptCount val="1"/>
                <c:pt idx="0">
                  <c:v>1</c:v>
                </c:pt>
              </c:numLit>
            </c:plus>
            <c:minus>
              <c:numRef>
                <c:f>(sleep_books_plot!$N$25,sleep_books_plot!$P$25,sleep_books_plot!$R$25,sleep_books_plot!$T$25,sleep_books_plot!$V$25,sleep_books_plot!$X$25,sleep_books_plot!$Z$25)</c:f>
                <c:numCache>
                  <c:formatCode>General</c:formatCode>
                  <c:ptCount val="7"/>
                  <c:pt idx="0">
                    <c:v>7</c:v>
                  </c:pt>
                  <c:pt idx="1">
                    <c:v>2.5</c:v>
                  </c:pt>
                  <c:pt idx="2">
                    <c:v>4</c:v>
                  </c:pt>
                  <c:pt idx="3">
                    <c:v>3</c:v>
                  </c:pt>
                  <c:pt idx="4">
                    <c:v>4</c:v>
                  </c:pt>
                  <c:pt idx="5">
                    <c:v>1.75</c:v>
                  </c:pt>
                  <c:pt idx="6">
                    <c:v>3</c:v>
                  </c:pt>
                </c:numCache>
              </c:numRef>
            </c:minus>
          </c:errBars>
          <c:cat>
            <c:numRef>
              <c:f>(sleep_books_plot!$M$23,sleep_books_plot!$O$23,sleep_books_plot!$Q$23,sleep_books_plot!$S$23,sleep_books_plot!$U$23,sleep_books_plot!$W$23,sleep_books_plot!$Y$23)</c:f>
              <c:numCache>
                <c:formatCode>General</c:formatCode>
                <c:ptCount val="7"/>
                <c:pt idx="0">
                  <c:v>4</c:v>
                </c:pt>
                <c:pt idx="1">
                  <c:v>5</c:v>
                </c:pt>
                <c:pt idx="2">
                  <c:v>6</c:v>
                </c:pt>
                <c:pt idx="3">
                  <c:v>7</c:v>
                </c:pt>
                <c:pt idx="4">
                  <c:v>8</c:v>
                </c:pt>
                <c:pt idx="5">
                  <c:v>9</c:v>
                </c:pt>
                <c:pt idx="6">
                  <c:v>10</c:v>
                </c:pt>
              </c:numCache>
            </c:numRef>
          </c:cat>
          <c:val>
            <c:numRef>
              <c:f>(sleep_books_plot!$N$25,sleep_books_plot!$P$25,sleep_books_plot!$R$25,sleep_books_plot!$T$25,sleep_books_plot!$V$25,sleep_books_plot!$X$25,sleep_books_plot!$Z$25)</c:f>
              <c:numCache>
                <c:formatCode>General</c:formatCode>
                <c:ptCount val="7"/>
                <c:pt idx="0">
                  <c:v>7</c:v>
                </c:pt>
                <c:pt idx="1">
                  <c:v>2.5</c:v>
                </c:pt>
                <c:pt idx="2">
                  <c:v>4</c:v>
                </c:pt>
                <c:pt idx="3">
                  <c:v>3</c:v>
                </c:pt>
                <c:pt idx="4">
                  <c:v>4</c:v>
                </c:pt>
                <c:pt idx="5">
                  <c:v>1.75</c:v>
                </c:pt>
                <c:pt idx="6">
                  <c:v>3</c:v>
                </c:pt>
              </c:numCache>
            </c:numRef>
          </c:val>
        </c:ser>
        <c:ser>
          <c:idx val="2"/>
          <c:order val="2"/>
          <c:spPr>
            <a:ln>
              <a:solidFill>
                <a:prstClr val="black"/>
              </a:solidFill>
            </a:ln>
          </c:spPr>
          <c:cat>
            <c:numRef>
              <c:f>(sleep_books_plot!$M$23,sleep_books_plot!$O$23,sleep_books_plot!$Q$23,sleep_books_plot!$S$23,sleep_books_plot!$U$23,sleep_books_plot!$W$23,sleep_books_plot!$Y$23)</c:f>
              <c:numCache>
                <c:formatCode>General</c:formatCode>
                <c:ptCount val="7"/>
                <c:pt idx="0">
                  <c:v>4</c:v>
                </c:pt>
                <c:pt idx="1">
                  <c:v>5</c:v>
                </c:pt>
                <c:pt idx="2">
                  <c:v>6</c:v>
                </c:pt>
                <c:pt idx="3">
                  <c:v>7</c:v>
                </c:pt>
                <c:pt idx="4">
                  <c:v>8</c:v>
                </c:pt>
                <c:pt idx="5">
                  <c:v>9</c:v>
                </c:pt>
                <c:pt idx="6">
                  <c:v>10</c:v>
                </c:pt>
              </c:numCache>
            </c:numRef>
          </c:cat>
          <c:val>
            <c:numRef>
              <c:f>(sleep_books_plot!$N$26,sleep_books_plot!$P$26,sleep_books_plot!$R$26,sleep_books_plot!$T$26,sleep_books_plot!$V$26,sleep_books_plot!$X$26,sleep_books_plot!$Z$26)</c:f>
              <c:numCache>
                <c:formatCode>General</c:formatCode>
                <c:ptCount val="7"/>
                <c:pt idx="0">
                  <c:v>7</c:v>
                </c:pt>
                <c:pt idx="1">
                  <c:v>7.5</c:v>
                </c:pt>
                <c:pt idx="2">
                  <c:v>4</c:v>
                </c:pt>
                <c:pt idx="3">
                  <c:v>3</c:v>
                </c:pt>
                <c:pt idx="4">
                  <c:v>6</c:v>
                </c:pt>
                <c:pt idx="5">
                  <c:v>4.25</c:v>
                </c:pt>
                <c:pt idx="6">
                  <c:v>7</c:v>
                </c:pt>
              </c:numCache>
            </c:numRef>
          </c:val>
        </c:ser>
        <c:ser>
          <c:idx val="3"/>
          <c:order val="3"/>
          <c:spPr>
            <a:ln>
              <a:solidFill>
                <a:prstClr val="black"/>
              </a:solidFill>
            </a:ln>
          </c:spPr>
          <c:errBars>
            <c:errBarType val="plus"/>
            <c:errValType val="cust"/>
            <c:plus>
              <c:numRef>
                <c:f>(sleep_books_plot!$N$28,sleep_books_plot!$P$28,sleep_books_plot!$R$28,sleep_books_plot!$T$28,sleep_books_plot!$V$28,sleep_books_plot!$X$28,sleep_books_plot!$Z$28)</c:f>
                <c:numCache>
                  <c:formatCode>General</c:formatCode>
                  <c:ptCount val="7"/>
                  <c:pt idx="0">
                    <c:v>4</c:v>
                  </c:pt>
                  <c:pt idx="1">
                    <c:v>36</c:v>
                  </c:pt>
                  <c:pt idx="2">
                    <c:v>45</c:v>
                  </c:pt>
                  <c:pt idx="3">
                    <c:v>38</c:v>
                  </c:pt>
                  <c:pt idx="4">
                    <c:v>45</c:v>
                  </c:pt>
                  <c:pt idx="5">
                    <c:v>18.75</c:v>
                  </c:pt>
                  <c:pt idx="6">
                    <c:v>0</c:v>
                  </c:pt>
                </c:numCache>
              </c:numRef>
            </c:plus>
            <c:minus>
              <c:numLit>
                <c:formatCode>General</c:formatCode>
                <c:ptCount val="1"/>
                <c:pt idx="0">
                  <c:v>1</c:v>
                </c:pt>
              </c:numLit>
            </c:minus>
          </c:errBars>
          <c:cat>
            <c:numRef>
              <c:f>(sleep_books_plot!$M$23,sleep_books_plot!$O$23,sleep_books_plot!$Q$23,sleep_books_plot!$S$23,sleep_books_plot!$U$23,sleep_books_plot!$W$23,sleep_books_plot!$Y$23)</c:f>
              <c:numCache>
                <c:formatCode>General</c:formatCode>
                <c:ptCount val="7"/>
                <c:pt idx="0">
                  <c:v>4</c:v>
                </c:pt>
                <c:pt idx="1">
                  <c:v>5</c:v>
                </c:pt>
                <c:pt idx="2">
                  <c:v>6</c:v>
                </c:pt>
                <c:pt idx="3">
                  <c:v>7</c:v>
                </c:pt>
                <c:pt idx="4">
                  <c:v>8</c:v>
                </c:pt>
                <c:pt idx="5">
                  <c:v>9</c:v>
                </c:pt>
                <c:pt idx="6">
                  <c:v>10</c:v>
                </c:pt>
              </c:numCache>
            </c:numRef>
          </c:cat>
          <c:val>
            <c:numRef>
              <c:f>(sleep_books_plot!$N$27,sleep_books_plot!$P$27,sleep_books_plot!$R$27,sleep_books_plot!$T$27,sleep_books_plot!$V$27,sleep_books_plot!$X$27,sleep_books_plot!$Z$27)</c:f>
              <c:numCache>
                <c:formatCode>General</c:formatCode>
                <c:ptCount val="7"/>
                <c:pt idx="0">
                  <c:v>6</c:v>
                </c:pt>
                <c:pt idx="1">
                  <c:v>14</c:v>
                </c:pt>
                <c:pt idx="2">
                  <c:v>7</c:v>
                </c:pt>
                <c:pt idx="3">
                  <c:v>6</c:v>
                </c:pt>
                <c:pt idx="4">
                  <c:v>5</c:v>
                </c:pt>
                <c:pt idx="5">
                  <c:v>11.25</c:v>
                </c:pt>
                <c:pt idx="6">
                  <c:v>0</c:v>
                </c:pt>
              </c:numCache>
            </c:numRef>
          </c:val>
        </c:ser>
        <c:ser>
          <c:idx val="4"/>
          <c:order val="4"/>
          <c:spPr>
            <a:noFill/>
          </c:spPr>
          <c:cat>
            <c:numRef>
              <c:f>(sleep_books_plot!$M$23,sleep_books_plot!$O$23,sleep_books_plot!$Q$23,sleep_books_plot!$S$23,sleep_books_plot!$U$23,sleep_books_plot!$W$23,sleep_books_plot!$Y$23)</c:f>
              <c:numCache>
                <c:formatCode>General</c:formatCode>
                <c:ptCount val="7"/>
                <c:pt idx="0">
                  <c:v>4</c:v>
                </c:pt>
                <c:pt idx="1">
                  <c:v>5</c:v>
                </c:pt>
                <c:pt idx="2">
                  <c:v>6</c:v>
                </c:pt>
                <c:pt idx="3">
                  <c:v>7</c:v>
                </c:pt>
                <c:pt idx="4">
                  <c:v>8</c:v>
                </c:pt>
                <c:pt idx="5">
                  <c:v>9</c:v>
                </c:pt>
                <c:pt idx="6">
                  <c:v>10</c:v>
                </c:pt>
              </c:numCache>
            </c:numRef>
          </c:cat>
          <c:val>
            <c:numRef>
              <c:f>(sleep_books_plot!$N$28,sleep_books_plot!$P$28,sleep_books_plot!$R$28,sleep_books_plot!$T$28,sleep_books_plot!$V$28,sleep_books_plot!$X$28,sleep_books_plot!$Z$28)</c:f>
              <c:numCache>
                <c:formatCode>General</c:formatCode>
                <c:ptCount val="7"/>
                <c:pt idx="0">
                  <c:v>4</c:v>
                </c:pt>
                <c:pt idx="1">
                  <c:v>36</c:v>
                </c:pt>
                <c:pt idx="2">
                  <c:v>45</c:v>
                </c:pt>
                <c:pt idx="3">
                  <c:v>38</c:v>
                </c:pt>
                <c:pt idx="4">
                  <c:v>45</c:v>
                </c:pt>
                <c:pt idx="5">
                  <c:v>18.75</c:v>
                </c:pt>
                <c:pt idx="6">
                  <c:v>0</c:v>
                </c:pt>
              </c:numCache>
            </c:numRef>
          </c:val>
        </c:ser>
        <c:overlap val="100"/>
        <c:axId val="159076352"/>
        <c:axId val="159078272"/>
      </c:barChart>
      <c:catAx>
        <c:axId val="159076352"/>
        <c:scaling>
          <c:orientation val="minMax"/>
        </c:scaling>
        <c:axPos val="b"/>
        <c:title>
          <c:tx>
            <c:rich>
              <a:bodyPr/>
              <a:lstStyle/>
              <a:p>
                <a:pPr>
                  <a:defRPr sz="1600"/>
                </a:pPr>
                <a:r>
                  <a:rPr lang="en-US" sz="1600"/>
                  <a:t>Hours of sleep</a:t>
                </a:r>
              </a:p>
            </c:rich>
          </c:tx>
          <c:layout>
            <c:manualLayout>
              <c:xMode val="edge"/>
              <c:yMode val="edge"/>
              <c:x val="0.38797174743400992"/>
              <c:y val="0.88643513081647163"/>
            </c:manualLayout>
          </c:layout>
        </c:title>
        <c:numFmt formatCode="General" sourceLinked="1"/>
        <c:tickLblPos val="nextTo"/>
        <c:crossAx val="159078272"/>
        <c:crosses val="autoZero"/>
        <c:auto val="1"/>
        <c:lblAlgn val="ctr"/>
        <c:lblOffset val="100"/>
      </c:catAx>
      <c:valAx>
        <c:axId val="159078272"/>
        <c:scaling>
          <c:orientation val="minMax"/>
          <c:max val="60"/>
        </c:scaling>
        <c:axPos val="l"/>
        <c:majorGridlines/>
        <c:title>
          <c:tx>
            <c:rich>
              <a:bodyPr rot="-5400000" vert="horz"/>
              <a:lstStyle/>
              <a:p>
                <a:pPr>
                  <a:defRPr sz="1600"/>
                </a:pPr>
                <a:r>
                  <a:rPr lang="en-US" sz="1600"/>
                  <a:t>books read in a year</a:t>
                </a:r>
              </a:p>
            </c:rich>
          </c:tx>
          <c:layout>
            <c:manualLayout>
              <c:xMode val="edge"/>
              <c:yMode val="edge"/>
              <c:x val="1.8970189701897028E-2"/>
              <c:y val="0.23150986016723471"/>
            </c:manualLayout>
          </c:layout>
        </c:title>
        <c:numFmt formatCode="General" sourceLinked="1"/>
        <c:tickLblPos val="nextTo"/>
        <c:crossAx val="159076352"/>
        <c:crosses val="autoZero"/>
        <c:crossBetween val="between"/>
        <c:majorUnit val="15"/>
      </c:valAx>
      <c:spPr>
        <a:noFill/>
        <a:ln w="25400">
          <a:noFill/>
        </a:ln>
      </c:spPr>
    </c:plotArea>
    <c:plotVisOnly val="1"/>
  </c:chart>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style val="7"/>
  <c:pivotSource>
    <c:name>[survey_data_cleaned_IsabelGonzalezRosas_v2.xlsx]employed_wantSwag!Tabla dinámica1</c:name>
    <c:fmtId val="0"/>
  </c:pivotSource>
  <c:chart>
    <c:title>
      <c:tx>
        <c:rich>
          <a:bodyPr/>
          <a:lstStyle/>
          <a:p>
            <a:pPr>
              <a:defRPr/>
            </a:pPr>
            <a:r>
              <a:rPr lang="en-US"/>
              <a:t>Relationship between employed students and students who want Udacity Swag</a:t>
            </a:r>
          </a:p>
        </c:rich>
      </c:tx>
    </c:title>
    <c:pivotFmts>
      <c:pivotFmt>
        <c:idx val="0"/>
        <c:marker>
          <c:symbol val="none"/>
        </c:marker>
        <c:dLbl>
          <c:idx val="0"/>
          <c:spPr/>
          <c:txPr>
            <a:bodyPr/>
            <a:lstStyle/>
            <a:p>
              <a:pPr>
                <a:defRPr/>
              </a:pPr>
              <a:endParaRPr lang="en-US"/>
            </a:p>
          </c:txPr>
          <c:showVal val="1"/>
        </c:dLbl>
      </c:pivotFmt>
      <c:pivotFmt>
        <c:idx val="1"/>
        <c:marker>
          <c:symbol val="none"/>
        </c:marker>
      </c:pivotFmt>
    </c:pivotFmts>
    <c:plotArea>
      <c:layout>
        <c:manualLayout>
          <c:layoutTarget val="inner"/>
          <c:xMode val="edge"/>
          <c:yMode val="edge"/>
          <c:x val="0.13926759155105625"/>
          <c:y val="0.23882371247218259"/>
          <c:w val="0.83890701162354786"/>
          <c:h val="0.57006259284703453"/>
        </c:manualLayout>
      </c:layout>
      <c:barChart>
        <c:barDir val="col"/>
        <c:grouping val="clustered"/>
        <c:ser>
          <c:idx val="0"/>
          <c:order val="0"/>
          <c:tx>
            <c:strRef>
              <c:f>employed_wantSwag!$E$2</c:f>
              <c:strCache>
                <c:ptCount val="1"/>
                <c:pt idx="0">
                  <c:v>Total</c:v>
                </c:pt>
              </c:strCache>
            </c:strRef>
          </c:tx>
          <c:dLbls>
            <c:spPr/>
            <c:txPr>
              <a:bodyPr/>
              <a:lstStyle/>
              <a:p>
                <a:pPr>
                  <a:defRPr/>
                </a:pPr>
                <a:endParaRPr lang="en-US"/>
              </a:p>
            </c:txPr>
            <c:showVal val="1"/>
          </c:dLbls>
          <c:cat>
            <c:strRef>
              <c:f>employed_wantSwag!$D$3:$D$5</c:f>
              <c:strCache>
                <c:ptCount val="2"/>
                <c:pt idx="0">
                  <c:v>No</c:v>
                </c:pt>
                <c:pt idx="1">
                  <c:v>Yes</c:v>
                </c:pt>
              </c:strCache>
            </c:strRef>
          </c:cat>
          <c:val>
            <c:numRef>
              <c:f>employed_wantSwag!$E$3:$E$5</c:f>
              <c:numCache>
                <c:formatCode>General</c:formatCode>
                <c:ptCount val="2"/>
                <c:pt idx="0">
                  <c:v>67</c:v>
                </c:pt>
                <c:pt idx="1">
                  <c:v>351</c:v>
                </c:pt>
              </c:numCache>
            </c:numRef>
          </c:val>
        </c:ser>
        <c:axId val="159091328"/>
        <c:axId val="159122176"/>
      </c:barChart>
      <c:catAx>
        <c:axId val="159091328"/>
        <c:scaling>
          <c:orientation val="minMax"/>
        </c:scaling>
        <c:axPos val="b"/>
        <c:title>
          <c:tx>
            <c:rich>
              <a:bodyPr/>
              <a:lstStyle/>
              <a:p>
                <a:pPr>
                  <a:defRPr sz="1200"/>
                </a:pPr>
                <a:r>
                  <a:rPr lang="en-US" sz="1200"/>
                  <a:t>Employed</a:t>
                </a:r>
              </a:p>
            </c:rich>
          </c:tx>
          <c:layout>
            <c:manualLayout>
              <c:xMode val="edge"/>
              <c:yMode val="edge"/>
              <c:x val="0.48459411323584595"/>
              <c:y val="0.89377330350484763"/>
            </c:manualLayout>
          </c:layout>
        </c:title>
        <c:tickLblPos val="nextTo"/>
        <c:crossAx val="159122176"/>
        <c:crosses val="autoZero"/>
        <c:auto val="1"/>
        <c:lblAlgn val="ctr"/>
        <c:lblOffset val="100"/>
      </c:catAx>
      <c:valAx>
        <c:axId val="159122176"/>
        <c:scaling>
          <c:orientation val="minMax"/>
        </c:scaling>
        <c:axPos val="l"/>
        <c:majorGridlines/>
        <c:title>
          <c:tx>
            <c:rich>
              <a:bodyPr rot="-5400000" vert="horz"/>
              <a:lstStyle/>
              <a:p>
                <a:pPr>
                  <a:defRPr sz="1200"/>
                </a:pPr>
                <a:r>
                  <a:rPr lang="en-US" sz="1200"/>
                  <a:t>Want Swag</a:t>
                </a:r>
              </a:p>
            </c:rich>
          </c:tx>
          <c:layout>
            <c:manualLayout>
              <c:xMode val="edge"/>
              <c:yMode val="edge"/>
              <c:x val="2.7777777777777821E-2"/>
              <c:y val="0.44000892505886452"/>
            </c:manualLayout>
          </c:layout>
        </c:title>
        <c:numFmt formatCode="General" sourceLinked="1"/>
        <c:tickLblPos val="nextTo"/>
        <c:crossAx val="159091328"/>
        <c:crosses val="autoZero"/>
        <c:crossBetween val="between"/>
      </c:valAx>
    </c:plotArea>
    <c:plotVisOnly val="1"/>
  </c:chart>
  <c:txPr>
    <a:bodyPr/>
    <a:lstStyle/>
    <a:p>
      <a:pPr>
        <a:defRPr>
          <a:solidFill>
            <a:schemeClr val="accent5">
              <a:lumMod val="75000"/>
            </a:schemeClr>
          </a:solidFill>
        </a:defRPr>
      </a:pPr>
      <a:endParaRPr lang="en-US"/>
    </a:p>
  </c:txPr>
  <c:printSettings>
    <c:headerFooter/>
    <c:pageMargins b="0.75000000000000044" l="0.7000000000000004" r="0.7000000000000004" t="0.75000000000000044" header="0.30000000000000021" footer="0.3000000000000002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style val="7"/>
  <c:pivotSource>
    <c:name>[survey_data_cleaned_IsabelGonzalezRosas_v2.xlsx]employed_wantSwag!Tabla dinámica2</c:name>
    <c:fmtId val="0"/>
  </c:pivotSource>
  <c:chart>
    <c:title>
      <c:tx>
        <c:rich>
          <a:bodyPr/>
          <a:lstStyle/>
          <a:p>
            <a:pPr>
              <a:defRPr/>
            </a:pPr>
            <a:r>
              <a:rPr lang="en-US"/>
              <a:t>Students who want Udacity Swag</a:t>
            </a:r>
          </a:p>
        </c:rich>
      </c:tx>
      <c:layout>
        <c:manualLayout>
          <c:xMode val="edge"/>
          <c:yMode val="edge"/>
          <c:x val="0.20854217225064164"/>
          <c:y val="4.8041389504804098E-2"/>
        </c:manualLayout>
      </c:layout>
    </c:title>
    <c:pivotFmts>
      <c:pivotFmt>
        <c:idx val="0"/>
        <c:marker>
          <c:symbol val="none"/>
        </c:marker>
        <c:dLbl>
          <c:idx val="0"/>
          <c:spPr/>
          <c:txPr>
            <a:bodyPr/>
            <a:lstStyle/>
            <a:p>
              <a:pPr>
                <a:defRPr>
                  <a:solidFill>
                    <a:schemeClr val="bg1"/>
                  </a:solidFill>
                </a:defRPr>
              </a:pPr>
              <a:endParaRPr lang="en-US"/>
            </a:p>
          </c:txPr>
          <c:showPercent val="1"/>
        </c:dLbl>
      </c:pivotFmt>
    </c:pivotFmts>
    <c:plotArea>
      <c:layout/>
      <c:pieChart>
        <c:varyColors val="1"/>
        <c:ser>
          <c:idx val="0"/>
          <c:order val="0"/>
          <c:tx>
            <c:strRef>
              <c:f>employed_wantSwag!$L$2</c:f>
              <c:strCache>
                <c:ptCount val="1"/>
                <c:pt idx="0">
                  <c:v>Total</c:v>
                </c:pt>
              </c:strCache>
            </c:strRef>
          </c:tx>
          <c:dLbls>
            <c:spPr/>
            <c:txPr>
              <a:bodyPr/>
              <a:lstStyle/>
              <a:p>
                <a:pPr>
                  <a:defRPr>
                    <a:solidFill>
                      <a:schemeClr val="bg1"/>
                    </a:solidFill>
                  </a:defRPr>
                </a:pPr>
                <a:endParaRPr lang="en-US"/>
              </a:p>
            </c:txPr>
            <c:showPercent val="1"/>
            <c:showLeaderLines val="1"/>
          </c:dLbls>
          <c:cat>
            <c:strRef>
              <c:f>employed_wantSwag!$K$3:$K$5</c:f>
              <c:strCache>
                <c:ptCount val="2"/>
                <c:pt idx="0">
                  <c:v>No</c:v>
                </c:pt>
                <c:pt idx="1">
                  <c:v>Yes</c:v>
                </c:pt>
              </c:strCache>
            </c:strRef>
          </c:cat>
          <c:val>
            <c:numRef>
              <c:f>employed_wantSwag!$L$3:$L$5</c:f>
              <c:numCache>
                <c:formatCode>General</c:formatCode>
                <c:ptCount val="2"/>
                <c:pt idx="0">
                  <c:v>335</c:v>
                </c:pt>
                <c:pt idx="1">
                  <c:v>418</c:v>
                </c:pt>
              </c:numCache>
            </c:numRef>
          </c:val>
        </c:ser>
        <c:dLbls>
          <c:showPercent val="1"/>
        </c:dLbls>
        <c:firstSliceAng val="0"/>
      </c:pieChart>
    </c:plotArea>
    <c:legend>
      <c:legendPos val="r"/>
      <c:layout>
        <c:manualLayout>
          <c:xMode val="edge"/>
          <c:yMode val="edge"/>
          <c:x val="0.74629953152795592"/>
          <c:y val="0.32372061825605147"/>
          <c:w val="6.9182016626859535E-2"/>
          <c:h val="0.13394750656167986"/>
        </c:manualLayout>
      </c:layout>
    </c:legend>
    <c:plotVisOnly val="1"/>
  </c:chart>
  <c:txPr>
    <a:bodyPr/>
    <a:lstStyle/>
    <a:p>
      <a:pPr>
        <a:defRPr>
          <a:solidFill>
            <a:schemeClr val="accent5">
              <a:lumMod val="50000"/>
            </a:schemeClr>
          </a:solidFill>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style val="7"/>
  <c:pivotSource>
    <c:name>[survey_data_cleaned_IsabelGonzalezRosas_v2.xlsx]age_education_level!Tabla dinámica8</c:name>
    <c:fmtId val="0"/>
  </c:pivotSource>
  <c:chart>
    <c:title>
      <c:tx>
        <c:rich>
          <a:bodyPr/>
          <a:lstStyle/>
          <a:p>
            <a:pPr>
              <a:defRPr sz="2000"/>
            </a:pPr>
            <a:r>
              <a:rPr lang="en-US" sz="2000"/>
              <a:t>Nanodegree student's age</a:t>
            </a:r>
          </a:p>
        </c:rich>
      </c:tx>
      <c:layout/>
    </c:title>
    <c:pivotFmts>
      <c:pivotFmt>
        <c:idx val="0"/>
        <c:marker>
          <c:symbol val="none"/>
        </c:marker>
      </c:pivotFmt>
    </c:pivotFmts>
    <c:plotArea>
      <c:layout/>
      <c:barChart>
        <c:barDir val="col"/>
        <c:grouping val="clustered"/>
        <c:ser>
          <c:idx val="0"/>
          <c:order val="0"/>
          <c:tx>
            <c:strRef>
              <c:f>age_education_level!$H$125</c:f>
              <c:strCache>
                <c:ptCount val="1"/>
                <c:pt idx="0">
                  <c:v>Total</c:v>
                </c:pt>
              </c:strCache>
            </c:strRef>
          </c:tx>
          <c:cat>
            <c:strRef>
              <c:f>age_education_level!$G$126:$G$148</c:f>
              <c:strCache>
                <c:ptCount val="22"/>
                <c:pt idx="0">
                  <c:v>22</c:v>
                </c:pt>
                <c:pt idx="1">
                  <c:v>23</c:v>
                </c:pt>
                <c:pt idx="2">
                  <c:v>31</c:v>
                </c:pt>
                <c:pt idx="3">
                  <c:v>24</c:v>
                </c:pt>
                <c:pt idx="4">
                  <c:v>29</c:v>
                </c:pt>
                <c:pt idx="5">
                  <c:v>45</c:v>
                </c:pt>
                <c:pt idx="6">
                  <c:v>39</c:v>
                </c:pt>
                <c:pt idx="7">
                  <c:v>30</c:v>
                </c:pt>
                <c:pt idx="8">
                  <c:v>25</c:v>
                </c:pt>
                <c:pt idx="9">
                  <c:v>32</c:v>
                </c:pt>
                <c:pt idx="10">
                  <c:v>40</c:v>
                </c:pt>
                <c:pt idx="11">
                  <c:v>49</c:v>
                </c:pt>
                <c:pt idx="12">
                  <c:v>43</c:v>
                </c:pt>
                <c:pt idx="13">
                  <c:v>33</c:v>
                </c:pt>
                <c:pt idx="14">
                  <c:v>28</c:v>
                </c:pt>
                <c:pt idx="15">
                  <c:v>34</c:v>
                </c:pt>
                <c:pt idx="16">
                  <c:v>41</c:v>
                </c:pt>
                <c:pt idx="17">
                  <c:v>35</c:v>
                </c:pt>
                <c:pt idx="18">
                  <c:v>27</c:v>
                </c:pt>
                <c:pt idx="19">
                  <c:v>36</c:v>
                </c:pt>
                <c:pt idx="20">
                  <c:v>21</c:v>
                </c:pt>
                <c:pt idx="21">
                  <c:v>37</c:v>
                </c:pt>
              </c:strCache>
            </c:strRef>
          </c:cat>
          <c:val>
            <c:numRef>
              <c:f>age_education_level!$H$126:$H$148</c:f>
              <c:numCache>
                <c:formatCode>General</c:formatCode>
                <c:ptCount val="22"/>
                <c:pt idx="0">
                  <c:v>7</c:v>
                </c:pt>
                <c:pt idx="1">
                  <c:v>4</c:v>
                </c:pt>
                <c:pt idx="2">
                  <c:v>4</c:v>
                </c:pt>
                <c:pt idx="3">
                  <c:v>4</c:v>
                </c:pt>
                <c:pt idx="4">
                  <c:v>3</c:v>
                </c:pt>
                <c:pt idx="5">
                  <c:v>2</c:v>
                </c:pt>
                <c:pt idx="6">
                  <c:v>2</c:v>
                </c:pt>
                <c:pt idx="7">
                  <c:v>2</c:v>
                </c:pt>
                <c:pt idx="8">
                  <c:v>2</c:v>
                </c:pt>
                <c:pt idx="9">
                  <c:v>2</c:v>
                </c:pt>
                <c:pt idx="10">
                  <c:v>1</c:v>
                </c:pt>
                <c:pt idx="11">
                  <c:v>1</c:v>
                </c:pt>
                <c:pt idx="12">
                  <c:v>1</c:v>
                </c:pt>
                <c:pt idx="13">
                  <c:v>1</c:v>
                </c:pt>
                <c:pt idx="14">
                  <c:v>1</c:v>
                </c:pt>
                <c:pt idx="15">
                  <c:v>1</c:v>
                </c:pt>
                <c:pt idx="16">
                  <c:v>1</c:v>
                </c:pt>
                <c:pt idx="17">
                  <c:v>1</c:v>
                </c:pt>
                <c:pt idx="18">
                  <c:v>1</c:v>
                </c:pt>
                <c:pt idx="19">
                  <c:v>1</c:v>
                </c:pt>
                <c:pt idx="20">
                  <c:v>1</c:v>
                </c:pt>
                <c:pt idx="21">
                  <c:v>1</c:v>
                </c:pt>
              </c:numCache>
            </c:numRef>
          </c:val>
        </c:ser>
        <c:axId val="159322496"/>
        <c:axId val="159324416"/>
      </c:barChart>
      <c:catAx>
        <c:axId val="159322496"/>
        <c:scaling>
          <c:orientation val="minMax"/>
        </c:scaling>
        <c:axPos val="b"/>
        <c:title>
          <c:tx>
            <c:rich>
              <a:bodyPr/>
              <a:lstStyle/>
              <a:p>
                <a:pPr>
                  <a:defRPr/>
                </a:pPr>
                <a:r>
                  <a:rPr lang="en-US"/>
                  <a:t>age</a:t>
                </a:r>
              </a:p>
            </c:rich>
          </c:tx>
          <c:layout/>
        </c:title>
        <c:tickLblPos val="nextTo"/>
        <c:crossAx val="159324416"/>
        <c:crosses val="autoZero"/>
        <c:auto val="1"/>
        <c:lblAlgn val="ctr"/>
        <c:lblOffset val="100"/>
      </c:catAx>
      <c:valAx>
        <c:axId val="159324416"/>
        <c:scaling>
          <c:orientation val="minMax"/>
        </c:scaling>
        <c:axPos val="l"/>
        <c:majorGridlines/>
        <c:title>
          <c:tx>
            <c:rich>
              <a:bodyPr rot="-5400000" vert="horz"/>
              <a:lstStyle/>
              <a:p>
                <a:pPr>
                  <a:defRPr/>
                </a:pPr>
                <a:r>
                  <a:rPr lang="en-US"/>
                  <a:t>count of students</a:t>
                </a:r>
              </a:p>
            </c:rich>
          </c:tx>
          <c:layout>
            <c:manualLayout>
              <c:xMode val="edge"/>
              <c:yMode val="edge"/>
              <c:x val="1.9444444444444445E-2"/>
              <c:y val="0.30779126567512399"/>
            </c:manualLayout>
          </c:layout>
        </c:title>
        <c:numFmt formatCode="General" sourceLinked="1"/>
        <c:tickLblPos val="nextTo"/>
        <c:crossAx val="159322496"/>
        <c:crosses val="autoZero"/>
        <c:crossBetween val="between"/>
      </c:valAx>
    </c:plotArea>
    <c:plotVisOnly val="1"/>
  </c:chart>
  <c:txPr>
    <a:bodyPr/>
    <a:lstStyle/>
    <a:p>
      <a:pPr>
        <a:defRPr sz="1200">
          <a:solidFill>
            <a:schemeClr val="accent5">
              <a:lumMod val="50000"/>
            </a:schemeClr>
          </a:solidFill>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style val="7"/>
  <c:chart>
    <c:title>
      <c:tx>
        <c:rich>
          <a:bodyPr/>
          <a:lstStyle/>
          <a:p>
            <a:pPr>
              <a:defRPr sz="2200"/>
            </a:pPr>
            <a:r>
              <a:rPr lang="en-US" sz="2200"/>
              <a:t>Nanodegree student's age</a:t>
            </a:r>
          </a:p>
        </c:rich>
      </c:tx>
      <c:layout/>
    </c:title>
    <c:plotArea>
      <c:layout/>
      <c:scatterChart>
        <c:scatterStyle val="lineMarker"/>
        <c:ser>
          <c:idx val="0"/>
          <c:order val="0"/>
          <c:tx>
            <c:strRef>
              <c:f>age_education_level!$D$106</c:f>
              <c:strCache>
                <c:ptCount val="1"/>
                <c:pt idx="0">
                  <c:v>Age </c:v>
                </c:pt>
              </c:strCache>
            </c:strRef>
          </c:tx>
          <c:spPr>
            <a:ln w="28575">
              <a:noFill/>
            </a:ln>
          </c:spPr>
          <c:yVal>
            <c:numRef>
              <c:f>age_education_level!$D$107:$D$150</c:f>
              <c:numCache>
                <c:formatCode>0</c:formatCode>
                <c:ptCount val="44"/>
                <c:pt idx="0">
                  <c:v>32</c:v>
                </c:pt>
                <c:pt idx="1">
                  <c:v>24</c:v>
                </c:pt>
                <c:pt idx="2">
                  <c:v>23</c:v>
                </c:pt>
                <c:pt idx="3">
                  <c:v>22</c:v>
                </c:pt>
                <c:pt idx="4">
                  <c:v>36</c:v>
                </c:pt>
                <c:pt idx="5">
                  <c:v>35</c:v>
                </c:pt>
                <c:pt idx="6">
                  <c:v>24</c:v>
                </c:pt>
                <c:pt idx="7">
                  <c:v>22</c:v>
                </c:pt>
                <c:pt idx="8">
                  <c:v>24</c:v>
                </c:pt>
                <c:pt idx="9">
                  <c:v>21</c:v>
                </c:pt>
                <c:pt idx="10">
                  <c:v>31</c:v>
                </c:pt>
                <c:pt idx="11">
                  <c:v>29</c:v>
                </c:pt>
                <c:pt idx="12">
                  <c:v>23</c:v>
                </c:pt>
                <c:pt idx="13">
                  <c:v>27</c:v>
                </c:pt>
                <c:pt idx="14">
                  <c:v>43</c:v>
                </c:pt>
                <c:pt idx="15">
                  <c:v>24</c:v>
                </c:pt>
                <c:pt idx="16">
                  <c:v>22</c:v>
                </c:pt>
                <c:pt idx="17">
                  <c:v>31</c:v>
                </c:pt>
                <c:pt idx="18">
                  <c:v>31</c:v>
                </c:pt>
                <c:pt idx="19">
                  <c:v>28</c:v>
                </c:pt>
                <c:pt idx="20">
                  <c:v>32</c:v>
                </c:pt>
                <c:pt idx="21">
                  <c:v>34</c:v>
                </c:pt>
                <c:pt idx="22">
                  <c:v>45</c:v>
                </c:pt>
                <c:pt idx="23">
                  <c:v>29</c:v>
                </c:pt>
                <c:pt idx="24">
                  <c:v>22</c:v>
                </c:pt>
                <c:pt idx="25">
                  <c:v>25</c:v>
                </c:pt>
                <c:pt idx="26">
                  <c:v>25</c:v>
                </c:pt>
                <c:pt idx="27">
                  <c:v>23</c:v>
                </c:pt>
                <c:pt idx="28">
                  <c:v>37</c:v>
                </c:pt>
                <c:pt idx="29">
                  <c:v>30</c:v>
                </c:pt>
                <c:pt idx="30">
                  <c:v>45</c:v>
                </c:pt>
                <c:pt idx="31">
                  <c:v>41</c:v>
                </c:pt>
                <c:pt idx="32">
                  <c:v>29</c:v>
                </c:pt>
                <c:pt idx="33">
                  <c:v>30</c:v>
                </c:pt>
                <c:pt idx="34">
                  <c:v>39</c:v>
                </c:pt>
                <c:pt idx="35">
                  <c:v>39</c:v>
                </c:pt>
                <c:pt idx="36">
                  <c:v>40</c:v>
                </c:pt>
                <c:pt idx="37">
                  <c:v>49</c:v>
                </c:pt>
                <c:pt idx="38">
                  <c:v>23</c:v>
                </c:pt>
                <c:pt idx="39">
                  <c:v>22</c:v>
                </c:pt>
                <c:pt idx="40">
                  <c:v>22</c:v>
                </c:pt>
                <c:pt idx="41">
                  <c:v>22</c:v>
                </c:pt>
                <c:pt idx="42">
                  <c:v>31</c:v>
                </c:pt>
                <c:pt idx="43">
                  <c:v>33</c:v>
                </c:pt>
              </c:numCache>
            </c:numRef>
          </c:yVal>
        </c:ser>
        <c:axId val="159352704"/>
        <c:axId val="159379456"/>
      </c:scatterChart>
      <c:valAx>
        <c:axId val="159352704"/>
        <c:scaling>
          <c:orientation val="minMax"/>
        </c:scaling>
        <c:axPos val="b"/>
        <c:title>
          <c:tx>
            <c:rich>
              <a:bodyPr/>
              <a:lstStyle/>
              <a:p>
                <a:pPr>
                  <a:defRPr/>
                </a:pPr>
                <a:r>
                  <a:rPr lang="en-US"/>
                  <a:t>count</a:t>
                </a:r>
              </a:p>
            </c:rich>
          </c:tx>
          <c:layout>
            <c:manualLayout>
              <c:xMode val="edge"/>
              <c:yMode val="edge"/>
              <c:x val="0.49049759405074383"/>
              <c:y val="0.89050925925925928"/>
            </c:manualLayout>
          </c:layout>
        </c:title>
        <c:tickLblPos val="nextTo"/>
        <c:txPr>
          <a:bodyPr/>
          <a:lstStyle/>
          <a:p>
            <a:pPr>
              <a:defRPr sz="1000"/>
            </a:pPr>
            <a:endParaRPr lang="en-US"/>
          </a:p>
        </c:txPr>
        <c:crossAx val="159379456"/>
        <c:crosses val="autoZero"/>
        <c:crossBetween val="midCat"/>
      </c:valAx>
      <c:valAx>
        <c:axId val="159379456"/>
        <c:scaling>
          <c:orientation val="minMax"/>
          <c:min val="0"/>
        </c:scaling>
        <c:axPos val="l"/>
        <c:majorGridlines/>
        <c:title>
          <c:tx>
            <c:rich>
              <a:bodyPr rot="-5400000" vert="horz"/>
              <a:lstStyle/>
              <a:p>
                <a:pPr>
                  <a:defRPr/>
                </a:pPr>
                <a:r>
                  <a:rPr lang="en-US"/>
                  <a:t>age</a:t>
                </a:r>
              </a:p>
            </c:rich>
          </c:tx>
          <c:layout>
            <c:manualLayout>
              <c:xMode val="edge"/>
              <c:yMode val="edge"/>
              <c:x val="1.9444444444444445E-2"/>
              <c:y val="0.44238626421697302"/>
            </c:manualLayout>
          </c:layout>
        </c:title>
        <c:numFmt formatCode="0" sourceLinked="1"/>
        <c:tickLblPos val="nextTo"/>
        <c:txPr>
          <a:bodyPr/>
          <a:lstStyle/>
          <a:p>
            <a:pPr>
              <a:defRPr sz="1000"/>
            </a:pPr>
            <a:endParaRPr lang="en-US"/>
          </a:p>
        </c:txPr>
        <c:crossAx val="159352704"/>
        <c:crosses val="autoZero"/>
        <c:crossBetween val="midCat"/>
      </c:valAx>
    </c:plotArea>
    <c:plotVisOnly val="1"/>
  </c:chart>
  <c:txPr>
    <a:bodyPr/>
    <a:lstStyle/>
    <a:p>
      <a:pPr>
        <a:defRPr sz="1200">
          <a:solidFill>
            <a:schemeClr val="accent5">
              <a:lumMod val="75000"/>
            </a:schemeClr>
          </a:solidFill>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style val="7"/>
  <c:pivotSource>
    <c:name>[survey_data_cleaned_IsabelGonzalezRosas_v2.xlsx]age_education_level!Tabla dinámica6</c:name>
    <c:fmtId val="0"/>
  </c:pivotSource>
  <c:chart>
    <c:title>
      <c:tx>
        <c:rich>
          <a:bodyPr/>
          <a:lstStyle/>
          <a:p>
            <a:pPr>
              <a:defRPr sz="1800"/>
            </a:pPr>
            <a:r>
              <a:rPr lang="en-US" sz="1800"/>
              <a:t>Highest education level distribution</a:t>
            </a:r>
          </a:p>
        </c:rich>
      </c:tx>
      <c:layout/>
    </c:title>
    <c:pivotFmts>
      <c:pivotFmt>
        <c:idx val="0"/>
        <c:marker>
          <c:symbol val="none"/>
        </c:marker>
        <c:dLbl>
          <c:idx val="0"/>
          <c:delete val="1"/>
        </c:dLbl>
      </c:pivotFmt>
      <c:pivotFmt>
        <c:idx val="1"/>
        <c:spPr>
          <a:solidFill>
            <a:schemeClr val="accent5">
              <a:lumMod val="40000"/>
              <a:lumOff val="60000"/>
            </a:schemeClr>
          </a:solidFill>
        </c:spPr>
      </c:pivotFmt>
      <c:pivotFmt>
        <c:idx val="2"/>
        <c:spPr>
          <a:solidFill>
            <a:schemeClr val="accent3">
              <a:lumMod val="40000"/>
              <a:lumOff val="60000"/>
            </a:schemeClr>
          </a:solidFill>
        </c:spPr>
      </c:pivotFmt>
      <c:pivotFmt>
        <c:idx val="3"/>
        <c:spPr>
          <a:solidFill>
            <a:schemeClr val="accent6">
              <a:lumMod val="40000"/>
              <a:lumOff val="60000"/>
            </a:schemeClr>
          </a:solidFill>
        </c:spPr>
        <c:dLbl>
          <c:idx val="0"/>
          <c:layout>
            <c:manualLayout>
              <c:x val="0.20631920444333607"/>
              <c:y val="6.9673884514435722E-2"/>
            </c:manualLayout>
          </c:layout>
          <c:showCatName val="1"/>
          <c:showPercent val="1"/>
        </c:dLbl>
      </c:pivotFmt>
      <c:pivotFmt>
        <c:idx val="4"/>
        <c:spPr>
          <a:solidFill>
            <a:schemeClr val="accent4">
              <a:lumMod val="40000"/>
              <a:lumOff val="60000"/>
            </a:schemeClr>
          </a:solidFill>
        </c:spPr>
      </c:pivotFmt>
      <c:pivotFmt>
        <c:idx val="5"/>
        <c:spPr>
          <a:solidFill>
            <a:schemeClr val="accent2">
              <a:lumMod val="40000"/>
              <a:lumOff val="60000"/>
            </a:schemeClr>
          </a:solidFill>
        </c:spPr>
      </c:pivotFmt>
      <c:pivotFmt>
        <c:idx val="6"/>
        <c:spPr>
          <a:solidFill>
            <a:schemeClr val="accent1">
              <a:lumMod val="40000"/>
              <a:lumOff val="60000"/>
            </a:schemeClr>
          </a:solidFill>
        </c:spPr>
      </c:pivotFmt>
    </c:pivotFmts>
    <c:plotArea>
      <c:layout/>
      <c:pieChart>
        <c:varyColors val="1"/>
        <c:ser>
          <c:idx val="0"/>
          <c:order val="0"/>
          <c:tx>
            <c:strRef>
              <c:f>age_education_level!$N$1</c:f>
              <c:strCache>
                <c:ptCount val="1"/>
                <c:pt idx="0">
                  <c:v>Total</c:v>
                </c:pt>
              </c:strCache>
            </c:strRef>
          </c:tx>
          <c:dPt>
            <c:idx val="0"/>
            <c:spPr>
              <a:solidFill>
                <a:schemeClr val="accent6">
                  <a:lumMod val="40000"/>
                  <a:lumOff val="60000"/>
                </a:schemeClr>
              </a:solidFill>
            </c:spPr>
          </c:dPt>
          <c:dPt>
            <c:idx val="1"/>
            <c:spPr>
              <a:solidFill>
                <a:schemeClr val="accent5">
                  <a:lumMod val="40000"/>
                  <a:lumOff val="60000"/>
                </a:schemeClr>
              </a:solidFill>
            </c:spPr>
          </c:dPt>
          <c:dPt>
            <c:idx val="2"/>
            <c:spPr>
              <a:solidFill>
                <a:schemeClr val="accent4">
                  <a:lumMod val="40000"/>
                  <a:lumOff val="60000"/>
                </a:schemeClr>
              </a:solidFill>
            </c:spPr>
          </c:dPt>
          <c:dPt>
            <c:idx val="3"/>
            <c:spPr>
              <a:solidFill>
                <a:schemeClr val="accent3">
                  <a:lumMod val="40000"/>
                  <a:lumOff val="60000"/>
                </a:schemeClr>
              </a:solidFill>
            </c:spPr>
          </c:dPt>
          <c:dPt>
            <c:idx val="4"/>
            <c:spPr>
              <a:solidFill>
                <a:schemeClr val="accent2">
                  <a:lumMod val="40000"/>
                  <a:lumOff val="60000"/>
                </a:schemeClr>
              </a:solidFill>
            </c:spPr>
          </c:dPt>
          <c:dPt>
            <c:idx val="5"/>
            <c:spPr>
              <a:solidFill>
                <a:schemeClr val="accent1">
                  <a:lumMod val="40000"/>
                  <a:lumOff val="60000"/>
                </a:schemeClr>
              </a:solidFill>
            </c:spPr>
          </c:dPt>
          <c:dLbls>
            <c:dLbl>
              <c:idx val="0"/>
              <c:layout>
                <c:manualLayout>
                  <c:x val="0.20631920444333607"/>
                  <c:y val="6.9673884514435722E-2"/>
                </c:manualLayout>
              </c:layout>
              <c:showCatName val="1"/>
              <c:showPercent val="1"/>
            </c:dLbl>
            <c:delete val="1"/>
            <c:spPr/>
            <c:txPr>
              <a:bodyPr/>
              <a:lstStyle/>
              <a:p>
                <a:pPr>
                  <a:defRPr/>
                </a:pPr>
                <a:endParaRPr lang="en-US"/>
              </a:p>
            </c:txPr>
          </c:dLbls>
          <c:cat>
            <c:strRef>
              <c:f>age_education_level!$M$2:$M$8</c:f>
              <c:strCache>
                <c:ptCount val="6"/>
                <c:pt idx="0">
                  <c:v>Associates</c:v>
                </c:pt>
                <c:pt idx="1">
                  <c:v>Bachelors</c:v>
                </c:pt>
                <c:pt idx="2">
                  <c:v>High school or below</c:v>
                </c:pt>
                <c:pt idx="3">
                  <c:v>Masters</c:v>
                </c:pt>
                <c:pt idx="4">
                  <c:v>Nanodegree Program</c:v>
                </c:pt>
                <c:pt idx="5">
                  <c:v>PhD</c:v>
                </c:pt>
              </c:strCache>
            </c:strRef>
          </c:cat>
          <c:val>
            <c:numRef>
              <c:f>age_education_level!$N$2:$N$8</c:f>
              <c:numCache>
                <c:formatCode>General</c:formatCode>
                <c:ptCount val="6"/>
                <c:pt idx="0">
                  <c:v>12</c:v>
                </c:pt>
                <c:pt idx="1">
                  <c:v>269</c:v>
                </c:pt>
                <c:pt idx="2">
                  <c:v>24</c:v>
                </c:pt>
                <c:pt idx="3">
                  <c:v>294</c:v>
                </c:pt>
                <c:pt idx="4">
                  <c:v>44</c:v>
                </c:pt>
                <c:pt idx="5">
                  <c:v>69</c:v>
                </c:pt>
              </c:numCache>
            </c:numRef>
          </c:val>
        </c:ser>
        <c:dLbls>
          <c:showCatName val="1"/>
          <c:showPercent val="1"/>
        </c:dLbls>
        <c:firstSliceAng val="0"/>
      </c:pieChart>
    </c:plotArea>
    <c:plotVisOnly val="1"/>
  </c:chart>
  <c:txPr>
    <a:bodyPr/>
    <a:lstStyle/>
    <a:p>
      <a:pPr>
        <a:defRPr sz="1200">
          <a:solidFill>
            <a:schemeClr val="accent5">
              <a:lumMod val="75000"/>
            </a:schemeClr>
          </a:solidFill>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style val="7"/>
  <c:chart>
    <c:title>
      <c:tx>
        <c:rich>
          <a:bodyPr/>
          <a:lstStyle/>
          <a:p>
            <a:pPr>
              <a:defRPr sz="3200"/>
            </a:pPr>
            <a:r>
              <a:rPr lang="en-US" sz="3200"/>
              <a:t>Age and Highest education level</a:t>
            </a:r>
          </a:p>
        </c:rich>
      </c:tx>
      <c:layout/>
    </c:title>
    <c:plotArea>
      <c:layout/>
      <c:scatterChart>
        <c:scatterStyle val="lineMarker"/>
        <c:ser>
          <c:idx val="0"/>
          <c:order val="0"/>
          <c:tx>
            <c:strRef>
              <c:f>age_education_level!$E$51</c:f>
              <c:strCache>
                <c:ptCount val="1"/>
                <c:pt idx="0">
                  <c:v>Associates</c:v>
                </c:pt>
              </c:strCache>
            </c:strRef>
          </c:tx>
          <c:spPr>
            <a:ln w="28575">
              <a:noFill/>
            </a:ln>
          </c:spPr>
          <c:xVal>
            <c:numRef>
              <c:f>age_education_level!$D$52:$D$96</c:f>
              <c:numCache>
                <c:formatCode>General</c:formatCode>
                <c:ptCount val="45"/>
                <c:pt idx="0">
                  <c:v>19</c:v>
                </c:pt>
                <c:pt idx="1">
                  <c:v>20</c:v>
                </c:pt>
                <c:pt idx="2">
                  <c:v>21</c:v>
                </c:pt>
                <c:pt idx="3">
                  <c:v>22</c:v>
                </c:pt>
                <c:pt idx="4">
                  <c:v>23</c:v>
                </c:pt>
                <c:pt idx="5">
                  <c:v>24</c:v>
                </c:pt>
                <c:pt idx="6">
                  <c:v>25</c:v>
                </c:pt>
                <c:pt idx="7">
                  <c:v>26</c:v>
                </c:pt>
                <c:pt idx="8">
                  <c:v>27</c:v>
                </c:pt>
                <c:pt idx="9">
                  <c:v>28</c:v>
                </c:pt>
                <c:pt idx="10">
                  <c:v>29</c:v>
                </c:pt>
                <c:pt idx="11">
                  <c:v>30</c:v>
                </c:pt>
                <c:pt idx="12">
                  <c:v>31</c:v>
                </c:pt>
                <c:pt idx="13">
                  <c:v>32</c:v>
                </c:pt>
                <c:pt idx="14">
                  <c:v>33</c:v>
                </c:pt>
                <c:pt idx="15">
                  <c:v>34</c:v>
                </c:pt>
                <c:pt idx="16">
                  <c:v>35</c:v>
                </c:pt>
                <c:pt idx="17">
                  <c:v>36</c:v>
                </c:pt>
                <c:pt idx="18">
                  <c:v>37</c:v>
                </c:pt>
                <c:pt idx="19">
                  <c:v>38</c:v>
                </c:pt>
                <c:pt idx="20">
                  <c:v>39</c:v>
                </c:pt>
                <c:pt idx="21">
                  <c:v>40</c:v>
                </c:pt>
                <c:pt idx="22">
                  <c:v>41</c:v>
                </c:pt>
                <c:pt idx="23">
                  <c:v>42</c:v>
                </c:pt>
                <c:pt idx="24">
                  <c:v>43</c:v>
                </c:pt>
                <c:pt idx="25">
                  <c:v>44</c:v>
                </c:pt>
                <c:pt idx="26">
                  <c:v>45</c:v>
                </c:pt>
                <c:pt idx="27">
                  <c:v>46</c:v>
                </c:pt>
                <c:pt idx="28">
                  <c:v>47</c:v>
                </c:pt>
                <c:pt idx="29">
                  <c:v>48</c:v>
                </c:pt>
                <c:pt idx="30">
                  <c:v>49</c:v>
                </c:pt>
                <c:pt idx="31">
                  <c:v>50</c:v>
                </c:pt>
                <c:pt idx="32">
                  <c:v>51</c:v>
                </c:pt>
                <c:pt idx="33">
                  <c:v>52</c:v>
                </c:pt>
                <c:pt idx="34">
                  <c:v>53</c:v>
                </c:pt>
                <c:pt idx="35">
                  <c:v>54</c:v>
                </c:pt>
                <c:pt idx="36">
                  <c:v>55</c:v>
                </c:pt>
                <c:pt idx="37">
                  <c:v>56</c:v>
                </c:pt>
                <c:pt idx="38">
                  <c:v>57</c:v>
                </c:pt>
                <c:pt idx="39">
                  <c:v>58</c:v>
                </c:pt>
                <c:pt idx="40">
                  <c:v>59</c:v>
                </c:pt>
                <c:pt idx="41">
                  <c:v>64</c:v>
                </c:pt>
                <c:pt idx="42">
                  <c:v>65</c:v>
                </c:pt>
                <c:pt idx="43">
                  <c:v>66</c:v>
                </c:pt>
                <c:pt idx="44">
                  <c:v>78</c:v>
                </c:pt>
              </c:numCache>
            </c:numRef>
          </c:xVal>
          <c:yVal>
            <c:numRef>
              <c:f>age_education_level!$E$52:$E$96</c:f>
              <c:numCache>
                <c:formatCode>General</c:formatCode>
                <c:ptCount val="45"/>
                <c:pt idx="2">
                  <c:v>1</c:v>
                </c:pt>
                <c:pt idx="3">
                  <c:v>2</c:v>
                </c:pt>
                <c:pt idx="12">
                  <c:v>2</c:v>
                </c:pt>
                <c:pt idx="17">
                  <c:v>1</c:v>
                </c:pt>
                <c:pt idx="18">
                  <c:v>1</c:v>
                </c:pt>
                <c:pt idx="21">
                  <c:v>1</c:v>
                </c:pt>
                <c:pt idx="22">
                  <c:v>1</c:v>
                </c:pt>
                <c:pt idx="23">
                  <c:v>1</c:v>
                </c:pt>
                <c:pt idx="24">
                  <c:v>2</c:v>
                </c:pt>
              </c:numCache>
            </c:numRef>
          </c:yVal>
        </c:ser>
        <c:ser>
          <c:idx val="1"/>
          <c:order val="1"/>
          <c:tx>
            <c:strRef>
              <c:f>age_education_level!$F$51</c:f>
              <c:strCache>
                <c:ptCount val="1"/>
                <c:pt idx="0">
                  <c:v>Bachelors</c:v>
                </c:pt>
              </c:strCache>
            </c:strRef>
          </c:tx>
          <c:spPr>
            <a:ln w="28575">
              <a:noFill/>
            </a:ln>
          </c:spPr>
          <c:xVal>
            <c:numRef>
              <c:f>age_education_level!$D$52:$D$96</c:f>
              <c:numCache>
                <c:formatCode>General</c:formatCode>
                <c:ptCount val="45"/>
                <c:pt idx="0">
                  <c:v>19</c:v>
                </c:pt>
                <c:pt idx="1">
                  <c:v>20</c:v>
                </c:pt>
                <c:pt idx="2">
                  <c:v>21</c:v>
                </c:pt>
                <c:pt idx="3">
                  <c:v>22</c:v>
                </c:pt>
                <c:pt idx="4">
                  <c:v>23</c:v>
                </c:pt>
                <c:pt idx="5">
                  <c:v>24</c:v>
                </c:pt>
                <c:pt idx="6">
                  <c:v>25</c:v>
                </c:pt>
                <c:pt idx="7">
                  <c:v>26</c:v>
                </c:pt>
                <c:pt idx="8">
                  <c:v>27</c:v>
                </c:pt>
                <c:pt idx="9">
                  <c:v>28</c:v>
                </c:pt>
                <c:pt idx="10">
                  <c:v>29</c:v>
                </c:pt>
                <c:pt idx="11">
                  <c:v>30</c:v>
                </c:pt>
                <c:pt idx="12">
                  <c:v>31</c:v>
                </c:pt>
                <c:pt idx="13">
                  <c:v>32</c:v>
                </c:pt>
                <c:pt idx="14">
                  <c:v>33</c:v>
                </c:pt>
                <c:pt idx="15">
                  <c:v>34</c:v>
                </c:pt>
                <c:pt idx="16">
                  <c:v>35</c:v>
                </c:pt>
                <c:pt idx="17">
                  <c:v>36</c:v>
                </c:pt>
                <c:pt idx="18">
                  <c:v>37</c:v>
                </c:pt>
                <c:pt idx="19">
                  <c:v>38</c:v>
                </c:pt>
                <c:pt idx="20">
                  <c:v>39</c:v>
                </c:pt>
                <c:pt idx="21">
                  <c:v>40</c:v>
                </c:pt>
                <c:pt idx="22">
                  <c:v>41</c:v>
                </c:pt>
                <c:pt idx="23">
                  <c:v>42</c:v>
                </c:pt>
                <c:pt idx="24">
                  <c:v>43</c:v>
                </c:pt>
                <c:pt idx="25">
                  <c:v>44</c:v>
                </c:pt>
                <c:pt idx="26">
                  <c:v>45</c:v>
                </c:pt>
                <c:pt idx="27">
                  <c:v>46</c:v>
                </c:pt>
                <c:pt idx="28">
                  <c:v>47</c:v>
                </c:pt>
                <c:pt idx="29">
                  <c:v>48</c:v>
                </c:pt>
                <c:pt idx="30">
                  <c:v>49</c:v>
                </c:pt>
                <c:pt idx="31">
                  <c:v>50</c:v>
                </c:pt>
                <c:pt idx="32">
                  <c:v>51</c:v>
                </c:pt>
                <c:pt idx="33">
                  <c:v>52</c:v>
                </c:pt>
                <c:pt idx="34">
                  <c:v>53</c:v>
                </c:pt>
                <c:pt idx="35">
                  <c:v>54</c:v>
                </c:pt>
                <c:pt idx="36">
                  <c:v>55</c:v>
                </c:pt>
                <c:pt idx="37">
                  <c:v>56</c:v>
                </c:pt>
                <c:pt idx="38">
                  <c:v>57</c:v>
                </c:pt>
                <c:pt idx="39">
                  <c:v>58</c:v>
                </c:pt>
                <c:pt idx="40">
                  <c:v>59</c:v>
                </c:pt>
                <c:pt idx="41">
                  <c:v>64</c:v>
                </c:pt>
                <c:pt idx="42">
                  <c:v>65</c:v>
                </c:pt>
                <c:pt idx="43">
                  <c:v>66</c:v>
                </c:pt>
                <c:pt idx="44">
                  <c:v>78</c:v>
                </c:pt>
              </c:numCache>
            </c:numRef>
          </c:xVal>
          <c:yVal>
            <c:numRef>
              <c:f>age_education_level!$F$52:$F$96</c:f>
              <c:numCache>
                <c:formatCode>General</c:formatCode>
                <c:ptCount val="45"/>
                <c:pt idx="0">
                  <c:v>1</c:v>
                </c:pt>
                <c:pt idx="1">
                  <c:v>1</c:v>
                </c:pt>
                <c:pt idx="2">
                  <c:v>2</c:v>
                </c:pt>
                <c:pt idx="3">
                  <c:v>11</c:v>
                </c:pt>
                <c:pt idx="4">
                  <c:v>16</c:v>
                </c:pt>
                <c:pt idx="5">
                  <c:v>15</c:v>
                </c:pt>
                <c:pt idx="6">
                  <c:v>24</c:v>
                </c:pt>
                <c:pt idx="7">
                  <c:v>21</c:v>
                </c:pt>
                <c:pt idx="8">
                  <c:v>20</c:v>
                </c:pt>
                <c:pt idx="9">
                  <c:v>19</c:v>
                </c:pt>
                <c:pt idx="10">
                  <c:v>24</c:v>
                </c:pt>
                <c:pt idx="11">
                  <c:v>5</c:v>
                </c:pt>
                <c:pt idx="12">
                  <c:v>17</c:v>
                </c:pt>
                <c:pt idx="13">
                  <c:v>10</c:v>
                </c:pt>
                <c:pt idx="14">
                  <c:v>10</c:v>
                </c:pt>
                <c:pt idx="15">
                  <c:v>3</c:v>
                </c:pt>
                <c:pt idx="16">
                  <c:v>8</c:v>
                </c:pt>
                <c:pt idx="17">
                  <c:v>10</c:v>
                </c:pt>
                <c:pt idx="18">
                  <c:v>7</c:v>
                </c:pt>
                <c:pt idx="19">
                  <c:v>4</c:v>
                </c:pt>
                <c:pt idx="20">
                  <c:v>6</c:v>
                </c:pt>
                <c:pt idx="21">
                  <c:v>1</c:v>
                </c:pt>
                <c:pt idx="22">
                  <c:v>5</c:v>
                </c:pt>
                <c:pt idx="23">
                  <c:v>4</c:v>
                </c:pt>
                <c:pt idx="24">
                  <c:v>2</c:v>
                </c:pt>
                <c:pt idx="25">
                  <c:v>4</c:v>
                </c:pt>
                <c:pt idx="26">
                  <c:v>4</c:v>
                </c:pt>
                <c:pt idx="28">
                  <c:v>1</c:v>
                </c:pt>
                <c:pt idx="29">
                  <c:v>3</c:v>
                </c:pt>
                <c:pt idx="30">
                  <c:v>3</c:v>
                </c:pt>
                <c:pt idx="31">
                  <c:v>1</c:v>
                </c:pt>
                <c:pt idx="32">
                  <c:v>2</c:v>
                </c:pt>
                <c:pt idx="34">
                  <c:v>2</c:v>
                </c:pt>
                <c:pt idx="35">
                  <c:v>1</c:v>
                </c:pt>
                <c:pt idx="38">
                  <c:v>1</c:v>
                </c:pt>
                <c:pt idx="39">
                  <c:v>1</c:v>
                </c:pt>
              </c:numCache>
            </c:numRef>
          </c:yVal>
        </c:ser>
        <c:ser>
          <c:idx val="2"/>
          <c:order val="2"/>
          <c:tx>
            <c:strRef>
              <c:f>age_education_level!$G$51</c:f>
              <c:strCache>
                <c:ptCount val="1"/>
                <c:pt idx="0">
                  <c:v>High school or below</c:v>
                </c:pt>
              </c:strCache>
            </c:strRef>
          </c:tx>
          <c:spPr>
            <a:ln w="28575">
              <a:noFill/>
            </a:ln>
          </c:spPr>
          <c:xVal>
            <c:numRef>
              <c:f>age_education_level!$D$52:$D$96</c:f>
              <c:numCache>
                <c:formatCode>General</c:formatCode>
                <c:ptCount val="45"/>
                <c:pt idx="0">
                  <c:v>19</c:v>
                </c:pt>
                <c:pt idx="1">
                  <c:v>20</c:v>
                </c:pt>
                <c:pt idx="2">
                  <c:v>21</c:v>
                </c:pt>
                <c:pt idx="3">
                  <c:v>22</c:v>
                </c:pt>
                <c:pt idx="4">
                  <c:v>23</c:v>
                </c:pt>
                <c:pt idx="5">
                  <c:v>24</c:v>
                </c:pt>
                <c:pt idx="6">
                  <c:v>25</c:v>
                </c:pt>
                <c:pt idx="7">
                  <c:v>26</c:v>
                </c:pt>
                <c:pt idx="8">
                  <c:v>27</c:v>
                </c:pt>
                <c:pt idx="9">
                  <c:v>28</c:v>
                </c:pt>
                <c:pt idx="10">
                  <c:v>29</c:v>
                </c:pt>
                <c:pt idx="11">
                  <c:v>30</c:v>
                </c:pt>
                <c:pt idx="12">
                  <c:v>31</c:v>
                </c:pt>
                <c:pt idx="13">
                  <c:v>32</c:v>
                </c:pt>
                <c:pt idx="14">
                  <c:v>33</c:v>
                </c:pt>
                <c:pt idx="15">
                  <c:v>34</c:v>
                </c:pt>
                <c:pt idx="16">
                  <c:v>35</c:v>
                </c:pt>
                <c:pt idx="17">
                  <c:v>36</c:v>
                </c:pt>
                <c:pt idx="18">
                  <c:v>37</c:v>
                </c:pt>
                <c:pt idx="19">
                  <c:v>38</c:v>
                </c:pt>
                <c:pt idx="20">
                  <c:v>39</c:v>
                </c:pt>
                <c:pt idx="21">
                  <c:v>40</c:v>
                </c:pt>
                <c:pt idx="22">
                  <c:v>41</c:v>
                </c:pt>
                <c:pt idx="23">
                  <c:v>42</c:v>
                </c:pt>
                <c:pt idx="24">
                  <c:v>43</c:v>
                </c:pt>
                <c:pt idx="25">
                  <c:v>44</c:v>
                </c:pt>
                <c:pt idx="26">
                  <c:v>45</c:v>
                </c:pt>
                <c:pt idx="27">
                  <c:v>46</c:v>
                </c:pt>
                <c:pt idx="28">
                  <c:v>47</c:v>
                </c:pt>
                <c:pt idx="29">
                  <c:v>48</c:v>
                </c:pt>
                <c:pt idx="30">
                  <c:v>49</c:v>
                </c:pt>
                <c:pt idx="31">
                  <c:v>50</c:v>
                </c:pt>
                <c:pt idx="32">
                  <c:v>51</c:v>
                </c:pt>
                <c:pt idx="33">
                  <c:v>52</c:v>
                </c:pt>
                <c:pt idx="34">
                  <c:v>53</c:v>
                </c:pt>
                <c:pt idx="35">
                  <c:v>54</c:v>
                </c:pt>
                <c:pt idx="36">
                  <c:v>55</c:v>
                </c:pt>
                <c:pt idx="37">
                  <c:v>56</c:v>
                </c:pt>
                <c:pt idx="38">
                  <c:v>57</c:v>
                </c:pt>
                <c:pt idx="39">
                  <c:v>58</c:v>
                </c:pt>
                <c:pt idx="40">
                  <c:v>59</c:v>
                </c:pt>
                <c:pt idx="41">
                  <c:v>64</c:v>
                </c:pt>
                <c:pt idx="42">
                  <c:v>65</c:v>
                </c:pt>
                <c:pt idx="43">
                  <c:v>66</c:v>
                </c:pt>
                <c:pt idx="44">
                  <c:v>78</c:v>
                </c:pt>
              </c:numCache>
            </c:numRef>
          </c:xVal>
          <c:yVal>
            <c:numRef>
              <c:f>age_education_level!$G$52:$G$96</c:f>
              <c:numCache>
                <c:formatCode>General</c:formatCode>
                <c:ptCount val="45"/>
                <c:pt idx="2">
                  <c:v>6</c:v>
                </c:pt>
                <c:pt idx="3">
                  <c:v>6</c:v>
                </c:pt>
                <c:pt idx="4">
                  <c:v>2</c:v>
                </c:pt>
                <c:pt idx="5">
                  <c:v>1</c:v>
                </c:pt>
                <c:pt idx="8">
                  <c:v>1</c:v>
                </c:pt>
                <c:pt idx="13">
                  <c:v>2</c:v>
                </c:pt>
                <c:pt idx="15">
                  <c:v>1</c:v>
                </c:pt>
                <c:pt idx="16">
                  <c:v>1</c:v>
                </c:pt>
                <c:pt idx="18">
                  <c:v>2</c:v>
                </c:pt>
                <c:pt idx="28">
                  <c:v>2</c:v>
                </c:pt>
              </c:numCache>
            </c:numRef>
          </c:yVal>
        </c:ser>
        <c:ser>
          <c:idx val="3"/>
          <c:order val="3"/>
          <c:tx>
            <c:strRef>
              <c:f>age_education_level!$H$51</c:f>
              <c:strCache>
                <c:ptCount val="1"/>
                <c:pt idx="0">
                  <c:v>Masters</c:v>
                </c:pt>
              </c:strCache>
            </c:strRef>
          </c:tx>
          <c:spPr>
            <a:ln w="28575">
              <a:noFill/>
            </a:ln>
          </c:spPr>
          <c:xVal>
            <c:numRef>
              <c:f>age_education_level!$D$52:$D$96</c:f>
              <c:numCache>
                <c:formatCode>General</c:formatCode>
                <c:ptCount val="45"/>
                <c:pt idx="0">
                  <c:v>19</c:v>
                </c:pt>
                <c:pt idx="1">
                  <c:v>20</c:v>
                </c:pt>
                <c:pt idx="2">
                  <c:v>21</c:v>
                </c:pt>
                <c:pt idx="3">
                  <c:v>22</c:v>
                </c:pt>
                <c:pt idx="4">
                  <c:v>23</c:v>
                </c:pt>
                <c:pt idx="5">
                  <c:v>24</c:v>
                </c:pt>
                <c:pt idx="6">
                  <c:v>25</c:v>
                </c:pt>
                <c:pt idx="7">
                  <c:v>26</c:v>
                </c:pt>
                <c:pt idx="8">
                  <c:v>27</c:v>
                </c:pt>
                <c:pt idx="9">
                  <c:v>28</c:v>
                </c:pt>
                <c:pt idx="10">
                  <c:v>29</c:v>
                </c:pt>
                <c:pt idx="11">
                  <c:v>30</c:v>
                </c:pt>
                <c:pt idx="12">
                  <c:v>31</c:v>
                </c:pt>
                <c:pt idx="13">
                  <c:v>32</c:v>
                </c:pt>
                <c:pt idx="14">
                  <c:v>33</c:v>
                </c:pt>
                <c:pt idx="15">
                  <c:v>34</c:v>
                </c:pt>
                <c:pt idx="16">
                  <c:v>35</c:v>
                </c:pt>
                <c:pt idx="17">
                  <c:v>36</c:v>
                </c:pt>
                <c:pt idx="18">
                  <c:v>37</c:v>
                </c:pt>
                <c:pt idx="19">
                  <c:v>38</c:v>
                </c:pt>
                <c:pt idx="20">
                  <c:v>39</c:v>
                </c:pt>
                <c:pt idx="21">
                  <c:v>40</c:v>
                </c:pt>
                <c:pt idx="22">
                  <c:v>41</c:v>
                </c:pt>
                <c:pt idx="23">
                  <c:v>42</c:v>
                </c:pt>
                <c:pt idx="24">
                  <c:v>43</c:v>
                </c:pt>
                <c:pt idx="25">
                  <c:v>44</c:v>
                </c:pt>
                <c:pt idx="26">
                  <c:v>45</c:v>
                </c:pt>
                <c:pt idx="27">
                  <c:v>46</c:v>
                </c:pt>
                <c:pt idx="28">
                  <c:v>47</c:v>
                </c:pt>
                <c:pt idx="29">
                  <c:v>48</c:v>
                </c:pt>
                <c:pt idx="30">
                  <c:v>49</c:v>
                </c:pt>
                <c:pt idx="31">
                  <c:v>50</c:v>
                </c:pt>
                <c:pt idx="32">
                  <c:v>51</c:v>
                </c:pt>
                <c:pt idx="33">
                  <c:v>52</c:v>
                </c:pt>
                <c:pt idx="34">
                  <c:v>53</c:v>
                </c:pt>
                <c:pt idx="35">
                  <c:v>54</c:v>
                </c:pt>
                <c:pt idx="36">
                  <c:v>55</c:v>
                </c:pt>
                <c:pt idx="37">
                  <c:v>56</c:v>
                </c:pt>
                <c:pt idx="38">
                  <c:v>57</c:v>
                </c:pt>
                <c:pt idx="39">
                  <c:v>58</c:v>
                </c:pt>
                <c:pt idx="40">
                  <c:v>59</c:v>
                </c:pt>
                <c:pt idx="41">
                  <c:v>64</c:v>
                </c:pt>
                <c:pt idx="42">
                  <c:v>65</c:v>
                </c:pt>
                <c:pt idx="43">
                  <c:v>66</c:v>
                </c:pt>
                <c:pt idx="44">
                  <c:v>78</c:v>
                </c:pt>
              </c:numCache>
            </c:numRef>
          </c:xVal>
          <c:yVal>
            <c:numRef>
              <c:f>age_education_level!$H$52:$H$96</c:f>
              <c:numCache>
                <c:formatCode>General</c:formatCode>
                <c:ptCount val="45"/>
                <c:pt idx="3">
                  <c:v>1</c:v>
                </c:pt>
                <c:pt idx="4">
                  <c:v>3</c:v>
                </c:pt>
                <c:pt idx="5">
                  <c:v>2</c:v>
                </c:pt>
                <c:pt idx="6">
                  <c:v>3</c:v>
                </c:pt>
                <c:pt idx="7">
                  <c:v>17</c:v>
                </c:pt>
                <c:pt idx="8">
                  <c:v>14</c:v>
                </c:pt>
                <c:pt idx="9">
                  <c:v>19</c:v>
                </c:pt>
                <c:pt idx="10">
                  <c:v>17</c:v>
                </c:pt>
                <c:pt idx="11">
                  <c:v>19</c:v>
                </c:pt>
                <c:pt idx="12">
                  <c:v>16</c:v>
                </c:pt>
                <c:pt idx="13">
                  <c:v>21</c:v>
                </c:pt>
                <c:pt idx="14">
                  <c:v>15</c:v>
                </c:pt>
                <c:pt idx="15">
                  <c:v>19</c:v>
                </c:pt>
                <c:pt idx="16">
                  <c:v>14</c:v>
                </c:pt>
                <c:pt idx="17">
                  <c:v>18</c:v>
                </c:pt>
                <c:pt idx="18">
                  <c:v>11</c:v>
                </c:pt>
                <c:pt idx="19">
                  <c:v>10</c:v>
                </c:pt>
                <c:pt idx="20">
                  <c:v>12</c:v>
                </c:pt>
                <c:pt idx="21">
                  <c:v>5</c:v>
                </c:pt>
                <c:pt idx="22">
                  <c:v>7</c:v>
                </c:pt>
                <c:pt idx="23">
                  <c:v>4</c:v>
                </c:pt>
                <c:pt idx="24">
                  <c:v>3</c:v>
                </c:pt>
                <c:pt idx="25">
                  <c:v>8</c:v>
                </c:pt>
                <c:pt idx="26">
                  <c:v>8</c:v>
                </c:pt>
                <c:pt idx="27">
                  <c:v>3</c:v>
                </c:pt>
                <c:pt idx="28">
                  <c:v>2</c:v>
                </c:pt>
                <c:pt idx="30">
                  <c:v>1</c:v>
                </c:pt>
                <c:pt idx="31">
                  <c:v>4</c:v>
                </c:pt>
                <c:pt idx="32">
                  <c:v>1</c:v>
                </c:pt>
                <c:pt idx="33">
                  <c:v>2</c:v>
                </c:pt>
                <c:pt idx="34">
                  <c:v>1</c:v>
                </c:pt>
                <c:pt idx="35">
                  <c:v>1</c:v>
                </c:pt>
                <c:pt idx="36">
                  <c:v>3</c:v>
                </c:pt>
                <c:pt idx="37">
                  <c:v>2</c:v>
                </c:pt>
                <c:pt idx="38">
                  <c:v>2</c:v>
                </c:pt>
                <c:pt idx="39">
                  <c:v>1</c:v>
                </c:pt>
                <c:pt idx="40">
                  <c:v>2</c:v>
                </c:pt>
                <c:pt idx="41">
                  <c:v>1</c:v>
                </c:pt>
                <c:pt idx="42">
                  <c:v>1</c:v>
                </c:pt>
                <c:pt idx="44">
                  <c:v>1</c:v>
                </c:pt>
              </c:numCache>
            </c:numRef>
          </c:yVal>
        </c:ser>
        <c:ser>
          <c:idx val="4"/>
          <c:order val="4"/>
          <c:tx>
            <c:strRef>
              <c:f>age_education_level!$I$51</c:f>
              <c:strCache>
                <c:ptCount val="1"/>
                <c:pt idx="0">
                  <c:v>Nanodegree Program</c:v>
                </c:pt>
              </c:strCache>
            </c:strRef>
          </c:tx>
          <c:spPr>
            <a:ln w="28575">
              <a:noFill/>
            </a:ln>
          </c:spPr>
          <c:trendline>
            <c:spPr>
              <a:ln w="25400" cmpd="sng">
                <a:solidFill>
                  <a:srgbClr val="FF0000"/>
                </a:solidFill>
              </a:ln>
            </c:spPr>
            <c:trendlineType val="linear"/>
          </c:trendline>
          <c:xVal>
            <c:numRef>
              <c:f>age_education_level!$D$52:$D$96</c:f>
              <c:numCache>
                <c:formatCode>General</c:formatCode>
                <c:ptCount val="45"/>
                <c:pt idx="0">
                  <c:v>19</c:v>
                </c:pt>
                <c:pt idx="1">
                  <c:v>20</c:v>
                </c:pt>
                <c:pt idx="2">
                  <c:v>21</c:v>
                </c:pt>
                <c:pt idx="3">
                  <c:v>22</c:v>
                </c:pt>
                <c:pt idx="4">
                  <c:v>23</c:v>
                </c:pt>
                <c:pt idx="5">
                  <c:v>24</c:v>
                </c:pt>
                <c:pt idx="6">
                  <c:v>25</c:v>
                </c:pt>
                <c:pt idx="7">
                  <c:v>26</c:v>
                </c:pt>
                <c:pt idx="8">
                  <c:v>27</c:v>
                </c:pt>
                <c:pt idx="9">
                  <c:v>28</c:v>
                </c:pt>
                <c:pt idx="10">
                  <c:v>29</c:v>
                </c:pt>
                <c:pt idx="11">
                  <c:v>30</c:v>
                </c:pt>
                <c:pt idx="12">
                  <c:v>31</c:v>
                </c:pt>
                <c:pt idx="13">
                  <c:v>32</c:v>
                </c:pt>
                <c:pt idx="14">
                  <c:v>33</c:v>
                </c:pt>
                <c:pt idx="15">
                  <c:v>34</c:v>
                </c:pt>
                <c:pt idx="16">
                  <c:v>35</c:v>
                </c:pt>
                <c:pt idx="17">
                  <c:v>36</c:v>
                </c:pt>
                <c:pt idx="18">
                  <c:v>37</c:v>
                </c:pt>
                <c:pt idx="19">
                  <c:v>38</c:v>
                </c:pt>
                <c:pt idx="20">
                  <c:v>39</c:v>
                </c:pt>
                <c:pt idx="21">
                  <c:v>40</c:v>
                </c:pt>
                <c:pt idx="22">
                  <c:v>41</c:v>
                </c:pt>
                <c:pt idx="23">
                  <c:v>42</c:v>
                </c:pt>
                <c:pt idx="24">
                  <c:v>43</c:v>
                </c:pt>
                <c:pt idx="25">
                  <c:v>44</c:v>
                </c:pt>
                <c:pt idx="26">
                  <c:v>45</c:v>
                </c:pt>
                <c:pt idx="27">
                  <c:v>46</c:v>
                </c:pt>
                <c:pt idx="28">
                  <c:v>47</c:v>
                </c:pt>
                <c:pt idx="29">
                  <c:v>48</c:v>
                </c:pt>
                <c:pt idx="30">
                  <c:v>49</c:v>
                </c:pt>
                <c:pt idx="31">
                  <c:v>50</c:v>
                </c:pt>
                <c:pt idx="32">
                  <c:v>51</c:v>
                </c:pt>
                <c:pt idx="33">
                  <c:v>52</c:v>
                </c:pt>
                <c:pt idx="34">
                  <c:v>53</c:v>
                </c:pt>
                <c:pt idx="35">
                  <c:v>54</c:v>
                </c:pt>
                <c:pt idx="36">
                  <c:v>55</c:v>
                </c:pt>
                <c:pt idx="37">
                  <c:v>56</c:v>
                </c:pt>
                <c:pt idx="38">
                  <c:v>57</c:v>
                </c:pt>
                <c:pt idx="39">
                  <c:v>58</c:v>
                </c:pt>
                <c:pt idx="40">
                  <c:v>59</c:v>
                </c:pt>
                <c:pt idx="41">
                  <c:v>64</c:v>
                </c:pt>
                <c:pt idx="42">
                  <c:v>65</c:v>
                </c:pt>
                <c:pt idx="43">
                  <c:v>66</c:v>
                </c:pt>
                <c:pt idx="44">
                  <c:v>78</c:v>
                </c:pt>
              </c:numCache>
            </c:numRef>
          </c:xVal>
          <c:yVal>
            <c:numRef>
              <c:f>age_education_level!$I$52:$I$96</c:f>
              <c:numCache>
                <c:formatCode>General</c:formatCode>
                <c:ptCount val="45"/>
                <c:pt idx="2">
                  <c:v>1</c:v>
                </c:pt>
                <c:pt idx="3">
                  <c:v>7</c:v>
                </c:pt>
                <c:pt idx="4">
                  <c:v>4</c:v>
                </c:pt>
                <c:pt idx="5">
                  <c:v>4</c:v>
                </c:pt>
                <c:pt idx="6">
                  <c:v>2</c:v>
                </c:pt>
                <c:pt idx="8">
                  <c:v>1</c:v>
                </c:pt>
                <c:pt idx="9">
                  <c:v>1</c:v>
                </c:pt>
                <c:pt idx="10">
                  <c:v>3</c:v>
                </c:pt>
                <c:pt idx="11">
                  <c:v>2</c:v>
                </c:pt>
                <c:pt idx="12">
                  <c:v>4</c:v>
                </c:pt>
                <c:pt idx="13">
                  <c:v>2</c:v>
                </c:pt>
                <c:pt idx="14">
                  <c:v>1</c:v>
                </c:pt>
                <c:pt idx="15">
                  <c:v>1</c:v>
                </c:pt>
                <c:pt idx="16">
                  <c:v>1</c:v>
                </c:pt>
                <c:pt idx="17">
                  <c:v>1</c:v>
                </c:pt>
                <c:pt idx="18">
                  <c:v>1</c:v>
                </c:pt>
                <c:pt idx="20">
                  <c:v>2</c:v>
                </c:pt>
                <c:pt idx="21">
                  <c:v>1</c:v>
                </c:pt>
                <c:pt idx="22">
                  <c:v>1</c:v>
                </c:pt>
                <c:pt idx="24">
                  <c:v>1</c:v>
                </c:pt>
                <c:pt idx="26">
                  <c:v>2</c:v>
                </c:pt>
                <c:pt idx="30">
                  <c:v>1</c:v>
                </c:pt>
              </c:numCache>
            </c:numRef>
          </c:yVal>
        </c:ser>
        <c:ser>
          <c:idx val="5"/>
          <c:order val="5"/>
          <c:tx>
            <c:strRef>
              <c:f>age_education_level!$J$51</c:f>
              <c:strCache>
                <c:ptCount val="1"/>
                <c:pt idx="0">
                  <c:v>PhD</c:v>
                </c:pt>
              </c:strCache>
            </c:strRef>
          </c:tx>
          <c:spPr>
            <a:ln w="28575">
              <a:noFill/>
            </a:ln>
          </c:spPr>
          <c:xVal>
            <c:numRef>
              <c:f>age_education_level!$D$52:$D$96</c:f>
              <c:numCache>
                <c:formatCode>General</c:formatCode>
                <c:ptCount val="45"/>
                <c:pt idx="0">
                  <c:v>19</c:v>
                </c:pt>
                <c:pt idx="1">
                  <c:v>20</c:v>
                </c:pt>
                <c:pt idx="2">
                  <c:v>21</c:v>
                </c:pt>
                <c:pt idx="3">
                  <c:v>22</c:v>
                </c:pt>
                <c:pt idx="4">
                  <c:v>23</c:v>
                </c:pt>
                <c:pt idx="5">
                  <c:v>24</c:v>
                </c:pt>
                <c:pt idx="6">
                  <c:v>25</c:v>
                </c:pt>
                <c:pt idx="7">
                  <c:v>26</c:v>
                </c:pt>
                <c:pt idx="8">
                  <c:v>27</c:v>
                </c:pt>
                <c:pt idx="9">
                  <c:v>28</c:v>
                </c:pt>
                <c:pt idx="10">
                  <c:v>29</c:v>
                </c:pt>
                <c:pt idx="11">
                  <c:v>30</c:v>
                </c:pt>
                <c:pt idx="12">
                  <c:v>31</c:v>
                </c:pt>
                <c:pt idx="13">
                  <c:v>32</c:v>
                </c:pt>
                <c:pt idx="14">
                  <c:v>33</c:v>
                </c:pt>
                <c:pt idx="15">
                  <c:v>34</c:v>
                </c:pt>
                <c:pt idx="16">
                  <c:v>35</c:v>
                </c:pt>
                <c:pt idx="17">
                  <c:v>36</c:v>
                </c:pt>
                <c:pt idx="18">
                  <c:v>37</c:v>
                </c:pt>
                <c:pt idx="19">
                  <c:v>38</c:v>
                </c:pt>
                <c:pt idx="20">
                  <c:v>39</c:v>
                </c:pt>
                <c:pt idx="21">
                  <c:v>40</c:v>
                </c:pt>
                <c:pt idx="22">
                  <c:v>41</c:v>
                </c:pt>
                <c:pt idx="23">
                  <c:v>42</c:v>
                </c:pt>
                <c:pt idx="24">
                  <c:v>43</c:v>
                </c:pt>
                <c:pt idx="25">
                  <c:v>44</c:v>
                </c:pt>
                <c:pt idx="26">
                  <c:v>45</c:v>
                </c:pt>
                <c:pt idx="27">
                  <c:v>46</c:v>
                </c:pt>
                <c:pt idx="28">
                  <c:v>47</c:v>
                </c:pt>
                <c:pt idx="29">
                  <c:v>48</c:v>
                </c:pt>
                <c:pt idx="30">
                  <c:v>49</c:v>
                </c:pt>
                <c:pt idx="31">
                  <c:v>50</c:v>
                </c:pt>
                <c:pt idx="32">
                  <c:v>51</c:v>
                </c:pt>
                <c:pt idx="33">
                  <c:v>52</c:v>
                </c:pt>
                <c:pt idx="34">
                  <c:v>53</c:v>
                </c:pt>
                <c:pt idx="35">
                  <c:v>54</c:v>
                </c:pt>
                <c:pt idx="36">
                  <c:v>55</c:v>
                </c:pt>
                <c:pt idx="37">
                  <c:v>56</c:v>
                </c:pt>
                <c:pt idx="38">
                  <c:v>57</c:v>
                </c:pt>
                <c:pt idx="39">
                  <c:v>58</c:v>
                </c:pt>
                <c:pt idx="40">
                  <c:v>59</c:v>
                </c:pt>
                <c:pt idx="41">
                  <c:v>64</c:v>
                </c:pt>
                <c:pt idx="42">
                  <c:v>65</c:v>
                </c:pt>
                <c:pt idx="43">
                  <c:v>66</c:v>
                </c:pt>
                <c:pt idx="44">
                  <c:v>78</c:v>
                </c:pt>
              </c:numCache>
            </c:numRef>
          </c:xVal>
          <c:yVal>
            <c:numRef>
              <c:f>age_education_level!$J$52:$J$96</c:f>
              <c:numCache>
                <c:formatCode>General</c:formatCode>
                <c:ptCount val="45"/>
                <c:pt idx="6">
                  <c:v>1</c:v>
                </c:pt>
                <c:pt idx="8">
                  <c:v>1</c:v>
                </c:pt>
                <c:pt idx="9">
                  <c:v>1</c:v>
                </c:pt>
                <c:pt idx="10">
                  <c:v>2</c:v>
                </c:pt>
                <c:pt idx="11">
                  <c:v>5</c:v>
                </c:pt>
                <c:pt idx="12">
                  <c:v>4</c:v>
                </c:pt>
                <c:pt idx="14">
                  <c:v>4</c:v>
                </c:pt>
                <c:pt idx="15">
                  <c:v>2</c:v>
                </c:pt>
                <c:pt idx="16">
                  <c:v>4</c:v>
                </c:pt>
                <c:pt idx="17">
                  <c:v>5</c:v>
                </c:pt>
                <c:pt idx="18">
                  <c:v>9</c:v>
                </c:pt>
                <c:pt idx="19">
                  <c:v>7</c:v>
                </c:pt>
                <c:pt idx="20">
                  <c:v>5</c:v>
                </c:pt>
                <c:pt idx="21">
                  <c:v>2</c:v>
                </c:pt>
                <c:pt idx="22">
                  <c:v>2</c:v>
                </c:pt>
                <c:pt idx="23">
                  <c:v>2</c:v>
                </c:pt>
                <c:pt idx="24">
                  <c:v>1</c:v>
                </c:pt>
                <c:pt idx="25">
                  <c:v>1</c:v>
                </c:pt>
                <c:pt idx="27">
                  <c:v>2</c:v>
                </c:pt>
                <c:pt idx="28">
                  <c:v>1</c:v>
                </c:pt>
                <c:pt idx="29">
                  <c:v>2</c:v>
                </c:pt>
                <c:pt idx="30">
                  <c:v>1</c:v>
                </c:pt>
                <c:pt idx="33">
                  <c:v>1</c:v>
                </c:pt>
                <c:pt idx="36">
                  <c:v>1</c:v>
                </c:pt>
                <c:pt idx="38">
                  <c:v>1</c:v>
                </c:pt>
                <c:pt idx="39">
                  <c:v>1</c:v>
                </c:pt>
                <c:pt idx="43">
                  <c:v>1</c:v>
                </c:pt>
              </c:numCache>
            </c:numRef>
          </c:yVal>
        </c:ser>
        <c:axId val="159633408"/>
        <c:axId val="159635328"/>
      </c:scatterChart>
      <c:valAx>
        <c:axId val="159633408"/>
        <c:scaling>
          <c:orientation val="minMax"/>
          <c:max val="80"/>
          <c:min val="15"/>
        </c:scaling>
        <c:axPos val="b"/>
        <c:title>
          <c:tx>
            <c:rich>
              <a:bodyPr/>
              <a:lstStyle/>
              <a:p>
                <a:pPr>
                  <a:defRPr sz="1400"/>
                </a:pPr>
                <a:r>
                  <a:rPr lang="en-US" sz="1400"/>
                  <a:t>Age</a:t>
                </a:r>
              </a:p>
            </c:rich>
          </c:tx>
          <c:layout/>
        </c:title>
        <c:numFmt formatCode="General" sourceLinked="1"/>
        <c:tickLblPos val="nextTo"/>
        <c:crossAx val="159635328"/>
        <c:crosses val="autoZero"/>
        <c:crossBetween val="midCat"/>
        <c:majorUnit val="5"/>
      </c:valAx>
      <c:valAx>
        <c:axId val="159635328"/>
        <c:scaling>
          <c:orientation val="minMax"/>
          <c:max val="25"/>
          <c:min val="0"/>
        </c:scaling>
        <c:axPos val="l"/>
        <c:majorGridlines/>
        <c:title>
          <c:tx>
            <c:rich>
              <a:bodyPr rot="-5400000" vert="horz"/>
              <a:lstStyle/>
              <a:p>
                <a:pPr>
                  <a:defRPr sz="1400"/>
                </a:pPr>
                <a:r>
                  <a:rPr lang="en-US" sz="1400"/>
                  <a:t>count</a:t>
                </a:r>
              </a:p>
            </c:rich>
          </c:tx>
          <c:layout/>
        </c:title>
        <c:numFmt formatCode="General" sourceLinked="1"/>
        <c:tickLblPos val="nextTo"/>
        <c:crossAx val="159633408"/>
        <c:crosses val="autoZero"/>
        <c:crossBetween val="midCat"/>
      </c:valAx>
    </c:plotArea>
    <c:legend>
      <c:legendPos val="b"/>
      <c:layout/>
      <c:txPr>
        <a:bodyPr/>
        <a:lstStyle/>
        <a:p>
          <a:pPr>
            <a:defRPr sz="1200"/>
          </a:pPr>
          <a:endParaRPr lang="en-US"/>
        </a:p>
      </c:txPr>
    </c:legend>
    <c:plotVisOnly val="1"/>
  </c:chart>
  <c:txPr>
    <a:bodyPr/>
    <a:lstStyle/>
    <a:p>
      <a:pPr>
        <a:defRPr>
          <a:solidFill>
            <a:schemeClr val="accent5">
              <a:lumMod val="50000"/>
            </a:schemeClr>
          </a:solidFill>
        </a:defRPr>
      </a:pPr>
      <a:endParaRPr lang="en-US"/>
    </a:p>
  </c:txPr>
</c:chartSpace>
</file>

<file path=xl/charts/chart1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2000"/>
            </a:pPr>
            <a:r>
              <a:rPr lang="en-US" sz="2000"/>
              <a:t>Relationship between age and </a:t>
            </a:r>
          </a:p>
          <a:p>
            <a:pPr>
              <a:defRPr sz="2000"/>
            </a:pPr>
            <a:r>
              <a:rPr lang="en-US" sz="2000"/>
              <a:t>highest education level</a:t>
            </a:r>
          </a:p>
        </c:rich>
      </c:tx>
      <c:layout>
        <c:manualLayout>
          <c:xMode val="edge"/>
          <c:yMode val="edge"/>
          <c:x val="0.26838440546917192"/>
          <c:y val="3.6101083032490974E-2"/>
        </c:manualLayout>
      </c:layout>
    </c:title>
    <c:plotArea>
      <c:layout/>
      <c:barChart>
        <c:barDir val="col"/>
        <c:grouping val="stacked"/>
        <c:ser>
          <c:idx val="0"/>
          <c:order val="0"/>
          <c:spPr>
            <a:noFill/>
          </c:spPr>
          <c:cat>
            <c:strRef>
              <c:f>('age_educ_box plot'!$L$8,'age_educ_box plot'!$N$8,'age_educ_box plot'!$P$8,'age_educ_box plot'!$R$8,'age_educ_box plot'!$T$8,'age_educ_box plot'!$V$8)</c:f>
              <c:strCache>
                <c:ptCount val="6"/>
                <c:pt idx="0">
                  <c:v>Associates</c:v>
                </c:pt>
                <c:pt idx="1">
                  <c:v>Bachelors</c:v>
                </c:pt>
                <c:pt idx="2">
                  <c:v>High school or below</c:v>
                </c:pt>
                <c:pt idx="3">
                  <c:v>Masters</c:v>
                </c:pt>
                <c:pt idx="4">
                  <c:v>Nanodegree Program</c:v>
                </c:pt>
                <c:pt idx="5">
                  <c:v>PhD</c:v>
                </c:pt>
              </c:strCache>
            </c:strRef>
          </c:cat>
          <c:val>
            <c:numRef>
              <c:f>('age_educ_box plot'!$M$9,'age_educ_box plot'!$O$9,'age_educ_box plot'!$Q$9,'age_educ_box plot'!$S$9,'age_educ_box plot'!$U$9,'age_educ_box plot'!$W$9)</c:f>
              <c:numCache>
                <c:formatCode>General</c:formatCode>
                <c:ptCount val="6"/>
                <c:pt idx="0">
                  <c:v>21</c:v>
                </c:pt>
                <c:pt idx="1">
                  <c:v>19</c:v>
                </c:pt>
                <c:pt idx="2">
                  <c:v>21</c:v>
                </c:pt>
                <c:pt idx="3">
                  <c:v>22</c:v>
                </c:pt>
                <c:pt idx="4">
                  <c:v>21</c:v>
                </c:pt>
                <c:pt idx="5">
                  <c:v>25</c:v>
                </c:pt>
              </c:numCache>
            </c:numRef>
          </c:val>
        </c:ser>
        <c:ser>
          <c:idx val="1"/>
          <c:order val="1"/>
          <c:spPr>
            <a:noFill/>
          </c:spPr>
          <c:errBars>
            <c:errBarType val="minus"/>
            <c:errValType val="cust"/>
            <c:plus>
              <c:numLit>
                <c:formatCode>General</c:formatCode>
                <c:ptCount val="1"/>
                <c:pt idx="0">
                  <c:v>1</c:v>
                </c:pt>
              </c:numLit>
            </c:plus>
            <c:minus>
              <c:numRef>
                <c:f>('age_educ_box plot'!$M$10,'age_educ_box plot'!$O$10,'age_educ_box plot'!$Q$10,'age_educ_box plot'!$S$10,'age_educ_box plot'!$U$10,'age_educ_box plot'!$W$10)</c:f>
                <c:numCache>
                  <c:formatCode>General</c:formatCode>
                  <c:ptCount val="6"/>
                  <c:pt idx="0">
                    <c:v>7.75</c:v>
                  </c:pt>
                  <c:pt idx="1">
                    <c:v>6</c:v>
                  </c:pt>
                  <c:pt idx="2">
                    <c:v>0.75</c:v>
                  </c:pt>
                  <c:pt idx="3">
                    <c:v>7</c:v>
                  </c:pt>
                  <c:pt idx="4">
                    <c:v>2</c:v>
                  </c:pt>
                  <c:pt idx="5">
                    <c:v>8</c:v>
                  </c:pt>
                </c:numCache>
              </c:numRef>
            </c:minus>
          </c:errBars>
          <c:cat>
            <c:strRef>
              <c:f>('age_educ_box plot'!$L$8,'age_educ_box plot'!$N$8,'age_educ_box plot'!$P$8,'age_educ_box plot'!$R$8,'age_educ_box plot'!$T$8,'age_educ_box plot'!$V$8)</c:f>
              <c:strCache>
                <c:ptCount val="6"/>
                <c:pt idx="0">
                  <c:v>Associates</c:v>
                </c:pt>
                <c:pt idx="1">
                  <c:v>Bachelors</c:v>
                </c:pt>
                <c:pt idx="2">
                  <c:v>High school or below</c:v>
                </c:pt>
                <c:pt idx="3">
                  <c:v>Masters</c:v>
                </c:pt>
                <c:pt idx="4">
                  <c:v>Nanodegree Program</c:v>
                </c:pt>
                <c:pt idx="5">
                  <c:v>PhD</c:v>
                </c:pt>
              </c:strCache>
            </c:strRef>
          </c:cat>
          <c:val>
            <c:numRef>
              <c:f>('age_educ_box plot'!$M$10,'age_educ_box plot'!$O$10,'age_educ_box plot'!$Q$10,'age_educ_box plot'!$S$10,'age_educ_box plot'!$U$10,'age_educ_box plot'!$W$10)</c:f>
              <c:numCache>
                <c:formatCode>General</c:formatCode>
                <c:ptCount val="6"/>
                <c:pt idx="0">
                  <c:v>7.75</c:v>
                </c:pt>
                <c:pt idx="1">
                  <c:v>6</c:v>
                </c:pt>
                <c:pt idx="2">
                  <c:v>0.75</c:v>
                </c:pt>
                <c:pt idx="3">
                  <c:v>7</c:v>
                </c:pt>
                <c:pt idx="4">
                  <c:v>2</c:v>
                </c:pt>
                <c:pt idx="5">
                  <c:v>8</c:v>
                </c:pt>
              </c:numCache>
            </c:numRef>
          </c:val>
        </c:ser>
        <c:ser>
          <c:idx val="2"/>
          <c:order val="2"/>
          <c:spPr>
            <a:solidFill>
              <a:srgbClr val="4BACC6">
                <a:lumMod val="75000"/>
              </a:srgbClr>
            </a:solidFill>
            <a:ln>
              <a:solidFill>
                <a:prstClr val="black"/>
              </a:solidFill>
            </a:ln>
          </c:spPr>
          <c:dPt>
            <c:idx val="1"/>
            <c:spPr>
              <a:solidFill>
                <a:schemeClr val="accent5">
                  <a:lumMod val="60000"/>
                  <a:lumOff val="40000"/>
                </a:schemeClr>
              </a:solidFill>
              <a:ln>
                <a:solidFill>
                  <a:prstClr val="black"/>
                </a:solidFill>
              </a:ln>
            </c:spPr>
          </c:dPt>
          <c:dPt>
            <c:idx val="2"/>
            <c:spPr>
              <a:solidFill>
                <a:schemeClr val="accent5">
                  <a:lumMod val="40000"/>
                  <a:lumOff val="60000"/>
                </a:schemeClr>
              </a:solidFill>
              <a:ln>
                <a:solidFill>
                  <a:prstClr val="black"/>
                </a:solidFill>
              </a:ln>
            </c:spPr>
          </c:dPt>
          <c:dPt>
            <c:idx val="3"/>
            <c:spPr>
              <a:solidFill>
                <a:schemeClr val="accent5">
                  <a:lumMod val="20000"/>
                  <a:lumOff val="80000"/>
                </a:schemeClr>
              </a:solidFill>
              <a:ln>
                <a:solidFill>
                  <a:prstClr val="black"/>
                </a:solidFill>
              </a:ln>
            </c:spPr>
          </c:dPt>
          <c:dPt>
            <c:idx val="4"/>
            <c:spPr>
              <a:solidFill>
                <a:schemeClr val="accent1">
                  <a:lumMod val="75000"/>
                </a:schemeClr>
              </a:solidFill>
              <a:ln>
                <a:solidFill>
                  <a:prstClr val="black"/>
                </a:solidFill>
              </a:ln>
            </c:spPr>
          </c:dPt>
          <c:dPt>
            <c:idx val="5"/>
            <c:spPr>
              <a:solidFill>
                <a:schemeClr val="accent1">
                  <a:lumMod val="60000"/>
                  <a:lumOff val="40000"/>
                </a:schemeClr>
              </a:solidFill>
              <a:ln>
                <a:solidFill>
                  <a:prstClr val="black"/>
                </a:solidFill>
              </a:ln>
            </c:spPr>
          </c:dPt>
          <c:cat>
            <c:strRef>
              <c:f>('age_educ_box plot'!$L$8,'age_educ_box plot'!$N$8,'age_educ_box plot'!$P$8,'age_educ_box plot'!$R$8,'age_educ_box plot'!$T$8,'age_educ_box plot'!$V$8)</c:f>
              <c:strCache>
                <c:ptCount val="6"/>
                <c:pt idx="0">
                  <c:v>Associates</c:v>
                </c:pt>
                <c:pt idx="1">
                  <c:v>Bachelors</c:v>
                </c:pt>
                <c:pt idx="2">
                  <c:v>High school or below</c:v>
                </c:pt>
                <c:pt idx="3">
                  <c:v>Masters</c:v>
                </c:pt>
                <c:pt idx="4">
                  <c:v>Nanodegree Program</c:v>
                </c:pt>
                <c:pt idx="5">
                  <c:v>PhD</c:v>
                </c:pt>
              </c:strCache>
            </c:strRef>
          </c:cat>
          <c:val>
            <c:numRef>
              <c:f>('age_educ_box plot'!$M$11,'age_educ_box plot'!$O$11,'age_educ_box plot'!$Q$11,'age_educ_box plot'!$S$11,'age_educ_box plot'!$U$11,'age_educ_box plot'!$W$11)</c:f>
              <c:numCache>
                <c:formatCode>General</c:formatCode>
                <c:ptCount val="6"/>
                <c:pt idx="0">
                  <c:v>7.75</c:v>
                </c:pt>
                <c:pt idx="1">
                  <c:v>4</c:v>
                </c:pt>
                <c:pt idx="2">
                  <c:v>0.75</c:v>
                </c:pt>
                <c:pt idx="3">
                  <c:v>4.5</c:v>
                </c:pt>
                <c:pt idx="4">
                  <c:v>6</c:v>
                </c:pt>
                <c:pt idx="5">
                  <c:v>4</c:v>
                </c:pt>
              </c:numCache>
            </c:numRef>
          </c:val>
        </c:ser>
        <c:ser>
          <c:idx val="3"/>
          <c:order val="3"/>
          <c:spPr>
            <a:ln>
              <a:solidFill>
                <a:schemeClr val="tx1"/>
              </a:solidFill>
            </a:ln>
          </c:spPr>
          <c:dPt>
            <c:idx val="0"/>
            <c:spPr>
              <a:solidFill>
                <a:schemeClr val="accent5">
                  <a:lumMod val="75000"/>
                </a:schemeClr>
              </a:solidFill>
              <a:ln>
                <a:solidFill>
                  <a:schemeClr val="tx1"/>
                </a:solidFill>
              </a:ln>
            </c:spPr>
          </c:dPt>
          <c:dPt>
            <c:idx val="1"/>
            <c:spPr>
              <a:solidFill>
                <a:schemeClr val="accent5">
                  <a:lumMod val="60000"/>
                  <a:lumOff val="40000"/>
                </a:schemeClr>
              </a:solidFill>
              <a:ln>
                <a:solidFill>
                  <a:schemeClr val="tx1"/>
                </a:solidFill>
              </a:ln>
            </c:spPr>
          </c:dPt>
          <c:dPt>
            <c:idx val="2"/>
            <c:spPr>
              <a:solidFill>
                <a:schemeClr val="accent5">
                  <a:lumMod val="40000"/>
                  <a:lumOff val="60000"/>
                </a:schemeClr>
              </a:solidFill>
              <a:ln>
                <a:solidFill>
                  <a:schemeClr val="tx1"/>
                </a:solidFill>
              </a:ln>
            </c:spPr>
          </c:dPt>
          <c:dPt>
            <c:idx val="3"/>
            <c:spPr>
              <a:solidFill>
                <a:schemeClr val="accent5">
                  <a:lumMod val="20000"/>
                  <a:lumOff val="80000"/>
                </a:schemeClr>
              </a:solidFill>
              <a:ln>
                <a:solidFill>
                  <a:schemeClr val="tx1"/>
                </a:solidFill>
              </a:ln>
            </c:spPr>
          </c:dPt>
          <c:dPt>
            <c:idx val="4"/>
            <c:spPr>
              <a:solidFill>
                <a:schemeClr val="accent1">
                  <a:lumMod val="75000"/>
                </a:schemeClr>
              </a:solidFill>
              <a:ln>
                <a:solidFill>
                  <a:schemeClr val="tx1"/>
                </a:solidFill>
              </a:ln>
            </c:spPr>
          </c:dPt>
          <c:dPt>
            <c:idx val="5"/>
            <c:spPr>
              <a:solidFill>
                <a:schemeClr val="accent1">
                  <a:lumMod val="60000"/>
                  <a:lumOff val="40000"/>
                </a:schemeClr>
              </a:solidFill>
              <a:ln>
                <a:solidFill>
                  <a:schemeClr val="tx1"/>
                </a:solidFill>
              </a:ln>
            </c:spPr>
          </c:dPt>
          <c:errBars>
            <c:errBarType val="plus"/>
            <c:errValType val="cust"/>
            <c:plus>
              <c:numRef>
                <c:f>('age_educ_box plot'!$M$13,'age_educ_box plot'!$O$13,'age_educ_box plot'!$Q$13,'age_educ_box plot'!$S$13,'age_educ_box plot'!$U$13,'age_educ_box plot'!$W$13)</c:f>
                <c:numCache>
                  <c:formatCode>General</c:formatCode>
                  <c:ptCount val="6"/>
                  <c:pt idx="0">
                    <c:v>1.75</c:v>
                  </c:pt>
                  <c:pt idx="1">
                    <c:v>23</c:v>
                  </c:pt>
                  <c:pt idx="2">
                    <c:v>14.5</c:v>
                  </c:pt>
                  <c:pt idx="3">
                    <c:v>39</c:v>
                  </c:pt>
                  <c:pt idx="4">
                    <c:v>14.75</c:v>
                  </c:pt>
                  <c:pt idx="5">
                    <c:v>26</c:v>
                  </c:pt>
                </c:numCache>
              </c:numRef>
            </c:plus>
            <c:minus>
              <c:numLit>
                <c:formatCode>General</c:formatCode>
                <c:ptCount val="1"/>
                <c:pt idx="0">
                  <c:v>1</c:v>
                </c:pt>
              </c:numLit>
            </c:minus>
          </c:errBars>
          <c:cat>
            <c:strRef>
              <c:f>('age_educ_box plot'!$L$8,'age_educ_box plot'!$N$8,'age_educ_box plot'!$P$8,'age_educ_box plot'!$R$8,'age_educ_box plot'!$T$8,'age_educ_box plot'!$V$8)</c:f>
              <c:strCache>
                <c:ptCount val="6"/>
                <c:pt idx="0">
                  <c:v>Associates</c:v>
                </c:pt>
                <c:pt idx="1">
                  <c:v>Bachelors</c:v>
                </c:pt>
                <c:pt idx="2">
                  <c:v>High school or below</c:v>
                </c:pt>
                <c:pt idx="3">
                  <c:v>Masters</c:v>
                </c:pt>
                <c:pt idx="4">
                  <c:v>Nanodegree Program</c:v>
                </c:pt>
                <c:pt idx="5">
                  <c:v>PhD</c:v>
                </c:pt>
              </c:strCache>
            </c:strRef>
          </c:cat>
          <c:val>
            <c:numRef>
              <c:f>('age_educ_box plot'!$M$12,'age_educ_box plot'!$O$12,'age_educ_box plot'!$Q$12,'age_educ_box plot'!$S$12,'age_educ_box plot'!$U$12,'age_educ_box plot'!$W$12)</c:f>
              <c:numCache>
                <c:formatCode>General</c:formatCode>
                <c:ptCount val="6"/>
                <c:pt idx="0">
                  <c:v>4.75</c:v>
                </c:pt>
                <c:pt idx="1">
                  <c:v>6</c:v>
                </c:pt>
                <c:pt idx="2">
                  <c:v>10</c:v>
                </c:pt>
                <c:pt idx="3">
                  <c:v>5.5</c:v>
                </c:pt>
                <c:pt idx="4">
                  <c:v>5.25</c:v>
                </c:pt>
                <c:pt idx="5">
                  <c:v>3</c:v>
                </c:pt>
              </c:numCache>
            </c:numRef>
          </c:val>
        </c:ser>
        <c:ser>
          <c:idx val="4"/>
          <c:order val="4"/>
          <c:spPr>
            <a:noFill/>
          </c:spPr>
          <c:cat>
            <c:strRef>
              <c:f>('age_educ_box plot'!$L$8,'age_educ_box plot'!$N$8,'age_educ_box plot'!$P$8,'age_educ_box plot'!$R$8,'age_educ_box plot'!$T$8,'age_educ_box plot'!$V$8)</c:f>
              <c:strCache>
                <c:ptCount val="6"/>
                <c:pt idx="0">
                  <c:v>Associates</c:v>
                </c:pt>
                <c:pt idx="1">
                  <c:v>Bachelors</c:v>
                </c:pt>
                <c:pt idx="2">
                  <c:v>High school or below</c:v>
                </c:pt>
                <c:pt idx="3">
                  <c:v>Masters</c:v>
                </c:pt>
                <c:pt idx="4">
                  <c:v>Nanodegree Program</c:v>
                </c:pt>
                <c:pt idx="5">
                  <c:v>PhD</c:v>
                </c:pt>
              </c:strCache>
            </c:strRef>
          </c:cat>
          <c:val>
            <c:numRef>
              <c:f>('age_educ_box plot'!$M$13,'age_educ_box plot'!$O$13,'age_educ_box plot'!$Q$13,'age_educ_box plot'!$S$13,'age_educ_box plot'!$U$13,'age_educ_box plot'!$W$13)</c:f>
              <c:numCache>
                <c:formatCode>General</c:formatCode>
                <c:ptCount val="6"/>
                <c:pt idx="0">
                  <c:v>1.75</c:v>
                </c:pt>
                <c:pt idx="1">
                  <c:v>23</c:v>
                </c:pt>
                <c:pt idx="2">
                  <c:v>14.5</c:v>
                </c:pt>
                <c:pt idx="3">
                  <c:v>39</c:v>
                </c:pt>
                <c:pt idx="4">
                  <c:v>14.75</c:v>
                </c:pt>
                <c:pt idx="5">
                  <c:v>26</c:v>
                </c:pt>
              </c:numCache>
            </c:numRef>
          </c:val>
        </c:ser>
        <c:overlap val="100"/>
        <c:axId val="151333120"/>
        <c:axId val="181129216"/>
      </c:barChart>
      <c:catAx>
        <c:axId val="151333120"/>
        <c:scaling>
          <c:orientation val="minMax"/>
        </c:scaling>
        <c:axPos val="b"/>
        <c:title>
          <c:tx>
            <c:rich>
              <a:bodyPr/>
              <a:lstStyle/>
              <a:p>
                <a:pPr>
                  <a:defRPr sz="1600"/>
                </a:pPr>
                <a:r>
                  <a:rPr lang="en-US" sz="1600"/>
                  <a:t>Highest education level</a:t>
                </a:r>
              </a:p>
            </c:rich>
          </c:tx>
          <c:layout>
            <c:manualLayout>
              <c:xMode val="edge"/>
              <c:yMode val="edge"/>
              <c:x val="0.38410230535262513"/>
              <c:y val="0.90815282791817087"/>
            </c:manualLayout>
          </c:layout>
        </c:title>
        <c:tickLblPos val="nextTo"/>
        <c:crossAx val="181129216"/>
        <c:crosses val="autoZero"/>
        <c:auto val="1"/>
        <c:lblAlgn val="ctr"/>
        <c:lblOffset val="100"/>
      </c:catAx>
      <c:valAx>
        <c:axId val="181129216"/>
        <c:scaling>
          <c:orientation val="minMax"/>
          <c:max val="80"/>
          <c:min val="15"/>
        </c:scaling>
        <c:axPos val="l"/>
        <c:majorGridlines/>
        <c:title>
          <c:tx>
            <c:rich>
              <a:bodyPr rot="-5400000" vert="horz"/>
              <a:lstStyle/>
              <a:p>
                <a:pPr>
                  <a:defRPr sz="1600"/>
                </a:pPr>
                <a:r>
                  <a:rPr lang="en-US" sz="1600"/>
                  <a:t>Age</a:t>
                </a:r>
              </a:p>
            </c:rich>
          </c:tx>
          <c:layout>
            <c:manualLayout>
              <c:xMode val="edge"/>
              <c:yMode val="edge"/>
              <c:x val="1.0775862068965518E-2"/>
              <c:y val="0.44967842112408363"/>
            </c:manualLayout>
          </c:layout>
        </c:title>
        <c:numFmt formatCode="General" sourceLinked="1"/>
        <c:tickLblPos val="nextTo"/>
        <c:crossAx val="151333120"/>
        <c:crosses val="autoZero"/>
        <c:crossBetween val="between"/>
        <c:majorUnit val="10"/>
      </c:valAx>
    </c:plotArea>
    <c:plotVisOnly val="1"/>
  </c:chart>
  <c:txPr>
    <a:bodyPr/>
    <a:lstStyle/>
    <a:p>
      <a:pPr>
        <a:defRPr>
          <a:solidFill>
            <a:schemeClr val="accent5">
              <a:lumMod val="75000"/>
            </a:schemeClr>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2000"/>
            </a:pPr>
            <a:r>
              <a:rPr lang="en-US" sz="2000"/>
              <a:t>Sample students age</a:t>
            </a:r>
          </a:p>
        </c:rich>
      </c:tx>
      <c:layout/>
    </c:title>
    <c:plotArea>
      <c:layout/>
      <c:barChart>
        <c:barDir val="col"/>
        <c:grouping val="clustered"/>
        <c:ser>
          <c:idx val="0"/>
          <c:order val="0"/>
          <c:spPr>
            <a:solidFill>
              <a:schemeClr val="accent5">
                <a:lumMod val="75000"/>
              </a:schemeClr>
            </a:solidFill>
            <a:ln>
              <a:solidFill>
                <a:schemeClr val="tx1"/>
              </a:solidFill>
            </a:ln>
          </c:spPr>
          <c:trendline>
            <c:trendlineType val="linear"/>
          </c:trendline>
          <c:cat>
            <c:strRef>
              <c:f>'age historgram'!$C$12:$C$17</c:f>
              <c:strCache>
                <c:ptCount val="6"/>
                <c:pt idx="0">
                  <c:v>10 - 20</c:v>
                </c:pt>
                <c:pt idx="1">
                  <c:v>20 - 30</c:v>
                </c:pt>
                <c:pt idx="2">
                  <c:v>30 - 40</c:v>
                </c:pt>
                <c:pt idx="3">
                  <c:v>40 - 50</c:v>
                </c:pt>
                <c:pt idx="4">
                  <c:v>50 - 60</c:v>
                </c:pt>
                <c:pt idx="5">
                  <c:v>60 - 70</c:v>
                </c:pt>
              </c:strCache>
            </c:strRef>
          </c:cat>
          <c:val>
            <c:numRef>
              <c:f>'age historgram'!$E$12:$E$17</c:f>
              <c:numCache>
                <c:formatCode>General</c:formatCode>
                <c:ptCount val="6"/>
                <c:pt idx="0">
                  <c:v>1</c:v>
                </c:pt>
                <c:pt idx="1">
                  <c:v>276</c:v>
                </c:pt>
                <c:pt idx="2">
                  <c:v>305</c:v>
                </c:pt>
                <c:pt idx="3">
                  <c:v>95</c:v>
                </c:pt>
                <c:pt idx="4">
                  <c:v>31</c:v>
                </c:pt>
                <c:pt idx="5">
                  <c:v>3</c:v>
                </c:pt>
              </c:numCache>
            </c:numRef>
          </c:val>
        </c:ser>
        <c:dLbls/>
        <c:gapWidth val="0"/>
        <c:axId val="181246592"/>
        <c:axId val="181258112"/>
      </c:barChart>
      <c:catAx>
        <c:axId val="181246592"/>
        <c:scaling>
          <c:orientation val="minMax"/>
        </c:scaling>
        <c:axPos val="b"/>
        <c:title>
          <c:tx>
            <c:rich>
              <a:bodyPr/>
              <a:lstStyle/>
              <a:p>
                <a:pPr>
                  <a:defRPr sz="1600"/>
                </a:pPr>
                <a:r>
                  <a:rPr lang="en-US" sz="1600"/>
                  <a:t>age</a:t>
                </a:r>
              </a:p>
            </c:rich>
          </c:tx>
          <c:layout>
            <c:manualLayout>
              <c:xMode val="edge"/>
              <c:yMode val="edge"/>
              <c:x val="0.50344553805774284"/>
              <c:y val="0.86328703703703702"/>
            </c:manualLayout>
          </c:layout>
        </c:title>
        <c:majorTickMark val="none"/>
        <c:tickLblPos val="nextTo"/>
        <c:crossAx val="181258112"/>
        <c:crosses val="autoZero"/>
        <c:auto val="1"/>
        <c:lblAlgn val="ctr"/>
        <c:lblOffset val="100"/>
      </c:catAx>
      <c:valAx>
        <c:axId val="181258112"/>
        <c:scaling>
          <c:orientation val="minMax"/>
        </c:scaling>
        <c:axPos val="l"/>
        <c:title>
          <c:tx>
            <c:rich>
              <a:bodyPr/>
              <a:lstStyle/>
              <a:p>
                <a:pPr>
                  <a:defRPr sz="1600"/>
                </a:pPr>
                <a:r>
                  <a:rPr lang="en-US" sz="1600"/>
                  <a:t>number of students</a:t>
                </a:r>
              </a:p>
            </c:rich>
          </c:tx>
          <c:layout>
            <c:manualLayout>
              <c:xMode val="edge"/>
              <c:yMode val="edge"/>
              <c:x val="2.2222222222222223E-2"/>
              <c:y val="0.19480351414406533"/>
            </c:manualLayout>
          </c:layout>
        </c:title>
        <c:numFmt formatCode="General" sourceLinked="1"/>
        <c:tickLblPos val="nextTo"/>
        <c:crossAx val="181246592"/>
        <c:crosses val="autoZero"/>
        <c:crossBetween val="between"/>
      </c:valAx>
    </c:plotArea>
    <c:plotVisOnly val="1"/>
  </c:chart>
  <c:txPr>
    <a:bodyPr/>
    <a:lstStyle/>
    <a:p>
      <a:pPr>
        <a:defRPr>
          <a:solidFill>
            <a:schemeClr val="accent5">
              <a:lumMod val="75000"/>
            </a:schemeClr>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2000"/>
            </a:pPr>
            <a:r>
              <a:rPr lang="en-US" sz="2000"/>
              <a:t>Sample ND students age</a:t>
            </a:r>
          </a:p>
        </c:rich>
      </c:tx>
      <c:layout/>
    </c:title>
    <c:plotArea>
      <c:layout/>
      <c:barChart>
        <c:barDir val="col"/>
        <c:grouping val="clustered"/>
        <c:ser>
          <c:idx val="0"/>
          <c:order val="0"/>
          <c:spPr>
            <a:solidFill>
              <a:srgbClr val="4BACC6">
                <a:lumMod val="75000"/>
              </a:srgbClr>
            </a:solidFill>
            <a:ln>
              <a:solidFill>
                <a:schemeClr val="tx1"/>
              </a:solidFill>
            </a:ln>
          </c:spPr>
          <c:trendline>
            <c:trendlineType val="linear"/>
          </c:trendline>
          <c:cat>
            <c:strRef>
              <c:f>'age historgram'!$E$41:$E$43</c:f>
              <c:strCache>
                <c:ptCount val="3"/>
                <c:pt idx="0">
                  <c:v>20 - 30</c:v>
                </c:pt>
                <c:pt idx="1">
                  <c:v>30 - 40</c:v>
                </c:pt>
                <c:pt idx="2">
                  <c:v>40 - 50</c:v>
                </c:pt>
              </c:strCache>
            </c:strRef>
          </c:cat>
          <c:val>
            <c:numRef>
              <c:f>'age historgram'!$G$41:$G$43</c:f>
              <c:numCache>
                <c:formatCode>General</c:formatCode>
                <c:ptCount val="3"/>
                <c:pt idx="0">
                  <c:v>23</c:v>
                </c:pt>
                <c:pt idx="1">
                  <c:v>15</c:v>
                </c:pt>
                <c:pt idx="2">
                  <c:v>6</c:v>
                </c:pt>
              </c:numCache>
            </c:numRef>
          </c:val>
        </c:ser>
        <c:dLbls/>
        <c:gapWidth val="0"/>
        <c:axId val="151327488"/>
        <c:axId val="181523584"/>
      </c:barChart>
      <c:catAx>
        <c:axId val="151327488"/>
        <c:scaling>
          <c:orientation val="minMax"/>
        </c:scaling>
        <c:axPos val="b"/>
        <c:title>
          <c:tx>
            <c:rich>
              <a:bodyPr/>
              <a:lstStyle/>
              <a:p>
                <a:pPr>
                  <a:defRPr sz="1600"/>
                </a:pPr>
                <a:r>
                  <a:rPr lang="en-US" sz="1600"/>
                  <a:t>Age</a:t>
                </a:r>
              </a:p>
            </c:rich>
          </c:tx>
          <c:layout/>
        </c:title>
        <c:majorTickMark val="none"/>
        <c:tickLblPos val="nextTo"/>
        <c:crossAx val="181523584"/>
        <c:crosses val="autoZero"/>
        <c:auto val="1"/>
        <c:lblAlgn val="ctr"/>
        <c:lblOffset val="100"/>
      </c:catAx>
      <c:valAx>
        <c:axId val="181523584"/>
        <c:scaling>
          <c:orientation val="minMax"/>
        </c:scaling>
        <c:axPos val="l"/>
        <c:title>
          <c:tx>
            <c:rich>
              <a:bodyPr/>
              <a:lstStyle/>
              <a:p>
                <a:pPr>
                  <a:defRPr sz="1600"/>
                </a:pPr>
                <a:r>
                  <a:rPr lang="en-US" sz="1600"/>
                  <a:t>number of students</a:t>
                </a:r>
              </a:p>
            </c:rich>
          </c:tx>
          <c:layout>
            <c:manualLayout>
              <c:xMode val="edge"/>
              <c:yMode val="edge"/>
              <c:x val="1.6963528413910092E-2"/>
              <c:y val="0.2369874220267921"/>
            </c:manualLayout>
          </c:layout>
        </c:title>
        <c:numFmt formatCode="General" sourceLinked="1"/>
        <c:tickLblPos val="nextTo"/>
        <c:crossAx val="151327488"/>
        <c:crosses val="autoZero"/>
        <c:crossBetween val="between"/>
      </c:valAx>
    </c:plotArea>
    <c:plotVisOnly val="1"/>
  </c:chart>
  <c:txPr>
    <a:bodyPr/>
    <a:lstStyle/>
    <a:p>
      <a:pPr>
        <a:defRPr>
          <a:solidFill>
            <a:schemeClr val="accent5">
              <a:lumMod val="75000"/>
            </a:schemeClr>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style val="7"/>
  <c:chart>
    <c:title>
      <c:tx>
        <c:rich>
          <a:bodyPr/>
          <a:lstStyle/>
          <a:p>
            <a:pPr>
              <a:defRPr sz="3200"/>
            </a:pPr>
            <a:r>
              <a:rPr lang="en-US" sz="3200"/>
              <a:t>Daily commute time in minutes</a:t>
            </a:r>
          </a:p>
        </c:rich>
      </c:tx>
    </c:title>
    <c:plotArea>
      <c:layout/>
      <c:scatterChart>
        <c:scatterStyle val="lineMarker"/>
        <c:ser>
          <c:idx val="0"/>
          <c:order val="0"/>
          <c:tx>
            <c:strRef>
              <c:f>location_commute!$B$1</c:f>
              <c:strCache>
                <c:ptCount val="1"/>
                <c:pt idx="0">
                  <c:v>avg_daily_commute_min</c:v>
                </c:pt>
              </c:strCache>
            </c:strRef>
          </c:tx>
          <c:spPr>
            <a:ln w="28575">
              <a:noFill/>
            </a:ln>
          </c:spPr>
          <c:yVal>
            <c:numRef>
              <c:f>location_commute!$B$2:$B$752</c:f>
              <c:numCache>
                <c:formatCode>General</c:formatCode>
                <c:ptCount val="751"/>
                <c:pt idx="0">
                  <c:v>45</c:v>
                </c:pt>
                <c:pt idx="1">
                  <c:v>30</c:v>
                </c:pt>
                <c:pt idx="2">
                  <c:v>65</c:v>
                </c:pt>
                <c:pt idx="3">
                  <c:v>240</c:v>
                </c:pt>
                <c:pt idx="4">
                  <c:v>0</c:v>
                </c:pt>
                <c:pt idx="5">
                  <c:v>35</c:v>
                </c:pt>
                <c:pt idx="6">
                  <c:v>0</c:v>
                </c:pt>
                <c:pt idx="7">
                  <c:v>10</c:v>
                </c:pt>
                <c:pt idx="8">
                  <c:v>0</c:v>
                </c:pt>
                <c:pt idx="9">
                  <c:v>40</c:v>
                </c:pt>
                <c:pt idx="10">
                  <c:v>30</c:v>
                </c:pt>
                <c:pt idx="11">
                  <c:v>120</c:v>
                </c:pt>
                <c:pt idx="12">
                  <c:v>30</c:v>
                </c:pt>
                <c:pt idx="13">
                  <c:v>50</c:v>
                </c:pt>
                <c:pt idx="14">
                  <c:v>120</c:v>
                </c:pt>
                <c:pt idx="15">
                  <c:v>0</c:v>
                </c:pt>
                <c:pt idx="16">
                  <c:v>0</c:v>
                </c:pt>
                <c:pt idx="17">
                  <c:v>40</c:v>
                </c:pt>
                <c:pt idx="18">
                  <c:v>30</c:v>
                </c:pt>
                <c:pt idx="19">
                  <c:v>0</c:v>
                </c:pt>
                <c:pt idx="20">
                  <c:v>180</c:v>
                </c:pt>
                <c:pt idx="21">
                  <c:v>60</c:v>
                </c:pt>
                <c:pt idx="22">
                  <c:v>30</c:v>
                </c:pt>
                <c:pt idx="23">
                  <c:v>45</c:v>
                </c:pt>
                <c:pt idx="24">
                  <c:v>30</c:v>
                </c:pt>
                <c:pt idx="25">
                  <c:v>30</c:v>
                </c:pt>
                <c:pt idx="26">
                  <c:v>40</c:v>
                </c:pt>
                <c:pt idx="27">
                  <c:v>0</c:v>
                </c:pt>
                <c:pt idx="28">
                  <c:v>150</c:v>
                </c:pt>
                <c:pt idx="29">
                  <c:v>0</c:v>
                </c:pt>
                <c:pt idx="30">
                  <c:v>100</c:v>
                </c:pt>
                <c:pt idx="31">
                  <c:v>120</c:v>
                </c:pt>
                <c:pt idx="32">
                  <c:v>70</c:v>
                </c:pt>
                <c:pt idx="33">
                  <c:v>90</c:v>
                </c:pt>
                <c:pt idx="34">
                  <c:v>50</c:v>
                </c:pt>
                <c:pt idx="35">
                  <c:v>60</c:v>
                </c:pt>
                <c:pt idx="36">
                  <c:v>50</c:v>
                </c:pt>
                <c:pt idx="37">
                  <c:v>60</c:v>
                </c:pt>
                <c:pt idx="38">
                  <c:v>150</c:v>
                </c:pt>
                <c:pt idx="39">
                  <c:v>50</c:v>
                </c:pt>
                <c:pt idx="40">
                  <c:v>30</c:v>
                </c:pt>
                <c:pt idx="41">
                  <c:v>50</c:v>
                </c:pt>
                <c:pt idx="42">
                  <c:v>120</c:v>
                </c:pt>
                <c:pt idx="43">
                  <c:v>0</c:v>
                </c:pt>
                <c:pt idx="44">
                  <c:v>20</c:v>
                </c:pt>
                <c:pt idx="45">
                  <c:v>20</c:v>
                </c:pt>
                <c:pt idx="46">
                  <c:v>40</c:v>
                </c:pt>
                <c:pt idx="47">
                  <c:v>0</c:v>
                </c:pt>
                <c:pt idx="48">
                  <c:v>120</c:v>
                </c:pt>
                <c:pt idx="49">
                  <c:v>30</c:v>
                </c:pt>
                <c:pt idx="50">
                  <c:v>180</c:v>
                </c:pt>
                <c:pt idx="51">
                  <c:v>120</c:v>
                </c:pt>
                <c:pt idx="52">
                  <c:v>45</c:v>
                </c:pt>
                <c:pt idx="53">
                  <c:v>30</c:v>
                </c:pt>
                <c:pt idx="54">
                  <c:v>40</c:v>
                </c:pt>
                <c:pt idx="55">
                  <c:v>0</c:v>
                </c:pt>
                <c:pt idx="56">
                  <c:v>90</c:v>
                </c:pt>
                <c:pt idx="57">
                  <c:v>45</c:v>
                </c:pt>
                <c:pt idx="58">
                  <c:v>30</c:v>
                </c:pt>
                <c:pt idx="59">
                  <c:v>30</c:v>
                </c:pt>
                <c:pt idx="60">
                  <c:v>40</c:v>
                </c:pt>
                <c:pt idx="61">
                  <c:v>30</c:v>
                </c:pt>
                <c:pt idx="62">
                  <c:v>20</c:v>
                </c:pt>
                <c:pt idx="63">
                  <c:v>45</c:v>
                </c:pt>
                <c:pt idx="64">
                  <c:v>0</c:v>
                </c:pt>
                <c:pt idx="65">
                  <c:v>40</c:v>
                </c:pt>
                <c:pt idx="66">
                  <c:v>50</c:v>
                </c:pt>
                <c:pt idx="67">
                  <c:v>0</c:v>
                </c:pt>
                <c:pt idx="68">
                  <c:v>40</c:v>
                </c:pt>
                <c:pt idx="69">
                  <c:v>30</c:v>
                </c:pt>
                <c:pt idx="70">
                  <c:v>65</c:v>
                </c:pt>
                <c:pt idx="71">
                  <c:v>60</c:v>
                </c:pt>
                <c:pt idx="72">
                  <c:v>0</c:v>
                </c:pt>
                <c:pt idx="73">
                  <c:v>10</c:v>
                </c:pt>
                <c:pt idx="74">
                  <c:v>120</c:v>
                </c:pt>
                <c:pt idx="75">
                  <c:v>60</c:v>
                </c:pt>
                <c:pt idx="76">
                  <c:v>35</c:v>
                </c:pt>
                <c:pt idx="77">
                  <c:v>0</c:v>
                </c:pt>
                <c:pt idx="78">
                  <c:v>10</c:v>
                </c:pt>
                <c:pt idx="79">
                  <c:v>0</c:v>
                </c:pt>
                <c:pt idx="80">
                  <c:v>30</c:v>
                </c:pt>
                <c:pt idx="81">
                  <c:v>150</c:v>
                </c:pt>
                <c:pt idx="82">
                  <c:v>150</c:v>
                </c:pt>
                <c:pt idx="83">
                  <c:v>90</c:v>
                </c:pt>
                <c:pt idx="84">
                  <c:v>45</c:v>
                </c:pt>
                <c:pt idx="85">
                  <c:v>120</c:v>
                </c:pt>
                <c:pt idx="86">
                  <c:v>120</c:v>
                </c:pt>
                <c:pt idx="87">
                  <c:v>150</c:v>
                </c:pt>
                <c:pt idx="88">
                  <c:v>60</c:v>
                </c:pt>
                <c:pt idx="89">
                  <c:v>20</c:v>
                </c:pt>
                <c:pt idx="90">
                  <c:v>30</c:v>
                </c:pt>
                <c:pt idx="91">
                  <c:v>60</c:v>
                </c:pt>
                <c:pt idx="92">
                  <c:v>40</c:v>
                </c:pt>
                <c:pt idx="93">
                  <c:v>90</c:v>
                </c:pt>
                <c:pt idx="94">
                  <c:v>200</c:v>
                </c:pt>
                <c:pt idx="95">
                  <c:v>90</c:v>
                </c:pt>
                <c:pt idx="96">
                  <c:v>0</c:v>
                </c:pt>
                <c:pt idx="97">
                  <c:v>0</c:v>
                </c:pt>
                <c:pt idx="98">
                  <c:v>50</c:v>
                </c:pt>
                <c:pt idx="99">
                  <c:v>2</c:v>
                </c:pt>
                <c:pt idx="100">
                  <c:v>0</c:v>
                </c:pt>
                <c:pt idx="101">
                  <c:v>0</c:v>
                </c:pt>
                <c:pt idx="102">
                  <c:v>0</c:v>
                </c:pt>
                <c:pt idx="103">
                  <c:v>45</c:v>
                </c:pt>
                <c:pt idx="104">
                  <c:v>30</c:v>
                </c:pt>
                <c:pt idx="105">
                  <c:v>80</c:v>
                </c:pt>
                <c:pt idx="106">
                  <c:v>120</c:v>
                </c:pt>
                <c:pt idx="107">
                  <c:v>20</c:v>
                </c:pt>
                <c:pt idx="108">
                  <c:v>60</c:v>
                </c:pt>
                <c:pt idx="109">
                  <c:v>20</c:v>
                </c:pt>
                <c:pt idx="110">
                  <c:v>1</c:v>
                </c:pt>
                <c:pt idx="111">
                  <c:v>150</c:v>
                </c:pt>
                <c:pt idx="112">
                  <c:v>50</c:v>
                </c:pt>
                <c:pt idx="113">
                  <c:v>120</c:v>
                </c:pt>
                <c:pt idx="114">
                  <c:v>20</c:v>
                </c:pt>
                <c:pt idx="115">
                  <c:v>0</c:v>
                </c:pt>
                <c:pt idx="116">
                  <c:v>80</c:v>
                </c:pt>
                <c:pt idx="117">
                  <c:v>30</c:v>
                </c:pt>
                <c:pt idx="118">
                  <c:v>50</c:v>
                </c:pt>
                <c:pt idx="119">
                  <c:v>0</c:v>
                </c:pt>
                <c:pt idx="120">
                  <c:v>10</c:v>
                </c:pt>
                <c:pt idx="121">
                  <c:v>0</c:v>
                </c:pt>
                <c:pt idx="122">
                  <c:v>30</c:v>
                </c:pt>
                <c:pt idx="123">
                  <c:v>60</c:v>
                </c:pt>
                <c:pt idx="124">
                  <c:v>0</c:v>
                </c:pt>
                <c:pt idx="125">
                  <c:v>60</c:v>
                </c:pt>
                <c:pt idx="126">
                  <c:v>30</c:v>
                </c:pt>
                <c:pt idx="127">
                  <c:v>90</c:v>
                </c:pt>
                <c:pt idx="128">
                  <c:v>0</c:v>
                </c:pt>
                <c:pt idx="129">
                  <c:v>0</c:v>
                </c:pt>
                <c:pt idx="130">
                  <c:v>0</c:v>
                </c:pt>
                <c:pt idx="131">
                  <c:v>120</c:v>
                </c:pt>
                <c:pt idx="132">
                  <c:v>240</c:v>
                </c:pt>
                <c:pt idx="133">
                  <c:v>60</c:v>
                </c:pt>
                <c:pt idx="134">
                  <c:v>30</c:v>
                </c:pt>
                <c:pt idx="135">
                  <c:v>65</c:v>
                </c:pt>
                <c:pt idx="136">
                  <c:v>60</c:v>
                </c:pt>
                <c:pt idx="137">
                  <c:v>140</c:v>
                </c:pt>
                <c:pt idx="138">
                  <c:v>90</c:v>
                </c:pt>
                <c:pt idx="139">
                  <c:v>2</c:v>
                </c:pt>
                <c:pt idx="140">
                  <c:v>150</c:v>
                </c:pt>
                <c:pt idx="141">
                  <c:v>28</c:v>
                </c:pt>
                <c:pt idx="142">
                  <c:v>0</c:v>
                </c:pt>
                <c:pt idx="143">
                  <c:v>120</c:v>
                </c:pt>
                <c:pt idx="144">
                  <c:v>7</c:v>
                </c:pt>
                <c:pt idx="145">
                  <c:v>60</c:v>
                </c:pt>
                <c:pt idx="146">
                  <c:v>0</c:v>
                </c:pt>
                <c:pt idx="147">
                  <c:v>55</c:v>
                </c:pt>
                <c:pt idx="148">
                  <c:v>25</c:v>
                </c:pt>
                <c:pt idx="149">
                  <c:v>0</c:v>
                </c:pt>
                <c:pt idx="150">
                  <c:v>60</c:v>
                </c:pt>
                <c:pt idx="151">
                  <c:v>0</c:v>
                </c:pt>
                <c:pt idx="152">
                  <c:v>60</c:v>
                </c:pt>
                <c:pt idx="153">
                  <c:v>60</c:v>
                </c:pt>
                <c:pt idx="154">
                  <c:v>45</c:v>
                </c:pt>
                <c:pt idx="155">
                  <c:v>120</c:v>
                </c:pt>
                <c:pt idx="156">
                  <c:v>15</c:v>
                </c:pt>
                <c:pt idx="157">
                  <c:v>120</c:v>
                </c:pt>
                <c:pt idx="158">
                  <c:v>160</c:v>
                </c:pt>
                <c:pt idx="159">
                  <c:v>5</c:v>
                </c:pt>
                <c:pt idx="160">
                  <c:v>120</c:v>
                </c:pt>
                <c:pt idx="161">
                  <c:v>0</c:v>
                </c:pt>
                <c:pt idx="162">
                  <c:v>0</c:v>
                </c:pt>
                <c:pt idx="163">
                  <c:v>180</c:v>
                </c:pt>
                <c:pt idx="164">
                  <c:v>55</c:v>
                </c:pt>
                <c:pt idx="165">
                  <c:v>40</c:v>
                </c:pt>
                <c:pt idx="166">
                  <c:v>20</c:v>
                </c:pt>
                <c:pt idx="167">
                  <c:v>180</c:v>
                </c:pt>
                <c:pt idx="168">
                  <c:v>15</c:v>
                </c:pt>
                <c:pt idx="169">
                  <c:v>8</c:v>
                </c:pt>
                <c:pt idx="170">
                  <c:v>120</c:v>
                </c:pt>
                <c:pt idx="171">
                  <c:v>0</c:v>
                </c:pt>
                <c:pt idx="172">
                  <c:v>30</c:v>
                </c:pt>
                <c:pt idx="173">
                  <c:v>10</c:v>
                </c:pt>
                <c:pt idx="174">
                  <c:v>75</c:v>
                </c:pt>
                <c:pt idx="175">
                  <c:v>60</c:v>
                </c:pt>
                <c:pt idx="176">
                  <c:v>60</c:v>
                </c:pt>
                <c:pt idx="177">
                  <c:v>90</c:v>
                </c:pt>
                <c:pt idx="178">
                  <c:v>300</c:v>
                </c:pt>
                <c:pt idx="179">
                  <c:v>0</c:v>
                </c:pt>
                <c:pt idx="180">
                  <c:v>30</c:v>
                </c:pt>
                <c:pt idx="181">
                  <c:v>120</c:v>
                </c:pt>
                <c:pt idx="182">
                  <c:v>120</c:v>
                </c:pt>
                <c:pt idx="183">
                  <c:v>45</c:v>
                </c:pt>
                <c:pt idx="184">
                  <c:v>150</c:v>
                </c:pt>
                <c:pt idx="185">
                  <c:v>30</c:v>
                </c:pt>
                <c:pt idx="186">
                  <c:v>5</c:v>
                </c:pt>
                <c:pt idx="187">
                  <c:v>0</c:v>
                </c:pt>
                <c:pt idx="188">
                  <c:v>30</c:v>
                </c:pt>
                <c:pt idx="189">
                  <c:v>20</c:v>
                </c:pt>
                <c:pt idx="190">
                  <c:v>0</c:v>
                </c:pt>
                <c:pt idx="191">
                  <c:v>75</c:v>
                </c:pt>
                <c:pt idx="192">
                  <c:v>25</c:v>
                </c:pt>
                <c:pt idx="193">
                  <c:v>0</c:v>
                </c:pt>
                <c:pt idx="194">
                  <c:v>20</c:v>
                </c:pt>
                <c:pt idx="195">
                  <c:v>2</c:v>
                </c:pt>
                <c:pt idx="196">
                  <c:v>40</c:v>
                </c:pt>
                <c:pt idx="197">
                  <c:v>120</c:v>
                </c:pt>
                <c:pt idx="198">
                  <c:v>1</c:v>
                </c:pt>
                <c:pt idx="199">
                  <c:v>40</c:v>
                </c:pt>
                <c:pt idx="200">
                  <c:v>25</c:v>
                </c:pt>
                <c:pt idx="201">
                  <c:v>0</c:v>
                </c:pt>
                <c:pt idx="202">
                  <c:v>40</c:v>
                </c:pt>
                <c:pt idx="203">
                  <c:v>30</c:v>
                </c:pt>
                <c:pt idx="204">
                  <c:v>60</c:v>
                </c:pt>
                <c:pt idx="205">
                  <c:v>30</c:v>
                </c:pt>
                <c:pt idx="206">
                  <c:v>20</c:v>
                </c:pt>
                <c:pt idx="207">
                  <c:v>120</c:v>
                </c:pt>
                <c:pt idx="208">
                  <c:v>120</c:v>
                </c:pt>
                <c:pt idx="209">
                  <c:v>120</c:v>
                </c:pt>
                <c:pt idx="210">
                  <c:v>40</c:v>
                </c:pt>
                <c:pt idx="211">
                  <c:v>40</c:v>
                </c:pt>
                <c:pt idx="212">
                  <c:v>15</c:v>
                </c:pt>
                <c:pt idx="213">
                  <c:v>60</c:v>
                </c:pt>
                <c:pt idx="214">
                  <c:v>180</c:v>
                </c:pt>
                <c:pt idx="215">
                  <c:v>30</c:v>
                </c:pt>
                <c:pt idx="216">
                  <c:v>60</c:v>
                </c:pt>
                <c:pt idx="217">
                  <c:v>90</c:v>
                </c:pt>
                <c:pt idx="218">
                  <c:v>100</c:v>
                </c:pt>
                <c:pt idx="219">
                  <c:v>5</c:v>
                </c:pt>
                <c:pt idx="220">
                  <c:v>20</c:v>
                </c:pt>
                <c:pt idx="221">
                  <c:v>2</c:v>
                </c:pt>
                <c:pt idx="222">
                  <c:v>2</c:v>
                </c:pt>
                <c:pt idx="223">
                  <c:v>10</c:v>
                </c:pt>
                <c:pt idx="224">
                  <c:v>0</c:v>
                </c:pt>
                <c:pt idx="225">
                  <c:v>45</c:v>
                </c:pt>
                <c:pt idx="226">
                  <c:v>60</c:v>
                </c:pt>
                <c:pt idx="227">
                  <c:v>0</c:v>
                </c:pt>
                <c:pt idx="228">
                  <c:v>120</c:v>
                </c:pt>
                <c:pt idx="229">
                  <c:v>40</c:v>
                </c:pt>
                <c:pt idx="230">
                  <c:v>35</c:v>
                </c:pt>
                <c:pt idx="231">
                  <c:v>40</c:v>
                </c:pt>
                <c:pt idx="232">
                  <c:v>60</c:v>
                </c:pt>
                <c:pt idx="233">
                  <c:v>40</c:v>
                </c:pt>
                <c:pt idx="234">
                  <c:v>0</c:v>
                </c:pt>
                <c:pt idx="235">
                  <c:v>80</c:v>
                </c:pt>
                <c:pt idx="236">
                  <c:v>10</c:v>
                </c:pt>
                <c:pt idx="237">
                  <c:v>150</c:v>
                </c:pt>
                <c:pt idx="238">
                  <c:v>60</c:v>
                </c:pt>
                <c:pt idx="239">
                  <c:v>0</c:v>
                </c:pt>
                <c:pt idx="240">
                  <c:v>40</c:v>
                </c:pt>
                <c:pt idx="241">
                  <c:v>3</c:v>
                </c:pt>
                <c:pt idx="242">
                  <c:v>0</c:v>
                </c:pt>
                <c:pt idx="243">
                  <c:v>80</c:v>
                </c:pt>
                <c:pt idx="244">
                  <c:v>30</c:v>
                </c:pt>
                <c:pt idx="245">
                  <c:v>2</c:v>
                </c:pt>
                <c:pt idx="246">
                  <c:v>60</c:v>
                </c:pt>
                <c:pt idx="247">
                  <c:v>30</c:v>
                </c:pt>
                <c:pt idx="248">
                  <c:v>60</c:v>
                </c:pt>
                <c:pt idx="249">
                  <c:v>0</c:v>
                </c:pt>
                <c:pt idx="250">
                  <c:v>0</c:v>
                </c:pt>
                <c:pt idx="251">
                  <c:v>0</c:v>
                </c:pt>
                <c:pt idx="252">
                  <c:v>45</c:v>
                </c:pt>
                <c:pt idx="253">
                  <c:v>0</c:v>
                </c:pt>
                <c:pt idx="254">
                  <c:v>2</c:v>
                </c:pt>
                <c:pt idx="255">
                  <c:v>15</c:v>
                </c:pt>
                <c:pt idx="256">
                  <c:v>0</c:v>
                </c:pt>
                <c:pt idx="257">
                  <c:v>90</c:v>
                </c:pt>
                <c:pt idx="258">
                  <c:v>90</c:v>
                </c:pt>
                <c:pt idx="259">
                  <c:v>100</c:v>
                </c:pt>
                <c:pt idx="260">
                  <c:v>15</c:v>
                </c:pt>
                <c:pt idx="261">
                  <c:v>2</c:v>
                </c:pt>
                <c:pt idx="262">
                  <c:v>15</c:v>
                </c:pt>
                <c:pt idx="263">
                  <c:v>270</c:v>
                </c:pt>
                <c:pt idx="264">
                  <c:v>20</c:v>
                </c:pt>
                <c:pt idx="265">
                  <c:v>60</c:v>
                </c:pt>
                <c:pt idx="266">
                  <c:v>0</c:v>
                </c:pt>
                <c:pt idx="267">
                  <c:v>30</c:v>
                </c:pt>
                <c:pt idx="268">
                  <c:v>0</c:v>
                </c:pt>
                <c:pt idx="269">
                  <c:v>0</c:v>
                </c:pt>
                <c:pt idx="270">
                  <c:v>50</c:v>
                </c:pt>
                <c:pt idx="271">
                  <c:v>120</c:v>
                </c:pt>
                <c:pt idx="272">
                  <c:v>30</c:v>
                </c:pt>
                <c:pt idx="273">
                  <c:v>60</c:v>
                </c:pt>
                <c:pt idx="274">
                  <c:v>0</c:v>
                </c:pt>
                <c:pt idx="275">
                  <c:v>30</c:v>
                </c:pt>
                <c:pt idx="276">
                  <c:v>50</c:v>
                </c:pt>
                <c:pt idx="277">
                  <c:v>120</c:v>
                </c:pt>
                <c:pt idx="278">
                  <c:v>0</c:v>
                </c:pt>
                <c:pt idx="279">
                  <c:v>150</c:v>
                </c:pt>
                <c:pt idx="280">
                  <c:v>30</c:v>
                </c:pt>
                <c:pt idx="281">
                  <c:v>0</c:v>
                </c:pt>
                <c:pt idx="282">
                  <c:v>20</c:v>
                </c:pt>
                <c:pt idx="283">
                  <c:v>45</c:v>
                </c:pt>
                <c:pt idx="284">
                  <c:v>75</c:v>
                </c:pt>
                <c:pt idx="285">
                  <c:v>35</c:v>
                </c:pt>
                <c:pt idx="286">
                  <c:v>30</c:v>
                </c:pt>
                <c:pt idx="287">
                  <c:v>90</c:v>
                </c:pt>
                <c:pt idx="288">
                  <c:v>20</c:v>
                </c:pt>
                <c:pt idx="289">
                  <c:v>0</c:v>
                </c:pt>
                <c:pt idx="290">
                  <c:v>120</c:v>
                </c:pt>
                <c:pt idx="291">
                  <c:v>6</c:v>
                </c:pt>
                <c:pt idx="292">
                  <c:v>0</c:v>
                </c:pt>
                <c:pt idx="293">
                  <c:v>0</c:v>
                </c:pt>
                <c:pt idx="294">
                  <c:v>0</c:v>
                </c:pt>
                <c:pt idx="295">
                  <c:v>0</c:v>
                </c:pt>
                <c:pt idx="296">
                  <c:v>60</c:v>
                </c:pt>
                <c:pt idx="297">
                  <c:v>5</c:v>
                </c:pt>
                <c:pt idx="298">
                  <c:v>60</c:v>
                </c:pt>
                <c:pt idx="299">
                  <c:v>80</c:v>
                </c:pt>
                <c:pt idx="300">
                  <c:v>25</c:v>
                </c:pt>
                <c:pt idx="301">
                  <c:v>30</c:v>
                </c:pt>
                <c:pt idx="302">
                  <c:v>90</c:v>
                </c:pt>
                <c:pt idx="303">
                  <c:v>150</c:v>
                </c:pt>
                <c:pt idx="304">
                  <c:v>30</c:v>
                </c:pt>
                <c:pt idx="305">
                  <c:v>60</c:v>
                </c:pt>
                <c:pt idx="306">
                  <c:v>0</c:v>
                </c:pt>
                <c:pt idx="307">
                  <c:v>90</c:v>
                </c:pt>
                <c:pt idx="308">
                  <c:v>15</c:v>
                </c:pt>
                <c:pt idx="309">
                  <c:v>0</c:v>
                </c:pt>
                <c:pt idx="310">
                  <c:v>30</c:v>
                </c:pt>
                <c:pt idx="311">
                  <c:v>40</c:v>
                </c:pt>
                <c:pt idx="312">
                  <c:v>35</c:v>
                </c:pt>
                <c:pt idx="313">
                  <c:v>40</c:v>
                </c:pt>
                <c:pt idx="314">
                  <c:v>30</c:v>
                </c:pt>
                <c:pt idx="315">
                  <c:v>0</c:v>
                </c:pt>
                <c:pt idx="316">
                  <c:v>45</c:v>
                </c:pt>
                <c:pt idx="317">
                  <c:v>0</c:v>
                </c:pt>
                <c:pt idx="318">
                  <c:v>0</c:v>
                </c:pt>
                <c:pt idx="319">
                  <c:v>0</c:v>
                </c:pt>
                <c:pt idx="320">
                  <c:v>0</c:v>
                </c:pt>
                <c:pt idx="321">
                  <c:v>120</c:v>
                </c:pt>
                <c:pt idx="322">
                  <c:v>15</c:v>
                </c:pt>
                <c:pt idx="323">
                  <c:v>180</c:v>
                </c:pt>
                <c:pt idx="324">
                  <c:v>2</c:v>
                </c:pt>
                <c:pt idx="325">
                  <c:v>0</c:v>
                </c:pt>
                <c:pt idx="326">
                  <c:v>30</c:v>
                </c:pt>
                <c:pt idx="327">
                  <c:v>0</c:v>
                </c:pt>
                <c:pt idx="328">
                  <c:v>10</c:v>
                </c:pt>
                <c:pt idx="329">
                  <c:v>110</c:v>
                </c:pt>
                <c:pt idx="330">
                  <c:v>60</c:v>
                </c:pt>
                <c:pt idx="331">
                  <c:v>0</c:v>
                </c:pt>
                <c:pt idx="332">
                  <c:v>120</c:v>
                </c:pt>
                <c:pt idx="333">
                  <c:v>0</c:v>
                </c:pt>
                <c:pt idx="334">
                  <c:v>120</c:v>
                </c:pt>
                <c:pt idx="335">
                  <c:v>40</c:v>
                </c:pt>
                <c:pt idx="336">
                  <c:v>0</c:v>
                </c:pt>
                <c:pt idx="337">
                  <c:v>120</c:v>
                </c:pt>
                <c:pt idx="338">
                  <c:v>0</c:v>
                </c:pt>
                <c:pt idx="339">
                  <c:v>25</c:v>
                </c:pt>
                <c:pt idx="340">
                  <c:v>30</c:v>
                </c:pt>
                <c:pt idx="341">
                  <c:v>20</c:v>
                </c:pt>
                <c:pt idx="342">
                  <c:v>10</c:v>
                </c:pt>
                <c:pt idx="343">
                  <c:v>25</c:v>
                </c:pt>
                <c:pt idx="344">
                  <c:v>30</c:v>
                </c:pt>
                <c:pt idx="345">
                  <c:v>180</c:v>
                </c:pt>
                <c:pt idx="346">
                  <c:v>0</c:v>
                </c:pt>
                <c:pt idx="347">
                  <c:v>2</c:v>
                </c:pt>
                <c:pt idx="348">
                  <c:v>100</c:v>
                </c:pt>
                <c:pt idx="349">
                  <c:v>15</c:v>
                </c:pt>
                <c:pt idx="350">
                  <c:v>120</c:v>
                </c:pt>
                <c:pt idx="351">
                  <c:v>0</c:v>
                </c:pt>
                <c:pt idx="352">
                  <c:v>10</c:v>
                </c:pt>
                <c:pt idx="353">
                  <c:v>0</c:v>
                </c:pt>
                <c:pt idx="354">
                  <c:v>20</c:v>
                </c:pt>
                <c:pt idx="355">
                  <c:v>13</c:v>
                </c:pt>
                <c:pt idx="356">
                  <c:v>120</c:v>
                </c:pt>
                <c:pt idx="357">
                  <c:v>45</c:v>
                </c:pt>
                <c:pt idx="358">
                  <c:v>2</c:v>
                </c:pt>
                <c:pt idx="359">
                  <c:v>30</c:v>
                </c:pt>
                <c:pt idx="360">
                  <c:v>90</c:v>
                </c:pt>
                <c:pt idx="361">
                  <c:v>0</c:v>
                </c:pt>
                <c:pt idx="362">
                  <c:v>0</c:v>
                </c:pt>
                <c:pt idx="363">
                  <c:v>0</c:v>
                </c:pt>
                <c:pt idx="364">
                  <c:v>80</c:v>
                </c:pt>
                <c:pt idx="365">
                  <c:v>30</c:v>
                </c:pt>
                <c:pt idx="366">
                  <c:v>30</c:v>
                </c:pt>
                <c:pt idx="367">
                  <c:v>60</c:v>
                </c:pt>
                <c:pt idx="368">
                  <c:v>60</c:v>
                </c:pt>
                <c:pt idx="369">
                  <c:v>8</c:v>
                </c:pt>
                <c:pt idx="370">
                  <c:v>30</c:v>
                </c:pt>
                <c:pt idx="371">
                  <c:v>2</c:v>
                </c:pt>
                <c:pt idx="372">
                  <c:v>100</c:v>
                </c:pt>
                <c:pt idx="373">
                  <c:v>90</c:v>
                </c:pt>
                <c:pt idx="374">
                  <c:v>45</c:v>
                </c:pt>
                <c:pt idx="375">
                  <c:v>90</c:v>
                </c:pt>
                <c:pt idx="376">
                  <c:v>45</c:v>
                </c:pt>
                <c:pt idx="377">
                  <c:v>15</c:v>
                </c:pt>
                <c:pt idx="378">
                  <c:v>2</c:v>
                </c:pt>
                <c:pt idx="379">
                  <c:v>80</c:v>
                </c:pt>
                <c:pt idx="380">
                  <c:v>0</c:v>
                </c:pt>
                <c:pt idx="381">
                  <c:v>40</c:v>
                </c:pt>
                <c:pt idx="382">
                  <c:v>40</c:v>
                </c:pt>
                <c:pt idx="383">
                  <c:v>35</c:v>
                </c:pt>
                <c:pt idx="384">
                  <c:v>140</c:v>
                </c:pt>
                <c:pt idx="385">
                  <c:v>120</c:v>
                </c:pt>
                <c:pt idx="386">
                  <c:v>50</c:v>
                </c:pt>
                <c:pt idx="387">
                  <c:v>60</c:v>
                </c:pt>
                <c:pt idx="388">
                  <c:v>30</c:v>
                </c:pt>
                <c:pt idx="389">
                  <c:v>40</c:v>
                </c:pt>
                <c:pt idx="390">
                  <c:v>0</c:v>
                </c:pt>
                <c:pt idx="391">
                  <c:v>3</c:v>
                </c:pt>
                <c:pt idx="392">
                  <c:v>0</c:v>
                </c:pt>
                <c:pt idx="393">
                  <c:v>20</c:v>
                </c:pt>
                <c:pt idx="394">
                  <c:v>90</c:v>
                </c:pt>
                <c:pt idx="395">
                  <c:v>0</c:v>
                </c:pt>
                <c:pt idx="396">
                  <c:v>30</c:v>
                </c:pt>
                <c:pt idx="397">
                  <c:v>100</c:v>
                </c:pt>
                <c:pt idx="398">
                  <c:v>10</c:v>
                </c:pt>
                <c:pt idx="399">
                  <c:v>45</c:v>
                </c:pt>
                <c:pt idx="400">
                  <c:v>60</c:v>
                </c:pt>
                <c:pt idx="401">
                  <c:v>10</c:v>
                </c:pt>
                <c:pt idx="402">
                  <c:v>60</c:v>
                </c:pt>
                <c:pt idx="403">
                  <c:v>50</c:v>
                </c:pt>
                <c:pt idx="404">
                  <c:v>180</c:v>
                </c:pt>
                <c:pt idx="405">
                  <c:v>180</c:v>
                </c:pt>
                <c:pt idx="406">
                  <c:v>90</c:v>
                </c:pt>
                <c:pt idx="407">
                  <c:v>40</c:v>
                </c:pt>
                <c:pt idx="408">
                  <c:v>40</c:v>
                </c:pt>
                <c:pt idx="409">
                  <c:v>30</c:v>
                </c:pt>
                <c:pt idx="410">
                  <c:v>60</c:v>
                </c:pt>
                <c:pt idx="411">
                  <c:v>60</c:v>
                </c:pt>
                <c:pt idx="412">
                  <c:v>30</c:v>
                </c:pt>
                <c:pt idx="413">
                  <c:v>40</c:v>
                </c:pt>
                <c:pt idx="414">
                  <c:v>180</c:v>
                </c:pt>
                <c:pt idx="415">
                  <c:v>60</c:v>
                </c:pt>
                <c:pt idx="416">
                  <c:v>3</c:v>
                </c:pt>
                <c:pt idx="417">
                  <c:v>0</c:v>
                </c:pt>
                <c:pt idx="418">
                  <c:v>1</c:v>
                </c:pt>
                <c:pt idx="419">
                  <c:v>60</c:v>
                </c:pt>
                <c:pt idx="420">
                  <c:v>240</c:v>
                </c:pt>
                <c:pt idx="421">
                  <c:v>0</c:v>
                </c:pt>
                <c:pt idx="422">
                  <c:v>0</c:v>
                </c:pt>
                <c:pt idx="423">
                  <c:v>40</c:v>
                </c:pt>
                <c:pt idx="424">
                  <c:v>120</c:v>
                </c:pt>
                <c:pt idx="425">
                  <c:v>20</c:v>
                </c:pt>
                <c:pt idx="426">
                  <c:v>15</c:v>
                </c:pt>
                <c:pt idx="427">
                  <c:v>0</c:v>
                </c:pt>
                <c:pt idx="428">
                  <c:v>40</c:v>
                </c:pt>
                <c:pt idx="429">
                  <c:v>30</c:v>
                </c:pt>
                <c:pt idx="430">
                  <c:v>0</c:v>
                </c:pt>
                <c:pt idx="431">
                  <c:v>60</c:v>
                </c:pt>
                <c:pt idx="432">
                  <c:v>0</c:v>
                </c:pt>
                <c:pt idx="433">
                  <c:v>50</c:v>
                </c:pt>
                <c:pt idx="434">
                  <c:v>30</c:v>
                </c:pt>
                <c:pt idx="435">
                  <c:v>0</c:v>
                </c:pt>
                <c:pt idx="436">
                  <c:v>0</c:v>
                </c:pt>
                <c:pt idx="437">
                  <c:v>75</c:v>
                </c:pt>
                <c:pt idx="438">
                  <c:v>0</c:v>
                </c:pt>
                <c:pt idx="439">
                  <c:v>1</c:v>
                </c:pt>
                <c:pt idx="440">
                  <c:v>90</c:v>
                </c:pt>
                <c:pt idx="441">
                  <c:v>0</c:v>
                </c:pt>
                <c:pt idx="442">
                  <c:v>180</c:v>
                </c:pt>
                <c:pt idx="443">
                  <c:v>1</c:v>
                </c:pt>
                <c:pt idx="444">
                  <c:v>6</c:v>
                </c:pt>
                <c:pt idx="445">
                  <c:v>50</c:v>
                </c:pt>
                <c:pt idx="446">
                  <c:v>75</c:v>
                </c:pt>
                <c:pt idx="447">
                  <c:v>0</c:v>
                </c:pt>
                <c:pt idx="448">
                  <c:v>70</c:v>
                </c:pt>
                <c:pt idx="449">
                  <c:v>0</c:v>
                </c:pt>
                <c:pt idx="450">
                  <c:v>30</c:v>
                </c:pt>
                <c:pt idx="451">
                  <c:v>0</c:v>
                </c:pt>
                <c:pt idx="452">
                  <c:v>50</c:v>
                </c:pt>
                <c:pt idx="453">
                  <c:v>10</c:v>
                </c:pt>
                <c:pt idx="454">
                  <c:v>120</c:v>
                </c:pt>
                <c:pt idx="455">
                  <c:v>60</c:v>
                </c:pt>
                <c:pt idx="456">
                  <c:v>20</c:v>
                </c:pt>
                <c:pt idx="457">
                  <c:v>0</c:v>
                </c:pt>
                <c:pt idx="458">
                  <c:v>0</c:v>
                </c:pt>
                <c:pt idx="459">
                  <c:v>0</c:v>
                </c:pt>
                <c:pt idx="460">
                  <c:v>0</c:v>
                </c:pt>
                <c:pt idx="461">
                  <c:v>90</c:v>
                </c:pt>
                <c:pt idx="462">
                  <c:v>48</c:v>
                </c:pt>
                <c:pt idx="463">
                  <c:v>0</c:v>
                </c:pt>
                <c:pt idx="464">
                  <c:v>0</c:v>
                </c:pt>
                <c:pt idx="465">
                  <c:v>180</c:v>
                </c:pt>
                <c:pt idx="466">
                  <c:v>120</c:v>
                </c:pt>
                <c:pt idx="467">
                  <c:v>120</c:v>
                </c:pt>
                <c:pt idx="468">
                  <c:v>0</c:v>
                </c:pt>
                <c:pt idx="469">
                  <c:v>50</c:v>
                </c:pt>
                <c:pt idx="470">
                  <c:v>25</c:v>
                </c:pt>
                <c:pt idx="471">
                  <c:v>60</c:v>
                </c:pt>
                <c:pt idx="472">
                  <c:v>30</c:v>
                </c:pt>
                <c:pt idx="473">
                  <c:v>0</c:v>
                </c:pt>
                <c:pt idx="474">
                  <c:v>30</c:v>
                </c:pt>
                <c:pt idx="475">
                  <c:v>40</c:v>
                </c:pt>
                <c:pt idx="476">
                  <c:v>80</c:v>
                </c:pt>
                <c:pt idx="477">
                  <c:v>0</c:v>
                </c:pt>
                <c:pt idx="478">
                  <c:v>30</c:v>
                </c:pt>
                <c:pt idx="479">
                  <c:v>100</c:v>
                </c:pt>
                <c:pt idx="480">
                  <c:v>30</c:v>
                </c:pt>
                <c:pt idx="481">
                  <c:v>0</c:v>
                </c:pt>
                <c:pt idx="482">
                  <c:v>60</c:v>
                </c:pt>
                <c:pt idx="483">
                  <c:v>0</c:v>
                </c:pt>
                <c:pt idx="484">
                  <c:v>0</c:v>
                </c:pt>
                <c:pt idx="485">
                  <c:v>45</c:v>
                </c:pt>
                <c:pt idx="486">
                  <c:v>80</c:v>
                </c:pt>
                <c:pt idx="487">
                  <c:v>60</c:v>
                </c:pt>
                <c:pt idx="488">
                  <c:v>35</c:v>
                </c:pt>
                <c:pt idx="489">
                  <c:v>0</c:v>
                </c:pt>
                <c:pt idx="490">
                  <c:v>0</c:v>
                </c:pt>
                <c:pt idx="491">
                  <c:v>30</c:v>
                </c:pt>
                <c:pt idx="492">
                  <c:v>60</c:v>
                </c:pt>
                <c:pt idx="493">
                  <c:v>20</c:v>
                </c:pt>
                <c:pt idx="494">
                  <c:v>15</c:v>
                </c:pt>
                <c:pt idx="495">
                  <c:v>50</c:v>
                </c:pt>
                <c:pt idx="496">
                  <c:v>15</c:v>
                </c:pt>
                <c:pt idx="497">
                  <c:v>30</c:v>
                </c:pt>
                <c:pt idx="498">
                  <c:v>20</c:v>
                </c:pt>
                <c:pt idx="499">
                  <c:v>30</c:v>
                </c:pt>
                <c:pt idx="500">
                  <c:v>60</c:v>
                </c:pt>
                <c:pt idx="501">
                  <c:v>2</c:v>
                </c:pt>
                <c:pt idx="502">
                  <c:v>0</c:v>
                </c:pt>
                <c:pt idx="503">
                  <c:v>0</c:v>
                </c:pt>
                <c:pt idx="504">
                  <c:v>20</c:v>
                </c:pt>
                <c:pt idx="505">
                  <c:v>200</c:v>
                </c:pt>
                <c:pt idx="506">
                  <c:v>45</c:v>
                </c:pt>
                <c:pt idx="507">
                  <c:v>25</c:v>
                </c:pt>
                <c:pt idx="508">
                  <c:v>70</c:v>
                </c:pt>
                <c:pt idx="509">
                  <c:v>0</c:v>
                </c:pt>
                <c:pt idx="510">
                  <c:v>2</c:v>
                </c:pt>
                <c:pt idx="511">
                  <c:v>60</c:v>
                </c:pt>
                <c:pt idx="512">
                  <c:v>45</c:v>
                </c:pt>
                <c:pt idx="513">
                  <c:v>250</c:v>
                </c:pt>
                <c:pt idx="514">
                  <c:v>30</c:v>
                </c:pt>
                <c:pt idx="515">
                  <c:v>50</c:v>
                </c:pt>
                <c:pt idx="516">
                  <c:v>130</c:v>
                </c:pt>
                <c:pt idx="517">
                  <c:v>30</c:v>
                </c:pt>
                <c:pt idx="518">
                  <c:v>5</c:v>
                </c:pt>
                <c:pt idx="519">
                  <c:v>0</c:v>
                </c:pt>
                <c:pt idx="520">
                  <c:v>0</c:v>
                </c:pt>
                <c:pt idx="521">
                  <c:v>45</c:v>
                </c:pt>
                <c:pt idx="522">
                  <c:v>13</c:v>
                </c:pt>
                <c:pt idx="523">
                  <c:v>0</c:v>
                </c:pt>
                <c:pt idx="524">
                  <c:v>30</c:v>
                </c:pt>
                <c:pt idx="525">
                  <c:v>60</c:v>
                </c:pt>
                <c:pt idx="526">
                  <c:v>0</c:v>
                </c:pt>
                <c:pt idx="527">
                  <c:v>60</c:v>
                </c:pt>
                <c:pt idx="528">
                  <c:v>10</c:v>
                </c:pt>
                <c:pt idx="529">
                  <c:v>120</c:v>
                </c:pt>
                <c:pt idx="530">
                  <c:v>40</c:v>
                </c:pt>
                <c:pt idx="531">
                  <c:v>90</c:v>
                </c:pt>
                <c:pt idx="532">
                  <c:v>120</c:v>
                </c:pt>
                <c:pt idx="533">
                  <c:v>60</c:v>
                </c:pt>
                <c:pt idx="534">
                  <c:v>0</c:v>
                </c:pt>
                <c:pt idx="535">
                  <c:v>0</c:v>
                </c:pt>
                <c:pt idx="536">
                  <c:v>0</c:v>
                </c:pt>
                <c:pt idx="537">
                  <c:v>15</c:v>
                </c:pt>
                <c:pt idx="538">
                  <c:v>10</c:v>
                </c:pt>
                <c:pt idx="539">
                  <c:v>0</c:v>
                </c:pt>
                <c:pt idx="540">
                  <c:v>45</c:v>
                </c:pt>
                <c:pt idx="541">
                  <c:v>120</c:v>
                </c:pt>
                <c:pt idx="542">
                  <c:v>15</c:v>
                </c:pt>
                <c:pt idx="543">
                  <c:v>0</c:v>
                </c:pt>
                <c:pt idx="544">
                  <c:v>20</c:v>
                </c:pt>
                <c:pt idx="545">
                  <c:v>10</c:v>
                </c:pt>
                <c:pt idx="546">
                  <c:v>30</c:v>
                </c:pt>
                <c:pt idx="547">
                  <c:v>60</c:v>
                </c:pt>
                <c:pt idx="548">
                  <c:v>40</c:v>
                </c:pt>
                <c:pt idx="549">
                  <c:v>70</c:v>
                </c:pt>
                <c:pt idx="550">
                  <c:v>0</c:v>
                </c:pt>
                <c:pt idx="551">
                  <c:v>95</c:v>
                </c:pt>
                <c:pt idx="552">
                  <c:v>30</c:v>
                </c:pt>
                <c:pt idx="553">
                  <c:v>0</c:v>
                </c:pt>
                <c:pt idx="554">
                  <c:v>8</c:v>
                </c:pt>
                <c:pt idx="555">
                  <c:v>20</c:v>
                </c:pt>
                <c:pt idx="556">
                  <c:v>60</c:v>
                </c:pt>
                <c:pt idx="557">
                  <c:v>20</c:v>
                </c:pt>
                <c:pt idx="558">
                  <c:v>40</c:v>
                </c:pt>
                <c:pt idx="559">
                  <c:v>90</c:v>
                </c:pt>
                <c:pt idx="560">
                  <c:v>0</c:v>
                </c:pt>
                <c:pt idx="561">
                  <c:v>10</c:v>
                </c:pt>
                <c:pt idx="562">
                  <c:v>30</c:v>
                </c:pt>
                <c:pt idx="563">
                  <c:v>40</c:v>
                </c:pt>
                <c:pt idx="564">
                  <c:v>30</c:v>
                </c:pt>
                <c:pt idx="565">
                  <c:v>180</c:v>
                </c:pt>
                <c:pt idx="566">
                  <c:v>60</c:v>
                </c:pt>
                <c:pt idx="567">
                  <c:v>60</c:v>
                </c:pt>
                <c:pt idx="568">
                  <c:v>20</c:v>
                </c:pt>
                <c:pt idx="569">
                  <c:v>80</c:v>
                </c:pt>
                <c:pt idx="570">
                  <c:v>120</c:v>
                </c:pt>
                <c:pt idx="571">
                  <c:v>80</c:v>
                </c:pt>
                <c:pt idx="572">
                  <c:v>80</c:v>
                </c:pt>
                <c:pt idx="573">
                  <c:v>30</c:v>
                </c:pt>
                <c:pt idx="574">
                  <c:v>60</c:v>
                </c:pt>
                <c:pt idx="575">
                  <c:v>5</c:v>
                </c:pt>
                <c:pt idx="576">
                  <c:v>20</c:v>
                </c:pt>
                <c:pt idx="577">
                  <c:v>60</c:v>
                </c:pt>
                <c:pt idx="578">
                  <c:v>0</c:v>
                </c:pt>
                <c:pt idx="579">
                  <c:v>40</c:v>
                </c:pt>
                <c:pt idx="580">
                  <c:v>120</c:v>
                </c:pt>
                <c:pt idx="581">
                  <c:v>15</c:v>
                </c:pt>
                <c:pt idx="582">
                  <c:v>0</c:v>
                </c:pt>
                <c:pt idx="583">
                  <c:v>90</c:v>
                </c:pt>
                <c:pt idx="584">
                  <c:v>60</c:v>
                </c:pt>
                <c:pt idx="585">
                  <c:v>90</c:v>
                </c:pt>
                <c:pt idx="586">
                  <c:v>21</c:v>
                </c:pt>
                <c:pt idx="587">
                  <c:v>20</c:v>
                </c:pt>
                <c:pt idx="588">
                  <c:v>60</c:v>
                </c:pt>
                <c:pt idx="589">
                  <c:v>240</c:v>
                </c:pt>
                <c:pt idx="590">
                  <c:v>30</c:v>
                </c:pt>
                <c:pt idx="591">
                  <c:v>40</c:v>
                </c:pt>
                <c:pt idx="592">
                  <c:v>30</c:v>
                </c:pt>
                <c:pt idx="593">
                  <c:v>15</c:v>
                </c:pt>
                <c:pt idx="594">
                  <c:v>2</c:v>
                </c:pt>
                <c:pt idx="595">
                  <c:v>150</c:v>
                </c:pt>
                <c:pt idx="596">
                  <c:v>2</c:v>
                </c:pt>
                <c:pt idx="597">
                  <c:v>40</c:v>
                </c:pt>
                <c:pt idx="598">
                  <c:v>90</c:v>
                </c:pt>
                <c:pt idx="599">
                  <c:v>20</c:v>
                </c:pt>
                <c:pt idx="600">
                  <c:v>0</c:v>
                </c:pt>
                <c:pt idx="601">
                  <c:v>0</c:v>
                </c:pt>
                <c:pt idx="602">
                  <c:v>60</c:v>
                </c:pt>
                <c:pt idx="603">
                  <c:v>60</c:v>
                </c:pt>
                <c:pt idx="604">
                  <c:v>60</c:v>
                </c:pt>
                <c:pt idx="605">
                  <c:v>5</c:v>
                </c:pt>
                <c:pt idx="606">
                  <c:v>30</c:v>
                </c:pt>
                <c:pt idx="607">
                  <c:v>120</c:v>
                </c:pt>
                <c:pt idx="608">
                  <c:v>50</c:v>
                </c:pt>
                <c:pt idx="609">
                  <c:v>0</c:v>
                </c:pt>
                <c:pt idx="610">
                  <c:v>120</c:v>
                </c:pt>
                <c:pt idx="611">
                  <c:v>60</c:v>
                </c:pt>
                <c:pt idx="612">
                  <c:v>60</c:v>
                </c:pt>
                <c:pt idx="613">
                  <c:v>120</c:v>
                </c:pt>
                <c:pt idx="614">
                  <c:v>90</c:v>
                </c:pt>
                <c:pt idx="615">
                  <c:v>30</c:v>
                </c:pt>
                <c:pt idx="616">
                  <c:v>60</c:v>
                </c:pt>
                <c:pt idx="617">
                  <c:v>60</c:v>
                </c:pt>
                <c:pt idx="618">
                  <c:v>120</c:v>
                </c:pt>
                <c:pt idx="619">
                  <c:v>80</c:v>
                </c:pt>
                <c:pt idx="620">
                  <c:v>0</c:v>
                </c:pt>
                <c:pt idx="621">
                  <c:v>50</c:v>
                </c:pt>
                <c:pt idx="622">
                  <c:v>60</c:v>
                </c:pt>
                <c:pt idx="623">
                  <c:v>30</c:v>
                </c:pt>
                <c:pt idx="624">
                  <c:v>50</c:v>
                </c:pt>
                <c:pt idx="625">
                  <c:v>20</c:v>
                </c:pt>
                <c:pt idx="626">
                  <c:v>45</c:v>
                </c:pt>
                <c:pt idx="627">
                  <c:v>5</c:v>
                </c:pt>
                <c:pt idx="628">
                  <c:v>90</c:v>
                </c:pt>
                <c:pt idx="629">
                  <c:v>60</c:v>
                </c:pt>
                <c:pt idx="630">
                  <c:v>10</c:v>
                </c:pt>
                <c:pt idx="631">
                  <c:v>40</c:v>
                </c:pt>
                <c:pt idx="632">
                  <c:v>45</c:v>
                </c:pt>
                <c:pt idx="633">
                  <c:v>30</c:v>
                </c:pt>
                <c:pt idx="634">
                  <c:v>45</c:v>
                </c:pt>
                <c:pt idx="635">
                  <c:v>0</c:v>
                </c:pt>
                <c:pt idx="636">
                  <c:v>20</c:v>
                </c:pt>
                <c:pt idx="637">
                  <c:v>120</c:v>
                </c:pt>
                <c:pt idx="638">
                  <c:v>0</c:v>
                </c:pt>
                <c:pt idx="639">
                  <c:v>120</c:v>
                </c:pt>
                <c:pt idx="640">
                  <c:v>110</c:v>
                </c:pt>
                <c:pt idx="641">
                  <c:v>60</c:v>
                </c:pt>
                <c:pt idx="642">
                  <c:v>60</c:v>
                </c:pt>
                <c:pt idx="643">
                  <c:v>40</c:v>
                </c:pt>
                <c:pt idx="644">
                  <c:v>120</c:v>
                </c:pt>
                <c:pt idx="645">
                  <c:v>30</c:v>
                </c:pt>
                <c:pt idx="646">
                  <c:v>90</c:v>
                </c:pt>
                <c:pt idx="647">
                  <c:v>15</c:v>
                </c:pt>
                <c:pt idx="648">
                  <c:v>0</c:v>
                </c:pt>
                <c:pt idx="649">
                  <c:v>5</c:v>
                </c:pt>
                <c:pt idx="650">
                  <c:v>60</c:v>
                </c:pt>
                <c:pt idx="651">
                  <c:v>3</c:v>
                </c:pt>
                <c:pt idx="652">
                  <c:v>180</c:v>
                </c:pt>
                <c:pt idx="653">
                  <c:v>0</c:v>
                </c:pt>
                <c:pt idx="654">
                  <c:v>70</c:v>
                </c:pt>
                <c:pt idx="655">
                  <c:v>60</c:v>
                </c:pt>
                <c:pt idx="656">
                  <c:v>0</c:v>
                </c:pt>
                <c:pt idx="657">
                  <c:v>10</c:v>
                </c:pt>
                <c:pt idx="658">
                  <c:v>45</c:v>
                </c:pt>
                <c:pt idx="659">
                  <c:v>30</c:v>
                </c:pt>
                <c:pt idx="660">
                  <c:v>30</c:v>
                </c:pt>
                <c:pt idx="661">
                  <c:v>120</c:v>
                </c:pt>
                <c:pt idx="662">
                  <c:v>100</c:v>
                </c:pt>
                <c:pt idx="663">
                  <c:v>2</c:v>
                </c:pt>
                <c:pt idx="664">
                  <c:v>40</c:v>
                </c:pt>
                <c:pt idx="665">
                  <c:v>150</c:v>
                </c:pt>
                <c:pt idx="666">
                  <c:v>100</c:v>
                </c:pt>
                <c:pt idx="667">
                  <c:v>140</c:v>
                </c:pt>
                <c:pt idx="668">
                  <c:v>45</c:v>
                </c:pt>
                <c:pt idx="669">
                  <c:v>120</c:v>
                </c:pt>
                <c:pt idx="670">
                  <c:v>120</c:v>
                </c:pt>
                <c:pt idx="671">
                  <c:v>2</c:v>
                </c:pt>
                <c:pt idx="672">
                  <c:v>60</c:v>
                </c:pt>
                <c:pt idx="673">
                  <c:v>60</c:v>
                </c:pt>
                <c:pt idx="674">
                  <c:v>30</c:v>
                </c:pt>
                <c:pt idx="675">
                  <c:v>10</c:v>
                </c:pt>
                <c:pt idx="676">
                  <c:v>20</c:v>
                </c:pt>
                <c:pt idx="677">
                  <c:v>120</c:v>
                </c:pt>
                <c:pt idx="678">
                  <c:v>120</c:v>
                </c:pt>
                <c:pt idx="679">
                  <c:v>20</c:v>
                </c:pt>
                <c:pt idx="680">
                  <c:v>70</c:v>
                </c:pt>
                <c:pt idx="681">
                  <c:v>40</c:v>
                </c:pt>
                <c:pt idx="682">
                  <c:v>15</c:v>
                </c:pt>
                <c:pt idx="683">
                  <c:v>8</c:v>
                </c:pt>
                <c:pt idx="684">
                  <c:v>10</c:v>
                </c:pt>
                <c:pt idx="685">
                  <c:v>180</c:v>
                </c:pt>
                <c:pt idx="686">
                  <c:v>0</c:v>
                </c:pt>
                <c:pt idx="687">
                  <c:v>50</c:v>
                </c:pt>
                <c:pt idx="688">
                  <c:v>60</c:v>
                </c:pt>
                <c:pt idx="689">
                  <c:v>45</c:v>
                </c:pt>
                <c:pt idx="690">
                  <c:v>60</c:v>
                </c:pt>
                <c:pt idx="691">
                  <c:v>90</c:v>
                </c:pt>
                <c:pt idx="692">
                  <c:v>150</c:v>
                </c:pt>
                <c:pt idx="693">
                  <c:v>40</c:v>
                </c:pt>
                <c:pt idx="694">
                  <c:v>180</c:v>
                </c:pt>
                <c:pt idx="695">
                  <c:v>30</c:v>
                </c:pt>
                <c:pt idx="696">
                  <c:v>30</c:v>
                </c:pt>
                <c:pt idx="697">
                  <c:v>50</c:v>
                </c:pt>
                <c:pt idx="698">
                  <c:v>60</c:v>
                </c:pt>
                <c:pt idx="699">
                  <c:v>90</c:v>
                </c:pt>
                <c:pt idx="700">
                  <c:v>120</c:v>
                </c:pt>
                <c:pt idx="701">
                  <c:v>0</c:v>
                </c:pt>
                <c:pt idx="702">
                  <c:v>2</c:v>
                </c:pt>
                <c:pt idx="703">
                  <c:v>30</c:v>
                </c:pt>
                <c:pt idx="704">
                  <c:v>0</c:v>
                </c:pt>
                <c:pt idx="705">
                  <c:v>75</c:v>
                </c:pt>
                <c:pt idx="706">
                  <c:v>0</c:v>
                </c:pt>
                <c:pt idx="707">
                  <c:v>30</c:v>
                </c:pt>
                <c:pt idx="708">
                  <c:v>80</c:v>
                </c:pt>
                <c:pt idx="709">
                  <c:v>15</c:v>
                </c:pt>
                <c:pt idx="710">
                  <c:v>40</c:v>
                </c:pt>
                <c:pt idx="711">
                  <c:v>60</c:v>
                </c:pt>
                <c:pt idx="712">
                  <c:v>30</c:v>
                </c:pt>
                <c:pt idx="713">
                  <c:v>135</c:v>
                </c:pt>
                <c:pt idx="714">
                  <c:v>0</c:v>
                </c:pt>
                <c:pt idx="715">
                  <c:v>90</c:v>
                </c:pt>
                <c:pt idx="716">
                  <c:v>120</c:v>
                </c:pt>
                <c:pt idx="717">
                  <c:v>40</c:v>
                </c:pt>
                <c:pt idx="718">
                  <c:v>10</c:v>
                </c:pt>
                <c:pt idx="719">
                  <c:v>70</c:v>
                </c:pt>
                <c:pt idx="720">
                  <c:v>30</c:v>
                </c:pt>
                <c:pt idx="721">
                  <c:v>30</c:v>
                </c:pt>
                <c:pt idx="722">
                  <c:v>60</c:v>
                </c:pt>
                <c:pt idx="723">
                  <c:v>90</c:v>
                </c:pt>
                <c:pt idx="724">
                  <c:v>50</c:v>
                </c:pt>
                <c:pt idx="725">
                  <c:v>240</c:v>
                </c:pt>
                <c:pt idx="726">
                  <c:v>60</c:v>
                </c:pt>
                <c:pt idx="727">
                  <c:v>20</c:v>
                </c:pt>
                <c:pt idx="728">
                  <c:v>40</c:v>
                </c:pt>
                <c:pt idx="729">
                  <c:v>0</c:v>
                </c:pt>
                <c:pt idx="730">
                  <c:v>30</c:v>
                </c:pt>
                <c:pt idx="731">
                  <c:v>45</c:v>
                </c:pt>
                <c:pt idx="732">
                  <c:v>300</c:v>
                </c:pt>
                <c:pt idx="733">
                  <c:v>15</c:v>
                </c:pt>
                <c:pt idx="734">
                  <c:v>220</c:v>
                </c:pt>
                <c:pt idx="735">
                  <c:v>20</c:v>
                </c:pt>
                <c:pt idx="736">
                  <c:v>80</c:v>
                </c:pt>
                <c:pt idx="737">
                  <c:v>30</c:v>
                </c:pt>
                <c:pt idx="738">
                  <c:v>45</c:v>
                </c:pt>
                <c:pt idx="739">
                  <c:v>40</c:v>
                </c:pt>
                <c:pt idx="740">
                  <c:v>10</c:v>
                </c:pt>
                <c:pt idx="741">
                  <c:v>30</c:v>
                </c:pt>
                <c:pt idx="742">
                  <c:v>40</c:v>
                </c:pt>
                <c:pt idx="743">
                  <c:v>60</c:v>
                </c:pt>
                <c:pt idx="744">
                  <c:v>45</c:v>
                </c:pt>
                <c:pt idx="745">
                  <c:v>100</c:v>
                </c:pt>
                <c:pt idx="746">
                  <c:v>25</c:v>
                </c:pt>
              </c:numCache>
            </c:numRef>
          </c:yVal>
        </c:ser>
        <c:axId val="159656576"/>
        <c:axId val="159658752"/>
      </c:scatterChart>
      <c:valAx>
        <c:axId val="159656576"/>
        <c:scaling>
          <c:orientation val="minMax"/>
        </c:scaling>
        <c:axPos val="b"/>
        <c:title>
          <c:tx>
            <c:rich>
              <a:bodyPr/>
              <a:lstStyle/>
              <a:p>
                <a:pPr>
                  <a:defRPr sz="1400"/>
                </a:pPr>
                <a:r>
                  <a:rPr lang="en-US" sz="1400"/>
                  <a:t>students</a:t>
                </a:r>
              </a:p>
            </c:rich>
          </c:tx>
        </c:title>
        <c:tickLblPos val="nextTo"/>
        <c:crossAx val="159658752"/>
        <c:crosses val="autoZero"/>
        <c:crossBetween val="midCat"/>
      </c:valAx>
      <c:valAx>
        <c:axId val="159658752"/>
        <c:scaling>
          <c:orientation val="minMax"/>
        </c:scaling>
        <c:axPos val="l"/>
        <c:majorGridlines/>
        <c:title>
          <c:tx>
            <c:rich>
              <a:bodyPr rot="-5400000" vert="horz"/>
              <a:lstStyle/>
              <a:p>
                <a:pPr>
                  <a:defRPr sz="1400"/>
                </a:pPr>
                <a:r>
                  <a:rPr lang="en-US" sz="1400"/>
                  <a:t>minutes</a:t>
                </a:r>
              </a:p>
            </c:rich>
          </c:tx>
          <c:layout>
            <c:manualLayout>
              <c:xMode val="edge"/>
              <c:yMode val="edge"/>
              <c:x val="1.3932427725531181E-2"/>
              <c:y val="0.4631325331906328"/>
            </c:manualLayout>
          </c:layout>
        </c:title>
        <c:numFmt formatCode="General" sourceLinked="1"/>
        <c:tickLblPos val="nextTo"/>
        <c:crossAx val="159656576"/>
        <c:crosses val="autoZero"/>
        <c:crossBetween val="midCat"/>
      </c:valAx>
    </c:plotArea>
    <c:plotVisOnly val="1"/>
  </c:chart>
  <c:txPr>
    <a:bodyPr/>
    <a:lstStyle/>
    <a:p>
      <a:pPr>
        <a:defRPr sz="1200">
          <a:solidFill>
            <a:schemeClr val="accent5">
              <a:lumMod val="75000"/>
            </a:schemeClr>
          </a:solidFill>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3200"/>
            </a:pPr>
            <a:r>
              <a:rPr lang="en-US" sz="3200"/>
              <a:t>Commute time according to country</a:t>
            </a:r>
          </a:p>
        </c:rich>
      </c:tx>
    </c:title>
    <c:plotArea>
      <c:layout>
        <c:manualLayout>
          <c:layoutTarget val="inner"/>
          <c:xMode val="edge"/>
          <c:yMode val="edge"/>
          <c:x val="9.2630737427999918E-2"/>
          <c:y val="0.10716708311265724"/>
          <c:w val="0.87055249678327173"/>
          <c:h val="0.75914221648891778"/>
        </c:manualLayout>
      </c:layout>
      <c:barChart>
        <c:barDir val="col"/>
        <c:grouping val="stacked"/>
        <c:ser>
          <c:idx val="0"/>
          <c:order val="0"/>
          <c:spPr>
            <a:noFill/>
          </c:spPr>
          <c:cat>
            <c:strRef>
              <c:f>(box_plot_commute!$B$1,box_plot_commute!$D$1,box_plot_commute!$F$1,box_plot_commute!$H$1,box_plot_commute!$J$1,box_plot_commute!$L$1,box_plot_commute!$N$1,box_plot_commute!$P$1,box_plot_commute!$R$1,box_plot_commute!$T$1,box_plot_commute!$V$1,box_plot_commute!$X$1)</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(box_plot_commute!$C$2,box_plot_commute!$E$2,box_plot_commute!$G$2,box_plot_commute!$I$2,box_plot_commute!$K$2,box_plot_commute!$M$2,box_plot_commute!$O$2,box_plot_commute!$Q$2,box_plot_commute!$S$2,box_plot_commute!$U$2,box_plot_commute!$W$2,box_plot_commute!$Y$2)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spPr>
            <a:noFill/>
          </c:spPr>
          <c:errBars>
            <c:errBarType val="minus"/>
            <c:errValType val="cust"/>
            <c:plus>
              <c:numLit>
                <c:formatCode>General</c:formatCode>
                <c:ptCount val="1"/>
                <c:pt idx="0">
                  <c:v>1</c:v>
                </c:pt>
              </c:numLit>
            </c:plus>
            <c:minus>
              <c:numRef>
                <c:f>(box_plot_commute!$C$3,box_plot_commute!$E$3,box_plot_commute!$G$3,box_plot_commute!$I$3,box_plot_commute!$K$3,box_plot_commute!$M$3,box_plot_commute!$O$3,box_plot_commute!$Q$3,box_plot_commute!$S$3,box_plot_commute!$U$3,box_plot_commute!$W$3,box_plot_commute!$Y$3)</c:f>
                <c:numCache>
                  <c:formatCode>General</c:formatCode>
                  <c:ptCount val="12"/>
                  <c:pt idx="0">
                    <c:v>5</c:v>
                  </c:pt>
                  <c:pt idx="1">
                    <c:v>2.75</c:v>
                  </c:pt>
                  <c:pt idx="2">
                    <c:v>1</c:v>
                  </c:pt>
                  <c:pt idx="3">
                    <c:v>20</c:v>
                  </c:pt>
                  <c:pt idx="4">
                    <c:v>0</c:v>
                  </c:pt>
                  <c:pt idx="5">
                    <c:v>16.25</c:v>
                  </c:pt>
                  <c:pt idx="6">
                    <c:v>0</c:v>
                  </c:pt>
                  <c:pt idx="7">
                    <c:v>13</c:v>
                  </c:pt>
                  <c:pt idx="8">
                    <c:v>13.75</c:v>
                  </c:pt>
                  <c:pt idx="9">
                    <c:v>2</c:v>
                  </c:pt>
                  <c:pt idx="10">
                    <c:v>10</c:v>
                  </c:pt>
                  <c:pt idx="11">
                    <c:v>6.25</c:v>
                  </c:pt>
                </c:numCache>
              </c:numRef>
            </c:minus>
          </c:errBars>
          <c:cat>
            <c:strRef>
              <c:f>(box_plot_commute!$B$1,box_plot_commute!$D$1,box_plot_commute!$F$1,box_plot_commute!$H$1,box_plot_commute!$J$1,box_plot_commute!$L$1,box_plot_commute!$N$1,box_plot_commute!$P$1,box_plot_commute!$R$1,box_plot_commute!$T$1,box_plot_commute!$V$1,box_plot_commute!$X$1)</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(box_plot_commute!$C$3,box_plot_commute!$E$3,box_plot_commute!$G$3,box_plot_commute!$I$3,box_plot_commute!$K$3,box_plot_commute!$M$3,box_plot_commute!$O$3,box_plot_commute!$Q$3,box_plot_commute!$S$3,box_plot_commute!$U$3,box_plot_commute!$W$3,box_plot_commute!$Y$3)</c:f>
              <c:numCache>
                <c:formatCode>General</c:formatCode>
                <c:ptCount val="12"/>
                <c:pt idx="0">
                  <c:v>5</c:v>
                </c:pt>
                <c:pt idx="1">
                  <c:v>2.75</c:v>
                </c:pt>
                <c:pt idx="2">
                  <c:v>1</c:v>
                </c:pt>
                <c:pt idx="3">
                  <c:v>20</c:v>
                </c:pt>
                <c:pt idx="4">
                  <c:v>0</c:v>
                </c:pt>
                <c:pt idx="5">
                  <c:v>16.25</c:v>
                </c:pt>
                <c:pt idx="6">
                  <c:v>0</c:v>
                </c:pt>
                <c:pt idx="7">
                  <c:v>13</c:v>
                </c:pt>
                <c:pt idx="8">
                  <c:v>13.75</c:v>
                </c:pt>
                <c:pt idx="9">
                  <c:v>2</c:v>
                </c:pt>
                <c:pt idx="10">
                  <c:v>10</c:v>
                </c:pt>
                <c:pt idx="11">
                  <c:v>6.25</c:v>
                </c:pt>
              </c:numCache>
            </c:numRef>
          </c:val>
        </c:ser>
        <c:ser>
          <c:idx val="2"/>
          <c:order val="2"/>
          <c:spPr>
            <a:ln>
              <a:solidFill>
                <a:schemeClr val="tx1"/>
              </a:solidFill>
            </a:ln>
          </c:spPr>
          <c:dPt>
            <c:idx val="0"/>
            <c:spPr>
              <a:solidFill>
                <a:schemeClr val="accent5">
                  <a:lumMod val="50000"/>
                </a:schemeClr>
              </a:solidFill>
              <a:ln>
                <a:solidFill>
                  <a:schemeClr val="tx1"/>
                </a:solidFill>
              </a:ln>
            </c:spPr>
          </c:dPt>
          <c:dPt>
            <c:idx val="1"/>
            <c:spPr>
              <a:solidFill>
                <a:schemeClr val="accent5">
                  <a:lumMod val="75000"/>
                </a:schemeClr>
              </a:solidFill>
              <a:ln>
                <a:solidFill>
                  <a:schemeClr val="tx1"/>
                </a:solidFill>
              </a:ln>
            </c:spPr>
          </c:dPt>
          <c:dPt>
            <c:idx val="2"/>
            <c:spPr>
              <a:solidFill>
                <a:schemeClr val="accent5">
                  <a:lumMod val="60000"/>
                  <a:lumOff val="40000"/>
                </a:schemeClr>
              </a:solidFill>
              <a:ln>
                <a:solidFill>
                  <a:schemeClr val="tx1"/>
                </a:solidFill>
              </a:ln>
            </c:spPr>
          </c:dPt>
          <c:dPt>
            <c:idx val="3"/>
            <c:spPr>
              <a:solidFill>
                <a:schemeClr val="accent5">
                  <a:lumMod val="40000"/>
                  <a:lumOff val="60000"/>
                </a:schemeClr>
              </a:solidFill>
              <a:ln>
                <a:solidFill>
                  <a:schemeClr val="tx1"/>
                </a:solidFill>
              </a:ln>
            </c:spPr>
          </c:dPt>
          <c:dPt>
            <c:idx val="4"/>
            <c:spPr>
              <a:solidFill>
                <a:schemeClr val="accent5">
                  <a:lumMod val="20000"/>
                  <a:lumOff val="80000"/>
                </a:schemeClr>
              </a:solidFill>
              <a:ln>
                <a:solidFill>
                  <a:schemeClr val="tx1"/>
                </a:solidFill>
              </a:ln>
            </c:spPr>
          </c:dPt>
          <c:dPt>
            <c:idx val="5"/>
            <c:spPr>
              <a:solidFill>
                <a:schemeClr val="accent1">
                  <a:lumMod val="20000"/>
                  <a:lumOff val="80000"/>
                </a:schemeClr>
              </a:solidFill>
              <a:ln>
                <a:solidFill>
                  <a:schemeClr val="tx1"/>
                </a:solidFill>
              </a:ln>
            </c:spPr>
          </c:dPt>
          <c:dPt>
            <c:idx val="6"/>
            <c:spPr>
              <a:solidFill>
                <a:schemeClr val="accent1">
                  <a:lumMod val="40000"/>
                  <a:lumOff val="60000"/>
                </a:schemeClr>
              </a:solidFill>
              <a:ln>
                <a:solidFill>
                  <a:schemeClr val="tx1"/>
                </a:solidFill>
              </a:ln>
            </c:spPr>
          </c:dPt>
          <c:dPt>
            <c:idx val="7"/>
            <c:spPr>
              <a:solidFill>
                <a:schemeClr val="accent1">
                  <a:lumMod val="60000"/>
                  <a:lumOff val="40000"/>
                </a:schemeClr>
              </a:solidFill>
              <a:ln>
                <a:solidFill>
                  <a:schemeClr val="tx1"/>
                </a:solidFill>
              </a:ln>
            </c:spPr>
          </c:dPt>
          <c:dPt>
            <c:idx val="8"/>
            <c:spPr>
              <a:solidFill>
                <a:schemeClr val="accent1">
                  <a:lumMod val="75000"/>
                </a:schemeClr>
              </a:solidFill>
              <a:ln>
                <a:solidFill>
                  <a:schemeClr val="tx1"/>
                </a:solidFill>
              </a:ln>
            </c:spPr>
          </c:dPt>
          <c:dPt>
            <c:idx val="9"/>
            <c:spPr>
              <a:solidFill>
                <a:schemeClr val="accent1">
                  <a:lumMod val="50000"/>
                </a:schemeClr>
              </a:solidFill>
              <a:ln>
                <a:solidFill>
                  <a:schemeClr val="tx1"/>
                </a:solidFill>
              </a:ln>
            </c:spPr>
          </c:dPt>
          <c:dPt>
            <c:idx val="10"/>
            <c:spPr>
              <a:solidFill>
                <a:schemeClr val="tx2">
                  <a:lumMod val="20000"/>
                  <a:lumOff val="80000"/>
                </a:schemeClr>
              </a:solidFill>
              <a:ln>
                <a:solidFill>
                  <a:schemeClr val="tx1"/>
                </a:solidFill>
              </a:ln>
            </c:spPr>
          </c:dPt>
          <c:dPt>
            <c:idx val="11"/>
            <c:spPr>
              <a:solidFill>
                <a:schemeClr val="tx2">
                  <a:lumMod val="40000"/>
                  <a:lumOff val="60000"/>
                </a:schemeClr>
              </a:solidFill>
              <a:ln>
                <a:solidFill>
                  <a:schemeClr val="tx1"/>
                </a:solidFill>
              </a:ln>
            </c:spPr>
          </c:dPt>
          <c:cat>
            <c:strRef>
              <c:f>(box_plot_commute!$B$1,box_plot_commute!$D$1,box_plot_commute!$F$1,box_plot_commute!$H$1,box_plot_commute!$J$1,box_plot_commute!$L$1,box_plot_commute!$N$1,box_plot_commute!$P$1,box_plot_commute!$R$1,box_plot_commute!$T$1,box_plot_commute!$V$1,box_plot_commute!$X$1)</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(box_plot_commute!$C$4,box_plot_commute!$E$4,box_plot_commute!$G$4,box_plot_commute!$I$4,box_plot_commute!$K$4,box_plot_commute!$M$4,box_plot_commute!$O$4,box_plot_commute!$Q$4,box_plot_commute!$S$4,box_plot_commute!$U$4,box_plot_commute!$W$4,box_plot_commute!$Y$4)</c:f>
              <c:numCache>
                <c:formatCode>General</c:formatCode>
                <c:ptCount val="12"/>
                <c:pt idx="0">
                  <c:v>30</c:v>
                </c:pt>
                <c:pt idx="1">
                  <c:v>42.25</c:v>
                </c:pt>
                <c:pt idx="2">
                  <c:v>34</c:v>
                </c:pt>
                <c:pt idx="3">
                  <c:v>22.5</c:v>
                </c:pt>
                <c:pt idx="4">
                  <c:v>35</c:v>
                </c:pt>
                <c:pt idx="5">
                  <c:v>16.25</c:v>
                </c:pt>
                <c:pt idx="6">
                  <c:v>32.5</c:v>
                </c:pt>
                <c:pt idx="7">
                  <c:v>27</c:v>
                </c:pt>
                <c:pt idx="8">
                  <c:v>21.25</c:v>
                </c:pt>
                <c:pt idx="9">
                  <c:v>28</c:v>
                </c:pt>
                <c:pt idx="10">
                  <c:v>30</c:v>
                </c:pt>
                <c:pt idx="11">
                  <c:v>23.75</c:v>
                </c:pt>
              </c:numCache>
            </c:numRef>
          </c:val>
        </c:ser>
        <c:ser>
          <c:idx val="3"/>
          <c:order val="3"/>
          <c:spPr>
            <a:solidFill>
              <a:schemeClr val="accent5">
                <a:lumMod val="20000"/>
                <a:lumOff val="80000"/>
              </a:schemeClr>
            </a:solidFill>
            <a:ln>
              <a:solidFill>
                <a:schemeClr val="tx1"/>
              </a:solidFill>
            </a:ln>
          </c:spPr>
          <c:dPt>
            <c:idx val="0"/>
            <c:spPr>
              <a:solidFill>
                <a:schemeClr val="accent5">
                  <a:lumMod val="50000"/>
                </a:schemeClr>
              </a:solidFill>
              <a:ln>
                <a:solidFill>
                  <a:schemeClr val="tx1"/>
                </a:solidFill>
              </a:ln>
            </c:spPr>
          </c:dPt>
          <c:dPt>
            <c:idx val="1"/>
            <c:spPr>
              <a:solidFill>
                <a:schemeClr val="accent5">
                  <a:lumMod val="75000"/>
                </a:schemeClr>
              </a:solidFill>
              <a:ln>
                <a:solidFill>
                  <a:schemeClr val="tx1"/>
                </a:solidFill>
              </a:ln>
            </c:spPr>
          </c:dPt>
          <c:dPt>
            <c:idx val="2"/>
            <c:spPr>
              <a:solidFill>
                <a:schemeClr val="accent5">
                  <a:lumMod val="60000"/>
                  <a:lumOff val="40000"/>
                </a:schemeClr>
              </a:solidFill>
              <a:ln>
                <a:solidFill>
                  <a:schemeClr val="tx1"/>
                </a:solidFill>
              </a:ln>
            </c:spPr>
          </c:dPt>
          <c:dPt>
            <c:idx val="3"/>
            <c:spPr>
              <a:solidFill>
                <a:schemeClr val="accent5">
                  <a:lumMod val="40000"/>
                  <a:lumOff val="60000"/>
                </a:schemeClr>
              </a:solidFill>
              <a:ln>
                <a:solidFill>
                  <a:schemeClr val="tx1"/>
                </a:solidFill>
              </a:ln>
            </c:spPr>
          </c:dPt>
          <c:dPt>
            <c:idx val="5"/>
            <c:spPr>
              <a:solidFill>
                <a:schemeClr val="accent1">
                  <a:lumMod val="20000"/>
                  <a:lumOff val="80000"/>
                </a:schemeClr>
              </a:solidFill>
              <a:ln>
                <a:solidFill>
                  <a:schemeClr val="tx1"/>
                </a:solidFill>
              </a:ln>
            </c:spPr>
          </c:dPt>
          <c:dPt>
            <c:idx val="6"/>
            <c:spPr>
              <a:solidFill>
                <a:schemeClr val="accent1">
                  <a:lumMod val="40000"/>
                  <a:lumOff val="60000"/>
                </a:schemeClr>
              </a:solidFill>
              <a:ln>
                <a:solidFill>
                  <a:schemeClr val="tx1"/>
                </a:solidFill>
              </a:ln>
            </c:spPr>
          </c:dPt>
          <c:dPt>
            <c:idx val="7"/>
            <c:spPr>
              <a:solidFill>
                <a:schemeClr val="accent1">
                  <a:lumMod val="60000"/>
                  <a:lumOff val="40000"/>
                </a:schemeClr>
              </a:solidFill>
              <a:ln>
                <a:solidFill>
                  <a:schemeClr val="tx1"/>
                </a:solidFill>
              </a:ln>
            </c:spPr>
          </c:dPt>
          <c:dPt>
            <c:idx val="8"/>
            <c:spPr>
              <a:solidFill>
                <a:schemeClr val="accent1">
                  <a:lumMod val="75000"/>
                </a:schemeClr>
              </a:solidFill>
              <a:ln>
                <a:solidFill>
                  <a:schemeClr val="tx1"/>
                </a:solidFill>
              </a:ln>
            </c:spPr>
          </c:dPt>
          <c:dPt>
            <c:idx val="9"/>
            <c:spPr>
              <a:solidFill>
                <a:schemeClr val="accent1">
                  <a:lumMod val="50000"/>
                </a:schemeClr>
              </a:solidFill>
              <a:ln>
                <a:solidFill>
                  <a:schemeClr val="tx1"/>
                </a:solidFill>
              </a:ln>
            </c:spPr>
          </c:dPt>
          <c:dPt>
            <c:idx val="10"/>
            <c:spPr>
              <a:solidFill>
                <a:schemeClr val="tx2">
                  <a:lumMod val="20000"/>
                  <a:lumOff val="80000"/>
                </a:schemeClr>
              </a:solidFill>
              <a:ln>
                <a:solidFill>
                  <a:schemeClr val="tx1"/>
                </a:solidFill>
              </a:ln>
            </c:spPr>
          </c:dPt>
          <c:dPt>
            <c:idx val="11"/>
            <c:spPr>
              <a:solidFill>
                <a:schemeClr val="tx2">
                  <a:lumMod val="40000"/>
                  <a:lumOff val="60000"/>
                </a:schemeClr>
              </a:solidFill>
              <a:ln>
                <a:solidFill>
                  <a:schemeClr val="tx1"/>
                </a:solidFill>
              </a:ln>
            </c:spPr>
          </c:dPt>
          <c:errBars>
            <c:errBarType val="plus"/>
            <c:errValType val="cust"/>
            <c:plus>
              <c:numRef>
                <c:f>(box_plot_commute!$C$6,box_plot_commute!$E$6,box_plot_commute!$G$6,box_plot_commute!$I$6,box_plot_commute!$K$6,box_plot_commute!$M$6,box_plot_commute!$O$6,box_plot_commute!$Q$6,box_plot_commute!$S$6,box_plot_commute!$U$6,box_plot_commute!$W$6,box_plot_commute!$Y$6)</c:f>
                <c:numCache>
                  <c:formatCode>General</c:formatCode>
                  <c:ptCount val="12"/>
                  <c:pt idx="0">
                    <c:v>215</c:v>
                  </c:pt>
                  <c:pt idx="1">
                    <c:v>90</c:v>
                  </c:pt>
                  <c:pt idx="2">
                    <c:v>160</c:v>
                  </c:pt>
                  <c:pt idx="3">
                    <c:v>210</c:v>
                  </c:pt>
                  <c:pt idx="4">
                    <c:v>120</c:v>
                  </c:pt>
                  <c:pt idx="5">
                    <c:v>111.25</c:v>
                  </c:pt>
                  <c:pt idx="6">
                    <c:v>207.5</c:v>
                  </c:pt>
                  <c:pt idx="7">
                    <c:v>150</c:v>
                  </c:pt>
                  <c:pt idx="8">
                    <c:v>160</c:v>
                  </c:pt>
                  <c:pt idx="9">
                    <c:v>120</c:v>
                  </c:pt>
                  <c:pt idx="10">
                    <c:v>180</c:v>
                  </c:pt>
                  <c:pt idx="11">
                    <c:v>120</c:v>
                  </c:pt>
                </c:numCache>
              </c:numRef>
            </c:plus>
            <c:minus>
              <c:numRef>
                <c:f>(box_plot_commute!$C$6,box_plot_commute!$E$6,box_plot_commute!$G$6,box_plot_commute!$I$6,box_plot_commute!$K$6,box_plot_commute!$M$6,box_plot_commute!$O$6,box_plot_commute!$Q$6,box_plot_commute!$S$6,box_plot_commute!$U$6,box_plot_commute!$W$6,box_plot_commute!$Y$6)</c:f>
                <c:numCache>
                  <c:formatCode>General</c:formatCode>
                  <c:ptCount val="12"/>
                  <c:pt idx="0">
                    <c:v>215</c:v>
                  </c:pt>
                  <c:pt idx="1">
                    <c:v>90</c:v>
                  </c:pt>
                  <c:pt idx="2">
                    <c:v>160</c:v>
                  </c:pt>
                  <c:pt idx="3">
                    <c:v>210</c:v>
                  </c:pt>
                  <c:pt idx="4">
                    <c:v>120</c:v>
                  </c:pt>
                  <c:pt idx="5">
                    <c:v>111.25</c:v>
                  </c:pt>
                  <c:pt idx="6">
                    <c:v>207.5</c:v>
                  </c:pt>
                  <c:pt idx="7">
                    <c:v>150</c:v>
                  </c:pt>
                  <c:pt idx="8">
                    <c:v>160</c:v>
                  </c:pt>
                  <c:pt idx="9">
                    <c:v>120</c:v>
                  </c:pt>
                  <c:pt idx="10">
                    <c:v>180</c:v>
                  </c:pt>
                  <c:pt idx="11">
                    <c:v>120</c:v>
                  </c:pt>
                </c:numCache>
              </c:numRef>
            </c:minus>
          </c:errBars>
          <c:cat>
            <c:strRef>
              <c:f>(box_plot_commute!$B$1,box_plot_commute!$D$1,box_plot_commute!$F$1,box_plot_commute!$H$1,box_plot_commute!$J$1,box_plot_commute!$L$1,box_plot_commute!$N$1,box_plot_commute!$P$1,box_plot_commute!$R$1,box_plot_commute!$T$1,box_plot_commute!$V$1,box_plot_commute!$X$1)</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(box_plot_commute!$C$5,box_plot_commute!$E$5,box_plot_commute!$G$5,box_plot_commute!$I$5,box_plot_commute!$K$5,box_plot_commute!$M$5,box_plot_commute!$O$5,box_plot_commute!$Q$5,box_plot_commute!$S$5,box_plot_commute!$U$5,box_plot_commute!$W$5,box_plot_commute!$Y$5)</c:f>
              <c:numCache>
                <c:formatCode>General</c:formatCode>
                <c:ptCount val="12"/>
                <c:pt idx="0">
                  <c:v>50</c:v>
                </c:pt>
                <c:pt idx="1">
                  <c:v>15</c:v>
                </c:pt>
                <c:pt idx="2">
                  <c:v>25</c:v>
                </c:pt>
                <c:pt idx="3">
                  <c:v>47.5</c:v>
                </c:pt>
                <c:pt idx="4">
                  <c:v>45</c:v>
                </c:pt>
                <c:pt idx="5">
                  <c:v>36.25</c:v>
                </c:pt>
                <c:pt idx="6">
                  <c:v>30</c:v>
                </c:pt>
                <c:pt idx="7">
                  <c:v>50</c:v>
                </c:pt>
                <c:pt idx="8">
                  <c:v>45</c:v>
                </c:pt>
                <c:pt idx="9">
                  <c:v>30</c:v>
                </c:pt>
                <c:pt idx="10">
                  <c:v>20</c:v>
                </c:pt>
                <c:pt idx="11">
                  <c:v>30</c:v>
                </c:pt>
              </c:numCache>
            </c:numRef>
          </c:val>
        </c:ser>
        <c:ser>
          <c:idx val="4"/>
          <c:order val="4"/>
          <c:spPr>
            <a:noFill/>
          </c:spPr>
          <c:cat>
            <c:strRef>
              <c:f>(box_plot_commute!$B$1,box_plot_commute!$D$1,box_plot_commute!$F$1,box_plot_commute!$H$1,box_plot_commute!$J$1,box_plot_commute!$L$1,box_plot_commute!$N$1,box_plot_commute!$P$1,box_plot_commute!$R$1,box_plot_commute!$T$1,box_plot_commute!$V$1,box_plot_commute!$X$1)</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(box_plot_commute!$C$6,box_plot_commute!$E$6,box_plot_commute!$G$6,box_plot_commute!$I$6,box_plot_commute!$K$6,box_plot_commute!$M$6,box_plot_commute!$O$6,box_plot_commute!$Q$6,box_plot_commute!$S$6,box_plot_commute!$U$6,box_plot_commute!$W$6,box_plot_commute!$Y$6)</c:f>
              <c:numCache>
                <c:formatCode>General</c:formatCode>
                <c:ptCount val="12"/>
                <c:pt idx="0">
                  <c:v>215</c:v>
                </c:pt>
                <c:pt idx="1">
                  <c:v>90</c:v>
                </c:pt>
                <c:pt idx="2">
                  <c:v>160</c:v>
                </c:pt>
                <c:pt idx="3">
                  <c:v>210</c:v>
                </c:pt>
                <c:pt idx="4">
                  <c:v>120</c:v>
                </c:pt>
                <c:pt idx="5">
                  <c:v>111.25</c:v>
                </c:pt>
                <c:pt idx="6">
                  <c:v>207.5</c:v>
                </c:pt>
                <c:pt idx="7">
                  <c:v>150</c:v>
                </c:pt>
                <c:pt idx="8">
                  <c:v>160</c:v>
                </c:pt>
                <c:pt idx="9">
                  <c:v>120</c:v>
                </c:pt>
                <c:pt idx="10">
                  <c:v>180</c:v>
                </c:pt>
                <c:pt idx="11">
                  <c:v>120</c:v>
                </c:pt>
              </c:numCache>
            </c:numRef>
          </c:val>
        </c:ser>
        <c:overlap val="100"/>
        <c:axId val="159750400"/>
        <c:axId val="159752576"/>
      </c:barChart>
      <c:catAx>
        <c:axId val="159750400"/>
        <c:scaling>
          <c:orientation val="minMax"/>
        </c:scaling>
        <c:axPos val="b"/>
        <c:title>
          <c:tx>
            <c:rich>
              <a:bodyPr/>
              <a:lstStyle/>
              <a:p>
                <a:pPr>
                  <a:defRPr sz="1400"/>
                </a:pPr>
                <a:r>
                  <a:rPr lang="en-US" sz="1400"/>
                  <a:t>Country</a:t>
                </a:r>
              </a:p>
            </c:rich>
          </c:tx>
          <c:layout>
            <c:manualLayout>
              <c:xMode val="edge"/>
              <c:yMode val="edge"/>
              <c:x val="0.46578527195570413"/>
              <c:y val="0.9388086275009655"/>
            </c:manualLayout>
          </c:layout>
        </c:title>
        <c:tickLblPos val="nextTo"/>
        <c:txPr>
          <a:bodyPr/>
          <a:lstStyle/>
          <a:p>
            <a:pPr>
              <a:defRPr b="1"/>
            </a:pPr>
            <a:endParaRPr lang="en-US"/>
          </a:p>
        </c:txPr>
        <c:crossAx val="159752576"/>
        <c:crosses val="autoZero"/>
        <c:lblAlgn val="ctr"/>
        <c:lblOffset val="100"/>
      </c:catAx>
      <c:valAx>
        <c:axId val="159752576"/>
        <c:scaling>
          <c:orientation val="minMax"/>
          <c:max val="300"/>
          <c:min val="0"/>
        </c:scaling>
        <c:axPos val="l"/>
        <c:title>
          <c:tx>
            <c:rich>
              <a:bodyPr rot="-5400000" vert="horz"/>
              <a:lstStyle/>
              <a:p>
                <a:pPr>
                  <a:defRPr sz="1400"/>
                </a:pPr>
                <a:r>
                  <a:rPr lang="en-US" sz="1400"/>
                  <a:t>Commute time in minutes</a:t>
                </a:r>
              </a:p>
            </c:rich>
          </c:tx>
          <c:layout>
            <c:manualLayout>
              <c:xMode val="edge"/>
              <c:yMode val="edge"/>
              <c:x val="1.3064934427801453E-2"/>
              <c:y val="0.35385309602138421"/>
            </c:manualLayout>
          </c:layout>
        </c:title>
        <c:numFmt formatCode="General" sourceLinked="1"/>
        <c:tickLblPos val="nextTo"/>
        <c:txPr>
          <a:bodyPr/>
          <a:lstStyle/>
          <a:p>
            <a:pPr>
              <a:defRPr b="1"/>
            </a:pPr>
            <a:endParaRPr lang="en-US"/>
          </a:p>
        </c:txPr>
        <c:crossAx val="159750400"/>
        <c:crosses val="autoZero"/>
        <c:crossBetween val="between"/>
        <c:majorUnit val="30"/>
      </c:valAx>
      <c:spPr>
        <a:noFill/>
      </c:spPr>
    </c:plotArea>
    <c:plotVisOnly val="1"/>
  </c:chart>
  <c:txPr>
    <a:bodyPr/>
    <a:lstStyle/>
    <a:p>
      <a:pPr>
        <a:defRPr>
          <a:solidFill>
            <a:schemeClr val="accent5">
              <a:lumMod val="75000"/>
            </a:schemeClr>
          </a:solidFill>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2000"/>
            </a:pPr>
            <a:r>
              <a:rPr lang="en-US" sz="2000"/>
              <a:t>Students daily commute time </a:t>
            </a:r>
          </a:p>
        </c:rich>
      </c:tx>
    </c:title>
    <c:plotArea>
      <c:layout/>
      <c:barChart>
        <c:barDir val="col"/>
        <c:grouping val="clustered"/>
        <c:ser>
          <c:idx val="0"/>
          <c:order val="0"/>
          <c:spPr>
            <a:solidFill>
              <a:schemeClr val="accent5">
                <a:lumMod val="75000"/>
              </a:schemeClr>
            </a:solidFill>
            <a:ln>
              <a:solidFill>
                <a:schemeClr val="accent5">
                  <a:lumMod val="50000"/>
                </a:schemeClr>
              </a:solidFill>
            </a:ln>
          </c:spPr>
          <c:cat>
            <c:strRef>
              <c:f>histogram_commute!$C$19:$C$29</c:f>
              <c:strCache>
                <c:ptCount val="11"/>
                <c:pt idx="0">
                  <c:v>0 - 30</c:v>
                </c:pt>
                <c:pt idx="1">
                  <c:v>30 - 60</c:v>
                </c:pt>
                <c:pt idx="2">
                  <c:v>60 - 90</c:v>
                </c:pt>
                <c:pt idx="3">
                  <c:v>90 - 120</c:v>
                </c:pt>
                <c:pt idx="4">
                  <c:v>120 - 150</c:v>
                </c:pt>
                <c:pt idx="5">
                  <c:v>150 - 180</c:v>
                </c:pt>
                <c:pt idx="6">
                  <c:v>180 - 210</c:v>
                </c:pt>
                <c:pt idx="7">
                  <c:v>210 - 240</c:v>
                </c:pt>
                <c:pt idx="8">
                  <c:v>240 - 270</c:v>
                </c:pt>
                <c:pt idx="9">
                  <c:v>270 - 300</c:v>
                </c:pt>
                <c:pt idx="10">
                  <c:v>300 - 330</c:v>
                </c:pt>
              </c:strCache>
            </c:strRef>
          </c:cat>
          <c:val>
            <c:numRef>
              <c:f>histogram_commute!$E$19:$E$29</c:f>
              <c:numCache>
                <c:formatCode>General</c:formatCode>
                <c:ptCount val="11"/>
                <c:pt idx="0">
                  <c:v>281</c:v>
                </c:pt>
                <c:pt idx="1">
                  <c:v>202</c:v>
                </c:pt>
                <c:pt idx="2">
                  <c:v>113</c:v>
                </c:pt>
                <c:pt idx="3">
                  <c:v>46</c:v>
                </c:pt>
                <c:pt idx="4">
                  <c:v>62</c:v>
                </c:pt>
                <c:pt idx="5">
                  <c:v>15</c:v>
                </c:pt>
                <c:pt idx="6">
                  <c:v>18</c:v>
                </c:pt>
                <c:pt idx="7">
                  <c:v>1</c:v>
                </c:pt>
                <c:pt idx="8">
                  <c:v>6</c:v>
                </c:pt>
                <c:pt idx="9">
                  <c:v>1</c:v>
                </c:pt>
                <c:pt idx="10">
                  <c:v>2</c:v>
                </c:pt>
              </c:numCache>
            </c:numRef>
          </c:val>
        </c:ser>
        <c:gapWidth val="0"/>
        <c:axId val="159892224"/>
        <c:axId val="159894144"/>
      </c:barChart>
      <c:catAx>
        <c:axId val="159892224"/>
        <c:scaling>
          <c:orientation val="minMax"/>
        </c:scaling>
        <c:axPos val="b"/>
        <c:title>
          <c:tx>
            <c:rich>
              <a:bodyPr/>
              <a:lstStyle/>
              <a:p>
                <a:pPr>
                  <a:defRPr sz="1600"/>
                </a:pPr>
                <a:r>
                  <a:rPr lang="en-US" sz="1600"/>
                  <a:t>minutes</a:t>
                </a:r>
              </a:p>
            </c:rich>
          </c:tx>
        </c:title>
        <c:majorTickMark val="none"/>
        <c:tickLblPos val="nextTo"/>
        <c:crossAx val="159894144"/>
        <c:crosses val="autoZero"/>
        <c:auto val="1"/>
        <c:lblAlgn val="ctr"/>
        <c:lblOffset val="100"/>
      </c:catAx>
      <c:valAx>
        <c:axId val="159894144"/>
        <c:scaling>
          <c:orientation val="minMax"/>
        </c:scaling>
        <c:axPos val="l"/>
        <c:title>
          <c:tx>
            <c:rich>
              <a:bodyPr/>
              <a:lstStyle/>
              <a:p>
                <a:pPr>
                  <a:defRPr sz="1600"/>
                </a:pPr>
                <a:r>
                  <a:rPr lang="en-US" sz="1600"/>
                  <a:t>students</a:t>
                </a:r>
              </a:p>
            </c:rich>
          </c:tx>
        </c:title>
        <c:numFmt formatCode="General" sourceLinked="1"/>
        <c:tickLblPos val="nextTo"/>
        <c:crossAx val="159892224"/>
        <c:crosses val="autoZero"/>
        <c:crossBetween val="between"/>
      </c:valAx>
    </c:plotArea>
    <c:plotVisOnly val="1"/>
  </c:chart>
  <c:txPr>
    <a:bodyPr/>
    <a:lstStyle/>
    <a:p>
      <a:pPr>
        <a:defRPr>
          <a:solidFill>
            <a:schemeClr val="accent5">
              <a:lumMod val="75000"/>
            </a:schemeClr>
          </a:solidFill>
        </a:defRPr>
      </a:pPr>
      <a:endParaRPr lang="en-US"/>
    </a:p>
  </c:txPr>
  <c:printSettings>
    <c:headerFooter/>
    <c:pageMargins b="0.75000000000000011" l="0.70000000000000007" r="0.70000000000000007" t="0.75000000000000011" header="0.30000000000000004" footer="0.30000000000000004"/>
    <c:pageSetup/>
  </c:printSettings>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sheetPr/>
  <sheetViews>
    <sheetView zoomScale="9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4</xdr:col>
      <xdr:colOff>45720</xdr:colOff>
      <xdr:row>3</xdr:row>
      <xdr:rowOff>30480</xdr:rowOff>
    </xdr:from>
    <xdr:to>
      <xdr:col>13</xdr:col>
      <xdr:colOff>50800</xdr:colOff>
      <xdr:row>24</xdr:row>
      <xdr:rowOff>152400</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47</xdr:row>
      <xdr:rowOff>0</xdr:rowOff>
    </xdr:from>
    <xdr:to>
      <xdr:col>12</xdr:col>
      <xdr:colOff>487680</xdr:colOff>
      <xdr:row>69</xdr:row>
      <xdr:rowOff>175260</xdr:rowOff>
    </xdr:to>
    <xdr:graphicFrame macro="">
      <xdr:nvGraphicFramePr>
        <xdr:cNvPr id="10" name="9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22860</xdr:colOff>
      <xdr:row>71</xdr:row>
      <xdr:rowOff>22860</xdr:rowOff>
    </xdr:from>
    <xdr:to>
      <xdr:col>12</xdr:col>
      <xdr:colOff>563880</xdr:colOff>
      <xdr:row>93</xdr:row>
      <xdr:rowOff>45720</xdr:rowOff>
    </xdr:to>
    <xdr:graphicFrame macro="">
      <xdr:nvGraphicFramePr>
        <xdr:cNvPr id="11" name="10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152400</xdr:colOff>
      <xdr:row>127</xdr:row>
      <xdr:rowOff>154578</xdr:rowOff>
    </xdr:from>
    <xdr:to>
      <xdr:col>13</xdr:col>
      <xdr:colOff>213360</xdr:colOff>
      <xdr:row>155</xdr:row>
      <xdr:rowOff>152399</xdr:rowOff>
    </xdr:to>
    <xdr:graphicFrame macro="">
      <xdr:nvGraphicFramePr>
        <xdr:cNvPr id="14" name="1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76200</xdr:colOff>
      <xdr:row>0</xdr:row>
      <xdr:rowOff>0</xdr:rowOff>
    </xdr:from>
    <xdr:to>
      <xdr:col>18</xdr:col>
      <xdr:colOff>678180</xdr:colOff>
      <xdr:row>14</xdr:row>
      <xdr:rowOff>139872</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22860</xdr:colOff>
      <xdr:row>28</xdr:row>
      <xdr:rowOff>137160</xdr:rowOff>
    </xdr:from>
    <xdr:to>
      <xdr:col>16</xdr:col>
      <xdr:colOff>746760</xdr:colOff>
      <xdr:row>44</xdr:row>
      <xdr:rowOff>83820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xdr:colOff>
      <xdr:row>7</xdr:row>
      <xdr:rowOff>38100</xdr:rowOff>
    </xdr:from>
    <xdr:to>
      <xdr:col>10</xdr:col>
      <xdr:colOff>45720</xdr:colOff>
      <xdr:row>24</xdr:row>
      <xdr:rowOff>76200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99060</xdr:colOff>
      <xdr:row>7</xdr:row>
      <xdr:rowOff>30480</xdr:rowOff>
    </xdr:from>
    <xdr:to>
      <xdr:col>18</xdr:col>
      <xdr:colOff>279400</xdr:colOff>
      <xdr:row>24</xdr:row>
      <xdr:rowOff>91440</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259080</xdr:colOff>
      <xdr:row>124</xdr:row>
      <xdr:rowOff>22860</xdr:rowOff>
    </xdr:from>
    <xdr:to>
      <xdr:col>15</xdr:col>
      <xdr:colOff>243840</xdr:colOff>
      <xdr:row>143</xdr:row>
      <xdr:rowOff>106680</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388620</xdr:colOff>
      <xdr:row>100</xdr:row>
      <xdr:rowOff>68580</xdr:rowOff>
    </xdr:from>
    <xdr:to>
      <xdr:col>13</xdr:col>
      <xdr:colOff>441960</xdr:colOff>
      <xdr:row>118</xdr:row>
      <xdr:rowOff>54864</xdr:rowOff>
    </xdr:to>
    <xdr:graphicFrame macro="">
      <xdr:nvGraphicFramePr>
        <xdr:cNvPr id="6" name="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60960</xdr:colOff>
      <xdr:row>17</xdr:row>
      <xdr:rowOff>182880</xdr:rowOff>
    </xdr:from>
    <xdr:to>
      <xdr:col>19</xdr:col>
      <xdr:colOff>685800</xdr:colOff>
      <xdr:row>37</xdr:row>
      <xdr:rowOff>76200</xdr:rowOff>
    </xdr:to>
    <xdr:graphicFrame macro="">
      <xdr:nvGraphicFramePr>
        <xdr:cNvPr id="7" name="6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absoluteAnchor>
    <xdr:pos x="0" y="0"/>
    <xdr:ext cx="8652387" cy="6276258"/>
    <xdr:graphicFrame macro="">
      <xdr:nvGraphicFramePr>
        <xdr:cNvPr id="2" name="1 Gráfico"/>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twoCellAnchor>
    <xdr:from>
      <xdr:col>10</xdr:col>
      <xdr:colOff>30480</xdr:colOff>
      <xdr:row>14</xdr:row>
      <xdr:rowOff>45720</xdr:rowOff>
    </xdr:from>
    <xdr:to>
      <xdr:col>18</xdr:col>
      <xdr:colOff>726440</xdr:colOff>
      <xdr:row>35</xdr:row>
      <xdr:rowOff>106680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563880</xdr:colOff>
      <xdr:row>9</xdr:row>
      <xdr:rowOff>99060</xdr:rowOff>
    </xdr:from>
    <xdr:to>
      <xdr:col>12</xdr:col>
      <xdr:colOff>744220</xdr:colOff>
      <xdr:row>26</xdr:row>
      <xdr:rowOff>152400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83820</xdr:colOff>
      <xdr:row>45</xdr:row>
      <xdr:rowOff>15240</xdr:rowOff>
    </xdr:from>
    <xdr:to>
      <xdr:col>11</xdr:col>
      <xdr:colOff>525780</xdr:colOff>
      <xdr:row>62</xdr:row>
      <xdr:rowOff>167640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22860</xdr:colOff>
      <xdr:row>0</xdr:row>
      <xdr:rowOff>22860</xdr:rowOff>
    </xdr:from>
    <xdr:to>
      <xdr:col>13</xdr:col>
      <xdr:colOff>327660</xdr:colOff>
      <xdr:row>19</xdr:row>
      <xdr:rowOff>15240</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175260</xdr:colOff>
      <xdr:row>6</xdr:row>
      <xdr:rowOff>163068</xdr:rowOff>
    </xdr:from>
    <xdr:to>
      <xdr:col>11</xdr:col>
      <xdr:colOff>426720</xdr:colOff>
      <xdr:row>36</xdr:row>
      <xdr:rowOff>137160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784860</xdr:colOff>
      <xdr:row>17</xdr:row>
      <xdr:rowOff>68580</xdr:rowOff>
    </xdr:from>
    <xdr:to>
      <xdr:col>15</xdr:col>
      <xdr:colOff>137160</xdr:colOff>
      <xdr:row>39</xdr:row>
      <xdr:rowOff>60960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refreshedBy="Isabel Gonzalez Rosas" refreshedDate="43212.58486574074" createdVersion="3" refreshedVersion="3" minRefreshableVersion="3" recordCount="734">
  <cacheSource type="worksheet">
    <worksheetSource ref="A1:B735" sheet="avg_sleep__avg_books_location"/>
  </cacheSource>
  <cacheFields count="2">
    <cacheField name="avg_sleep" numFmtId="0">
      <sharedItems containsSemiMixedTypes="0" containsString="0" containsNumber="1" containsInteger="1" minValue="4" maxValue="10" count="7">
        <n v="7"/>
        <n v="8"/>
        <n v="6"/>
        <n v="9"/>
        <n v="5"/>
        <n v="10"/>
        <n v="4"/>
      </sharedItems>
    </cacheField>
    <cacheField name="avg_books_yr" numFmtId="0">
      <sharedItems containsSemiMixedTypes="0" containsString="0" containsNumber="1" containsInteger="1" minValue="0" maxValue="60"/>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Isabel Gonzalez Rosas" refreshedDate="43212.585110532411" createdVersion="3" refreshedVersion="3" minRefreshableVersion="3" recordCount="734">
  <cacheSource type="worksheet">
    <worksheetSource ref="B1:C735" sheet="avg_sleep__avg_books_location"/>
  </cacheSource>
  <cacheFields count="2">
    <cacheField name="avg_books_yr" numFmtId="0">
      <sharedItems containsSemiMixedTypes="0" containsString="0" containsNumber="1" containsInteger="1" minValue="0" maxValue="60"/>
    </cacheField>
    <cacheField name="where_live" numFmtId="0">
      <sharedItems count="12">
        <s v="Canada"/>
        <s v="India"/>
        <s v="Japan"/>
        <s v="UK"/>
        <s v="China"/>
        <s v="Mexico"/>
        <s v="Spain"/>
        <s v="Argentina"/>
        <s v="US"/>
        <s v="Russia"/>
        <s v="France"/>
        <s v="Singapore"/>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Isabel Gonzalez Rosas" refreshedDate="43213.91727824074" createdVersion="3" refreshedVersion="3" minRefreshableVersion="3" recordCount="753">
  <cacheSource type="worksheet">
    <worksheetSource ref="A1:B754" sheet="employed_wantSwag"/>
  </cacheSource>
  <cacheFields count="2">
    <cacheField name="udacity_swag" numFmtId="0">
      <sharedItems containsSemiMixedTypes="0" containsString="0" containsNumber="1" containsInteger="1" minValue="0" maxValue="1" count="2">
        <n v="1"/>
        <n v="0"/>
      </sharedItems>
    </cacheField>
    <cacheField name="employed" numFmtId="0">
      <sharedItems containsSemiMixedTypes="0" containsString="0" containsNumber="1" containsInteger="1" minValue="0" maxValue="1" count="2">
        <n v="1"/>
        <n v="0"/>
      </sharedItems>
    </cacheField>
  </cacheFields>
</pivotCacheDefinition>
</file>

<file path=xl/pivotCache/pivotCacheDefinition4.xml><?xml version="1.0" encoding="utf-8"?>
<pivotCacheDefinition xmlns="http://schemas.openxmlformats.org/spreadsheetml/2006/main" xmlns:r="http://schemas.openxmlformats.org/officeDocument/2006/relationships" r:id="rId1" refreshedBy="Isabel Gonzalez Rosas" refreshedDate="43213.925707175928" createdVersion="3" refreshedVersion="3" minRefreshableVersion="3" recordCount="734">
  <cacheSource type="worksheet">
    <worksheetSource ref="A1:A735" sheet="avg_sleep__avg_books_location"/>
  </cacheSource>
  <cacheFields count="1">
    <cacheField name="avg_sleep" numFmtId="0">
      <sharedItems containsSemiMixedTypes="0" containsString="0" containsNumber="1" containsInteger="1" minValue="4" maxValue="10" count="7">
        <n v="7"/>
        <n v="8"/>
        <n v="6"/>
        <n v="9"/>
        <n v="5"/>
        <n v="10"/>
        <n v="4"/>
      </sharedItems>
    </cacheField>
  </cacheFields>
</pivotCacheDefinition>
</file>

<file path=xl/pivotCache/pivotCacheDefinition5.xml><?xml version="1.0" encoding="utf-8"?>
<pivotCacheDefinition xmlns="http://schemas.openxmlformats.org/spreadsheetml/2006/main" xmlns:r="http://schemas.openxmlformats.org/officeDocument/2006/relationships" r:id="rId1" refreshedBy="Isabel Gonzalez Rosas" refreshedDate="43213.942043402778" createdVersion="3" refreshedVersion="3" minRefreshableVersion="3" recordCount="734">
  <cacheSource type="worksheet">
    <worksheetSource ref="A1:C735" sheet="avg_sleep__avg_books_location"/>
  </cacheSource>
  <cacheFields count="3">
    <cacheField name="avg_sleep" numFmtId="0">
      <sharedItems containsSemiMixedTypes="0" containsString="0" containsNumber="1" containsInteger="1" minValue="4" maxValue="10"/>
    </cacheField>
    <cacheField name="avg_books_yr" numFmtId="0">
      <sharedItems containsSemiMixedTypes="0" containsString="0" containsNumber="1" containsInteger="1" minValue="0" maxValue="60"/>
    </cacheField>
    <cacheField name="where_live" numFmtId="0">
      <sharedItems count="12">
        <s v="Canada"/>
        <s v="India"/>
        <s v="Japan"/>
        <s v="UK"/>
        <s v="China"/>
        <s v="Mexico"/>
        <s v="Spain"/>
        <s v="Argentina"/>
        <s v="US"/>
        <s v="Russia"/>
        <s v="France"/>
        <s v="Singapore"/>
      </sharedItems>
    </cacheField>
  </cacheFields>
</pivotCacheDefinition>
</file>

<file path=xl/pivotCache/pivotCacheDefinition6.xml><?xml version="1.0" encoding="utf-8"?>
<pivotCacheDefinition xmlns="http://schemas.openxmlformats.org/spreadsheetml/2006/main" xmlns:r="http://schemas.openxmlformats.org/officeDocument/2006/relationships" r:id="rId1" refreshedBy="Isabel Gonzalez Rosas" refreshedDate="43218.677590393519" createdVersion="3" refreshedVersion="3" minRefreshableVersion="3" recordCount="753">
  <cacheSource type="worksheet">
    <worksheetSource ref="A1:A754" sheet="employed_wantSwag"/>
  </cacheSource>
  <cacheFields count="1">
    <cacheField name="udacity_swag" numFmtId="0">
      <sharedItems containsSemiMixedTypes="0" containsString="0" containsNumber="1" containsInteger="1" minValue="0" maxValue="1" count="2">
        <n v="1"/>
        <n v="0"/>
      </sharedItems>
    </cacheField>
  </cacheFields>
</pivotCacheDefinition>
</file>

<file path=xl/pivotCache/pivotCacheDefinition7.xml><?xml version="1.0" encoding="utf-8"?>
<pivotCacheDefinition xmlns="http://schemas.openxmlformats.org/spreadsheetml/2006/main" xmlns:r="http://schemas.openxmlformats.org/officeDocument/2006/relationships" r:id="rId1" refreshedBy="Isabel Gonzalez Rosas" refreshedDate="43218.807454398149" createdVersion="3" refreshedVersion="3" minRefreshableVersion="3" recordCount="712">
  <cacheSource type="worksheet">
    <worksheetSource ref="A1:B713" sheet="age_education_level"/>
  </cacheSource>
  <cacheFields count="2">
    <cacheField name="Age " numFmtId="1">
      <sharedItems containsSemiMixedTypes="0" containsString="0" containsNumber="1" containsInteger="1" minValue="19" maxValue="78" count="45">
        <n v="32"/>
        <n v="38"/>
        <n v="30"/>
        <n v="37"/>
        <n v="24"/>
        <n v="27"/>
        <n v="34"/>
        <n v="45"/>
        <n v="40"/>
        <n v="31"/>
        <n v="29"/>
        <n v="28"/>
        <n v="21"/>
        <n v="23"/>
        <n v="22"/>
        <n v="44"/>
        <n v="43"/>
        <n v="39"/>
        <n v="42"/>
        <n v="35"/>
        <n v="26"/>
        <n v="41"/>
        <n v="33"/>
        <n v="51"/>
        <n v="49"/>
        <n v="25"/>
        <n v="36"/>
        <n v="55"/>
        <n v="52"/>
        <n v="53"/>
        <n v="19"/>
        <n v="48"/>
        <n v="58"/>
        <n v="59"/>
        <n v="78"/>
        <n v="50"/>
        <n v="47"/>
        <n v="57"/>
        <n v="46"/>
        <n v="56"/>
        <n v="20"/>
        <n v="64"/>
        <n v="65"/>
        <n v="54"/>
        <n v="66"/>
      </sharedItems>
    </cacheField>
    <cacheField name="highest_education_level" numFmtId="0">
      <sharedItems count="6">
        <s v="Bachelors"/>
        <s v="PhD"/>
        <s v="Masters"/>
        <s v="High school or below"/>
        <s v="Nanodegree Program"/>
        <s v="Associates"/>
      </sharedItems>
    </cacheField>
  </cacheFields>
</pivotCacheDefinition>
</file>

<file path=xl/pivotCache/pivotCacheDefinition8.xml><?xml version="1.0" encoding="utf-8"?>
<pivotCacheDefinition xmlns="http://schemas.openxmlformats.org/spreadsheetml/2006/main" xmlns:r="http://schemas.openxmlformats.org/officeDocument/2006/relationships" r:id="rId1" refreshedBy="Isabel Gonzalez Rosas" refreshedDate="43218.831927199077" createdVersion="3" refreshedVersion="3" minRefreshableVersion="3" recordCount="44">
  <cacheSource type="worksheet">
    <worksheetSource ref="D106:D150" sheet="age_education_level"/>
  </cacheSource>
  <cacheFields count="1">
    <cacheField name="Age " numFmtId="1">
      <sharedItems containsSemiMixedTypes="0" containsString="0" containsNumber="1" containsInteger="1" minValue="21" maxValue="49" count="22">
        <n v="32"/>
        <n v="24"/>
        <n v="23"/>
        <n v="22"/>
        <n v="36"/>
        <n v="35"/>
        <n v="21"/>
        <n v="31"/>
        <n v="29"/>
        <n v="27"/>
        <n v="43"/>
        <n v="28"/>
        <n v="34"/>
        <n v="45"/>
        <n v="25"/>
        <n v="37"/>
        <n v="30"/>
        <n v="41"/>
        <n v="39"/>
        <n v="40"/>
        <n v="49"/>
        <n v="33"/>
      </sharedItems>
    </cacheField>
  </cacheFields>
</pivotCacheDefinition>
</file>

<file path=xl/pivotCache/pivotCacheDefinition9.xml><?xml version="1.0" encoding="utf-8"?>
<pivotCacheDefinition xmlns="http://schemas.openxmlformats.org/spreadsheetml/2006/main" xmlns:r="http://schemas.openxmlformats.org/officeDocument/2006/relationships" r:id="rId1" refreshedBy="Isabel Gonzalez Rosas" refreshedDate="43218.925547106483" createdVersion="3" refreshedVersion="3" minRefreshableVersion="3" recordCount="747">
  <cacheSource type="worksheet">
    <worksheetSource ref="A1:B748" sheet="location_commute"/>
  </cacheSource>
  <cacheFields count="2">
    <cacheField name="where_live" numFmtId="0">
      <sharedItems count="12">
        <s v="Canada"/>
        <s v="India"/>
        <s v="Japan"/>
        <s v="UK"/>
        <s v="China"/>
        <s v="Mexico"/>
        <s v="Spain"/>
        <s v="Argentina"/>
        <s v="US"/>
        <s v="Russia"/>
        <s v="France"/>
        <s v="Singapore"/>
      </sharedItems>
    </cacheField>
    <cacheField name="avg_daily_commute_min" numFmtId="0">
      <sharedItems containsSemiMixedTypes="0" containsString="0" containsNumber="1" containsInteger="1" minValue="0" maxValue="300"/>
    </cacheField>
  </cacheFields>
</pivotCacheDefinition>
</file>

<file path=xl/pivotCache/pivotCacheRecords1.xml><?xml version="1.0" encoding="utf-8"?>
<pivotCacheRecords xmlns="http://schemas.openxmlformats.org/spreadsheetml/2006/main" xmlns:r="http://schemas.openxmlformats.org/officeDocument/2006/relationships" count="734">
  <r>
    <x v="0"/>
    <n v="2"/>
  </r>
  <r>
    <x v="0"/>
    <n v="10"/>
  </r>
  <r>
    <x v="1"/>
    <n v="45"/>
  </r>
  <r>
    <x v="2"/>
    <n v="25"/>
  </r>
  <r>
    <x v="1"/>
    <n v="50"/>
  </r>
  <r>
    <x v="2"/>
    <n v="18"/>
  </r>
  <r>
    <x v="1"/>
    <n v="15"/>
  </r>
  <r>
    <x v="0"/>
    <n v="30"/>
  </r>
  <r>
    <x v="1"/>
    <n v="2"/>
  </r>
  <r>
    <x v="0"/>
    <n v="1"/>
  </r>
  <r>
    <x v="1"/>
    <n v="12"/>
  </r>
  <r>
    <x v="2"/>
    <n v="3"/>
  </r>
  <r>
    <x v="1"/>
    <n v="50"/>
  </r>
  <r>
    <x v="1"/>
    <n v="15"/>
  </r>
  <r>
    <x v="1"/>
    <n v="12"/>
  </r>
  <r>
    <x v="1"/>
    <n v="6"/>
  </r>
  <r>
    <x v="2"/>
    <n v="20"/>
  </r>
  <r>
    <x v="2"/>
    <n v="30"/>
  </r>
  <r>
    <x v="1"/>
    <n v="4"/>
  </r>
  <r>
    <x v="0"/>
    <n v="10"/>
  </r>
  <r>
    <x v="0"/>
    <n v="6"/>
  </r>
  <r>
    <x v="0"/>
    <n v="8"/>
  </r>
  <r>
    <x v="0"/>
    <n v="10"/>
  </r>
  <r>
    <x v="1"/>
    <n v="20"/>
  </r>
  <r>
    <x v="0"/>
    <n v="2"/>
  </r>
  <r>
    <x v="2"/>
    <n v="6"/>
  </r>
  <r>
    <x v="2"/>
    <n v="3"/>
  </r>
  <r>
    <x v="0"/>
    <n v="5"/>
  </r>
  <r>
    <x v="1"/>
    <n v="20"/>
  </r>
  <r>
    <x v="0"/>
    <n v="1"/>
  </r>
  <r>
    <x v="2"/>
    <n v="2"/>
  </r>
  <r>
    <x v="0"/>
    <n v="5"/>
  </r>
  <r>
    <x v="2"/>
    <n v="2"/>
  </r>
  <r>
    <x v="0"/>
    <n v="1"/>
  </r>
  <r>
    <x v="2"/>
    <n v="5"/>
  </r>
  <r>
    <x v="2"/>
    <n v="2"/>
  </r>
  <r>
    <x v="1"/>
    <n v="6"/>
  </r>
  <r>
    <x v="1"/>
    <n v="6"/>
  </r>
  <r>
    <x v="2"/>
    <n v="10"/>
  </r>
  <r>
    <x v="2"/>
    <n v="5"/>
  </r>
  <r>
    <x v="0"/>
    <n v="4"/>
  </r>
  <r>
    <x v="1"/>
    <n v="10"/>
  </r>
  <r>
    <x v="1"/>
    <n v="30"/>
  </r>
  <r>
    <x v="3"/>
    <n v="26"/>
  </r>
  <r>
    <x v="2"/>
    <n v="10"/>
  </r>
  <r>
    <x v="0"/>
    <n v="12"/>
  </r>
  <r>
    <x v="1"/>
    <n v="10"/>
  </r>
  <r>
    <x v="0"/>
    <n v="20"/>
  </r>
  <r>
    <x v="0"/>
    <n v="15"/>
  </r>
  <r>
    <x v="2"/>
    <n v="10"/>
  </r>
  <r>
    <x v="0"/>
    <n v="2"/>
  </r>
  <r>
    <x v="2"/>
    <n v="10"/>
  </r>
  <r>
    <x v="0"/>
    <n v="1"/>
  </r>
  <r>
    <x v="0"/>
    <n v="5"/>
  </r>
  <r>
    <x v="1"/>
    <n v="15"/>
  </r>
  <r>
    <x v="0"/>
    <n v="5"/>
  </r>
  <r>
    <x v="0"/>
    <n v="2"/>
  </r>
  <r>
    <x v="0"/>
    <n v="12"/>
  </r>
  <r>
    <x v="0"/>
    <n v="10"/>
  </r>
  <r>
    <x v="1"/>
    <n v="5"/>
  </r>
  <r>
    <x v="1"/>
    <n v="11"/>
  </r>
  <r>
    <x v="0"/>
    <n v="30"/>
  </r>
  <r>
    <x v="1"/>
    <n v="12"/>
  </r>
  <r>
    <x v="1"/>
    <n v="6"/>
  </r>
  <r>
    <x v="1"/>
    <n v="3"/>
  </r>
  <r>
    <x v="0"/>
    <n v="5"/>
  </r>
  <r>
    <x v="0"/>
    <n v="3"/>
  </r>
  <r>
    <x v="1"/>
    <n v="5"/>
  </r>
  <r>
    <x v="0"/>
    <n v="6"/>
  </r>
  <r>
    <x v="0"/>
    <n v="5"/>
  </r>
  <r>
    <x v="2"/>
    <n v="5"/>
  </r>
  <r>
    <x v="0"/>
    <n v="10"/>
  </r>
  <r>
    <x v="0"/>
    <n v="24"/>
  </r>
  <r>
    <x v="3"/>
    <n v="6"/>
  </r>
  <r>
    <x v="1"/>
    <n v="2"/>
  </r>
  <r>
    <x v="0"/>
    <n v="20"/>
  </r>
  <r>
    <x v="1"/>
    <n v="6"/>
  </r>
  <r>
    <x v="0"/>
    <n v="5"/>
  </r>
  <r>
    <x v="0"/>
    <n v="24"/>
  </r>
  <r>
    <x v="0"/>
    <n v="4"/>
  </r>
  <r>
    <x v="0"/>
    <n v="0"/>
  </r>
  <r>
    <x v="1"/>
    <n v="5"/>
  </r>
  <r>
    <x v="0"/>
    <n v="15"/>
  </r>
  <r>
    <x v="1"/>
    <n v="6"/>
  </r>
  <r>
    <x v="0"/>
    <n v="15"/>
  </r>
  <r>
    <x v="1"/>
    <n v="13"/>
  </r>
  <r>
    <x v="1"/>
    <n v="2"/>
  </r>
  <r>
    <x v="0"/>
    <n v="3"/>
  </r>
  <r>
    <x v="2"/>
    <n v="5"/>
  </r>
  <r>
    <x v="1"/>
    <n v="50"/>
  </r>
  <r>
    <x v="2"/>
    <n v="15"/>
  </r>
  <r>
    <x v="0"/>
    <n v="10"/>
  </r>
  <r>
    <x v="1"/>
    <n v="24"/>
  </r>
  <r>
    <x v="1"/>
    <n v="3"/>
  </r>
  <r>
    <x v="0"/>
    <n v="5"/>
  </r>
  <r>
    <x v="2"/>
    <n v="3"/>
  </r>
  <r>
    <x v="2"/>
    <n v="25"/>
  </r>
  <r>
    <x v="0"/>
    <n v="20"/>
  </r>
  <r>
    <x v="1"/>
    <n v="10"/>
  </r>
  <r>
    <x v="2"/>
    <n v="2"/>
  </r>
  <r>
    <x v="0"/>
    <n v="10"/>
  </r>
  <r>
    <x v="0"/>
    <n v="10"/>
  </r>
  <r>
    <x v="0"/>
    <n v="12"/>
  </r>
  <r>
    <x v="2"/>
    <n v="30"/>
  </r>
  <r>
    <x v="1"/>
    <n v="6"/>
  </r>
  <r>
    <x v="0"/>
    <n v="2"/>
  </r>
  <r>
    <x v="0"/>
    <n v="5"/>
  </r>
  <r>
    <x v="0"/>
    <n v="8"/>
  </r>
  <r>
    <x v="2"/>
    <n v="20"/>
  </r>
  <r>
    <x v="2"/>
    <n v="0"/>
  </r>
  <r>
    <x v="0"/>
    <n v="12"/>
  </r>
  <r>
    <x v="2"/>
    <n v="60"/>
  </r>
  <r>
    <x v="0"/>
    <n v="12"/>
  </r>
  <r>
    <x v="0"/>
    <n v="5"/>
  </r>
  <r>
    <x v="0"/>
    <n v="20"/>
  </r>
  <r>
    <x v="0"/>
    <n v="20"/>
  </r>
  <r>
    <x v="3"/>
    <n v="20"/>
  </r>
  <r>
    <x v="1"/>
    <n v="24"/>
  </r>
  <r>
    <x v="1"/>
    <n v="3"/>
  </r>
  <r>
    <x v="1"/>
    <n v="10"/>
  </r>
  <r>
    <x v="0"/>
    <n v="0"/>
  </r>
  <r>
    <x v="0"/>
    <n v="6"/>
  </r>
  <r>
    <x v="4"/>
    <n v="50"/>
  </r>
  <r>
    <x v="1"/>
    <n v="4"/>
  </r>
  <r>
    <x v="0"/>
    <n v="12"/>
  </r>
  <r>
    <x v="1"/>
    <n v="0"/>
  </r>
  <r>
    <x v="2"/>
    <n v="12"/>
  </r>
  <r>
    <x v="1"/>
    <n v="10"/>
  </r>
  <r>
    <x v="2"/>
    <n v="20"/>
  </r>
  <r>
    <x v="2"/>
    <n v="3"/>
  </r>
  <r>
    <x v="5"/>
    <n v="3"/>
  </r>
  <r>
    <x v="1"/>
    <n v="20"/>
  </r>
  <r>
    <x v="1"/>
    <n v="10"/>
  </r>
  <r>
    <x v="2"/>
    <n v="1"/>
  </r>
  <r>
    <x v="2"/>
    <n v="12"/>
  </r>
  <r>
    <x v="6"/>
    <n v="15"/>
  </r>
  <r>
    <x v="0"/>
    <n v="10"/>
  </r>
  <r>
    <x v="0"/>
    <n v="6"/>
  </r>
  <r>
    <x v="1"/>
    <n v="1"/>
  </r>
  <r>
    <x v="2"/>
    <n v="4"/>
  </r>
  <r>
    <x v="1"/>
    <n v="0"/>
  </r>
  <r>
    <x v="0"/>
    <n v="5"/>
  </r>
  <r>
    <x v="0"/>
    <n v="15"/>
  </r>
  <r>
    <x v="0"/>
    <n v="2"/>
  </r>
  <r>
    <x v="0"/>
    <n v="5"/>
  </r>
  <r>
    <x v="2"/>
    <n v="6"/>
  </r>
  <r>
    <x v="0"/>
    <n v="12"/>
  </r>
  <r>
    <x v="0"/>
    <n v="30"/>
  </r>
  <r>
    <x v="1"/>
    <n v="2"/>
  </r>
  <r>
    <x v="0"/>
    <n v="1"/>
  </r>
  <r>
    <x v="0"/>
    <n v="40"/>
  </r>
  <r>
    <x v="3"/>
    <n v="10"/>
  </r>
  <r>
    <x v="1"/>
    <n v="12"/>
  </r>
  <r>
    <x v="4"/>
    <n v="3"/>
  </r>
  <r>
    <x v="0"/>
    <n v="5"/>
  </r>
  <r>
    <x v="0"/>
    <n v="8"/>
  </r>
  <r>
    <x v="1"/>
    <n v="5"/>
  </r>
  <r>
    <x v="1"/>
    <n v="0"/>
  </r>
  <r>
    <x v="0"/>
    <n v="5"/>
  </r>
  <r>
    <x v="1"/>
    <n v="15"/>
  </r>
  <r>
    <x v="0"/>
    <n v="6"/>
  </r>
  <r>
    <x v="0"/>
    <n v="2"/>
  </r>
  <r>
    <x v="0"/>
    <n v="2"/>
  </r>
  <r>
    <x v="2"/>
    <n v="2"/>
  </r>
  <r>
    <x v="1"/>
    <n v="2"/>
  </r>
  <r>
    <x v="0"/>
    <n v="10"/>
  </r>
  <r>
    <x v="0"/>
    <n v="10"/>
  </r>
  <r>
    <x v="2"/>
    <n v="50"/>
  </r>
  <r>
    <x v="1"/>
    <n v="8"/>
  </r>
  <r>
    <x v="2"/>
    <n v="4"/>
  </r>
  <r>
    <x v="2"/>
    <n v="12"/>
  </r>
  <r>
    <x v="0"/>
    <n v="1"/>
  </r>
  <r>
    <x v="0"/>
    <n v="15"/>
  </r>
  <r>
    <x v="2"/>
    <n v="20"/>
  </r>
  <r>
    <x v="0"/>
    <n v="5"/>
  </r>
  <r>
    <x v="0"/>
    <n v="12"/>
  </r>
  <r>
    <x v="2"/>
    <n v="3"/>
  </r>
  <r>
    <x v="1"/>
    <n v="10"/>
  </r>
  <r>
    <x v="2"/>
    <n v="5"/>
  </r>
  <r>
    <x v="1"/>
    <n v="12"/>
  </r>
  <r>
    <x v="1"/>
    <n v="4"/>
  </r>
  <r>
    <x v="0"/>
    <n v="5"/>
  </r>
  <r>
    <x v="0"/>
    <n v="7"/>
  </r>
  <r>
    <x v="0"/>
    <n v="3"/>
  </r>
  <r>
    <x v="6"/>
    <n v="20"/>
  </r>
  <r>
    <x v="0"/>
    <n v="2"/>
  </r>
  <r>
    <x v="0"/>
    <n v="5"/>
  </r>
  <r>
    <x v="2"/>
    <n v="4"/>
  </r>
  <r>
    <x v="2"/>
    <n v="20"/>
  </r>
  <r>
    <x v="1"/>
    <n v="10"/>
  </r>
  <r>
    <x v="1"/>
    <n v="2"/>
  </r>
  <r>
    <x v="0"/>
    <n v="30"/>
  </r>
  <r>
    <x v="2"/>
    <n v="12"/>
  </r>
  <r>
    <x v="0"/>
    <n v="20"/>
  </r>
  <r>
    <x v="0"/>
    <n v="12"/>
  </r>
  <r>
    <x v="0"/>
    <n v="6"/>
  </r>
  <r>
    <x v="1"/>
    <n v="12"/>
  </r>
  <r>
    <x v="1"/>
    <n v="10"/>
  </r>
  <r>
    <x v="1"/>
    <n v="10"/>
  </r>
  <r>
    <x v="2"/>
    <n v="10"/>
  </r>
  <r>
    <x v="0"/>
    <n v="4"/>
  </r>
  <r>
    <x v="4"/>
    <n v="0"/>
  </r>
  <r>
    <x v="0"/>
    <n v="15"/>
  </r>
  <r>
    <x v="2"/>
    <n v="5"/>
  </r>
  <r>
    <x v="4"/>
    <n v="1"/>
  </r>
  <r>
    <x v="4"/>
    <n v="10"/>
  </r>
  <r>
    <x v="2"/>
    <n v="20"/>
  </r>
  <r>
    <x v="0"/>
    <n v="3"/>
  </r>
  <r>
    <x v="0"/>
    <n v="1"/>
  </r>
  <r>
    <x v="0"/>
    <n v="0"/>
  </r>
  <r>
    <x v="0"/>
    <n v="2"/>
  </r>
  <r>
    <x v="0"/>
    <n v="16"/>
  </r>
  <r>
    <x v="0"/>
    <n v="3"/>
  </r>
  <r>
    <x v="2"/>
    <n v="12"/>
  </r>
  <r>
    <x v="1"/>
    <n v="6"/>
  </r>
  <r>
    <x v="0"/>
    <n v="3"/>
  </r>
  <r>
    <x v="0"/>
    <n v="5"/>
  </r>
  <r>
    <x v="2"/>
    <n v="3"/>
  </r>
  <r>
    <x v="1"/>
    <n v="30"/>
  </r>
  <r>
    <x v="2"/>
    <n v="12"/>
  </r>
  <r>
    <x v="2"/>
    <n v="5"/>
  </r>
  <r>
    <x v="1"/>
    <n v="6"/>
  </r>
  <r>
    <x v="0"/>
    <n v="5"/>
  </r>
  <r>
    <x v="0"/>
    <n v="12"/>
  </r>
  <r>
    <x v="1"/>
    <n v="2"/>
  </r>
  <r>
    <x v="0"/>
    <n v="4"/>
  </r>
  <r>
    <x v="2"/>
    <n v="20"/>
  </r>
  <r>
    <x v="2"/>
    <n v="10"/>
  </r>
  <r>
    <x v="0"/>
    <n v="5"/>
  </r>
  <r>
    <x v="2"/>
    <n v="5"/>
  </r>
  <r>
    <x v="1"/>
    <n v="12"/>
  </r>
  <r>
    <x v="1"/>
    <n v="15"/>
  </r>
  <r>
    <x v="1"/>
    <n v="8"/>
  </r>
  <r>
    <x v="0"/>
    <n v="24"/>
  </r>
  <r>
    <x v="0"/>
    <n v="2"/>
  </r>
  <r>
    <x v="1"/>
    <n v="15"/>
  </r>
  <r>
    <x v="0"/>
    <n v="4"/>
  </r>
  <r>
    <x v="4"/>
    <n v="12"/>
  </r>
  <r>
    <x v="2"/>
    <n v="5"/>
  </r>
  <r>
    <x v="0"/>
    <n v="10"/>
  </r>
  <r>
    <x v="1"/>
    <n v="3"/>
  </r>
  <r>
    <x v="2"/>
    <n v="5"/>
  </r>
  <r>
    <x v="5"/>
    <n v="0"/>
  </r>
  <r>
    <x v="1"/>
    <n v="15"/>
  </r>
  <r>
    <x v="1"/>
    <n v="60"/>
  </r>
  <r>
    <x v="1"/>
    <n v="12"/>
  </r>
  <r>
    <x v="0"/>
    <n v="18"/>
  </r>
  <r>
    <x v="0"/>
    <n v="10"/>
  </r>
  <r>
    <x v="2"/>
    <n v="5"/>
  </r>
  <r>
    <x v="1"/>
    <n v="50"/>
  </r>
  <r>
    <x v="2"/>
    <n v="10"/>
  </r>
  <r>
    <x v="0"/>
    <n v="12"/>
  </r>
  <r>
    <x v="4"/>
    <n v="5"/>
  </r>
  <r>
    <x v="2"/>
    <n v="5"/>
  </r>
  <r>
    <x v="0"/>
    <n v="6"/>
  </r>
  <r>
    <x v="1"/>
    <n v="20"/>
  </r>
  <r>
    <x v="2"/>
    <n v="4"/>
  </r>
  <r>
    <x v="2"/>
    <n v="32"/>
  </r>
  <r>
    <x v="1"/>
    <n v="3"/>
  </r>
  <r>
    <x v="2"/>
    <n v="2"/>
  </r>
  <r>
    <x v="2"/>
    <n v="10"/>
  </r>
  <r>
    <x v="2"/>
    <n v="4"/>
  </r>
  <r>
    <x v="2"/>
    <n v="26"/>
  </r>
  <r>
    <x v="2"/>
    <n v="10"/>
  </r>
  <r>
    <x v="1"/>
    <n v="10"/>
  </r>
  <r>
    <x v="1"/>
    <n v="2"/>
  </r>
  <r>
    <x v="0"/>
    <n v="10"/>
  </r>
  <r>
    <x v="0"/>
    <n v="6"/>
  </r>
  <r>
    <x v="0"/>
    <n v="5"/>
  </r>
  <r>
    <x v="1"/>
    <n v="3"/>
  </r>
  <r>
    <x v="3"/>
    <n v="10"/>
  </r>
  <r>
    <x v="0"/>
    <n v="6"/>
  </r>
  <r>
    <x v="1"/>
    <n v="5"/>
  </r>
  <r>
    <x v="1"/>
    <n v="10"/>
  </r>
  <r>
    <x v="1"/>
    <n v="10"/>
  </r>
  <r>
    <x v="1"/>
    <n v="2"/>
  </r>
  <r>
    <x v="0"/>
    <n v="18"/>
  </r>
  <r>
    <x v="0"/>
    <n v="5"/>
  </r>
  <r>
    <x v="0"/>
    <n v="10"/>
  </r>
  <r>
    <x v="0"/>
    <n v="2"/>
  </r>
  <r>
    <x v="4"/>
    <n v="10"/>
  </r>
  <r>
    <x v="2"/>
    <n v="1"/>
  </r>
  <r>
    <x v="2"/>
    <n v="5"/>
  </r>
  <r>
    <x v="2"/>
    <n v="5"/>
  </r>
  <r>
    <x v="3"/>
    <n v="40"/>
  </r>
  <r>
    <x v="1"/>
    <n v="10"/>
  </r>
  <r>
    <x v="0"/>
    <n v="4"/>
  </r>
  <r>
    <x v="1"/>
    <n v="2"/>
  </r>
  <r>
    <x v="2"/>
    <n v="2"/>
  </r>
  <r>
    <x v="1"/>
    <n v="30"/>
  </r>
  <r>
    <x v="0"/>
    <n v="8"/>
  </r>
  <r>
    <x v="2"/>
    <n v="20"/>
  </r>
  <r>
    <x v="2"/>
    <n v="6"/>
  </r>
  <r>
    <x v="1"/>
    <n v="4"/>
  </r>
  <r>
    <x v="0"/>
    <n v="25"/>
  </r>
  <r>
    <x v="0"/>
    <n v="20"/>
  </r>
  <r>
    <x v="2"/>
    <n v="30"/>
  </r>
  <r>
    <x v="1"/>
    <n v="5"/>
  </r>
  <r>
    <x v="1"/>
    <n v="4"/>
  </r>
  <r>
    <x v="1"/>
    <n v="5"/>
  </r>
  <r>
    <x v="0"/>
    <n v="5"/>
  </r>
  <r>
    <x v="0"/>
    <n v="2"/>
  </r>
  <r>
    <x v="0"/>
    <n v="2"/>
  </r>
  <r>
    <x v="2"/>
    <n v="10"/>
  </r>
  <r>
    <x v="1"/>
    <n v="2"/>
  </r>
  <r>
    <x v="2"/>
    <n v="20"/>
  </r>
  <r>
    <x v="0"/>
    <n v="20"/>
  </r>
  <r>
    <x v="1"/>
    <n v="6"/>
  </r>
  <r>
    <x v="2"/>
    <n v="7"/>
  </r>
  <r>
    <x v="0"/>
    <n v="25"/>
  </r>
  <r>
    <x v="2"/>
    <n v="20"/>
  </r>
  <r>
    <x v="0"/>
    <n v="15"/>
  </r>
  <r>
    <x v="4"/>
    <n v="30"/>
  </r>
  <r>
    <x v="0"/>
    <n v="2"/>
  </r>
  <r>
    <x v="1"/>
    <n v="30"/>
  </r>
  <r>
    <x v="1"/>
    <n v="1"/>
  </r>
  <r>
    <x v="2"/>
    <n v="12"/>
  </r>
  <r>
    <x v="0"/>
    <n v="12"/>
  </r>
  <r>
    <x v="1"/>
    <n v="10"/>
  </r>
  <r>
    <x v="0"/>
    <n v="20"/>
  </r>
  <r>
    <x v="3"/>
    <n v="5"/>
  </r>
  <r>
    <x v="1"/>
    <n v="50"/>
  </r>
  <r>
    <x v="0"/>
    <n v="2"/>
  </r>
  <r>
    <x v="1"/>
    <n v="2"/>
  </r>
  <r>
    <x v="0"/>
    <n v="10"/>
  </r>
  <r>
    <x v="1"/>
    <n v="0"/>
  </r>
  <r>
    <x v="0"/>
    <n v="20"/>
  </r>
  <r>
    <x v="1"/>
    <n v="2"/>
  </r>
  <r>
    <x v="2"/>
    <n v="10"/>
  </r>
  <r>
    <x v="1"/>
    <n v="20"/>
  </r>
  <r>
    <x v="0"/>
    <n v="3"/>
  </r>
  <r>
    <x v="2"/>
    <n v="5"/>
  </r>
  <r>
    <x v="2"/>
    <n v="4"/>
  </r>
  <r>
    <x v="1"/>
    <n v="10"/>
  </r>
  <r>
    <x v="0"/>
    <n v="3"/>
  </r>
  <r>
    <x v="0"/>
    <n v="45"/>
  </r>
  <r>
    <x v="0"/>
    <n v="8"/>
  </r>
  <r>
    <x v="4"/>
    <n v="56"/>
  </r>
  <r>
    <x v="0"/>
    <n v="3"/>
  </r>
  <r>
    <x v="2"/>
    <n v="3"/>
  </r>
  <r>
    <x v="0"/>
    <n v="8"/>
  </r>
  <r>
    <x v="0"/>
    <n v="12"/>
  </r>
  <r>
    <x v="2"/>
    <n v="5"/>
  </r>
  <r>
    <x v="1"/>
    <n v="15"/>
  </r>
  <r>
    <x v="2"/>
    <n v="2"/>
  </r>
  <r>
    <x v="0"/>
    <n v="12"/>
  </r>
  <r>
    <x v="0"/>
    <n v="1"/>
  </r>
  <r>
    <x v="0"/>
    <n v="3"/>
  </r>
  <r>
    <x v="0"/>
    <n v="4"/>
  </r>
  <r>
    <x v="2"/>
    <n v="10"/>
  </r>
  <r>
    <x v="0"/>
    <n v="2"/>
  </r>
  <r>
    <x v="0"/>
    <n v="3"/>
  </r>
  <r>
    <x v="0"/>
    <n v="5"/>
  </r>
  <r>
    <x v="2"/>
    <n v="15"/>
  </r>
  <r>
    <x v="1"/>
    <n v="20"/>
  </r>
  <r>
    <x v="1"/>
    <n v="7"/>
  </r>
  <r>
    <x v="1"/>
    <n v="1"/>
  </r>
  <r>
    <x v="2"/>
    <n v="12"/>
  </r>
  <r>
    <x v="0"/>
    <n v="3"/>
  </r>
  <r>
    <x v="1"/>
    <n v="2"/>
  </r>
  <r>
    <x v="2"/>
    <n v="10"/>
  </r>
  <r>
    <x v="2"/>
    <n v="12"/>
  </r>
  <r>
    <x v="0"/>
    <n v="8"/>
  </r>
  <r>
    <x v="0"/>
    <n v="10"/>
  </r>
  <r>
    <x v="1"/>
    <n v="30"/>
  </r>
  <r>
    <x v="2"/>
    <n v="5"/>
  </r>
  <r>
    <x v="1"/>
    <n v="25"/>
  </r>
  <r>
    <x v="1"/>
    <n v="25"/>
  </r>
  <r>
    <x v="0"/>
    <n v="3"/>
  </r>
  <r>
    <x v="0"/>
    <n v="15"/>
  </r>
  <r>
    <x v="0"/>
    <n v="12"/>
  </r>
  <r>
    <x v="0"/>
    <n v="3"/>
  </r>
  <r>
    <x v="1"/>
    <n v="15"/>
  </r>
  <r>
    <x v="1"/>
    <n v="5"/>
  </r>
  <r>
    <x v="1"/>
    <n v="24"/>
  </r>
  <r>
    <x v="0"/>
    <n v="2"/>
  </r>
  <r>
    <x v="2"/>
    <n v="3"/>
  </r>
  <r>
    <x v="0"/>
    <n v="12"/>
  </r>
  <r>
    <x v="0"/>
    <n v="2"/>
  </r>
  <r>
    <x v="0"/>
    <n v="3"/>
  </r>
  <r>
    <x v="0"/>
    <n v="2"/>
  </r>
  <r>
    <x v="2"/>
    <n v="4"/>
  </r>
  <r>
    <x v="0"/>
    <n v="3"/>
  </r>
  <r>
    <x v="0"/>
    <n v="6"/>
  </r>
  <r>
    <x v="1"/>
    <n v="5"/>
  </r>
  <r>
    <x v="0"/>
    <n v="4"/>
  </r>
  <r>
    <x v="1"/>
    <n v="0"/>
  </r>
  <r>
    <x v="0"/>
    <n v="7"/>
  </r>
  <r>
    <x v="0"/>
    <n v="10"/>
  </r>
  <r>
    <x v="1"/>
    <n v="0"/>
  </r>
  <r>
    <x v="0"/>
    <n v="20"/>
  </r>
  <r>
    <x v="4"/>
    <n v="10"/>
  </r>
  <r>
    <x v="0"/>
    <n v="25"/>
  </r>
  <r>
    <x v="0"/>
    <n v="6"/>
  </r>
  <r>
    <x v="0"/>
    <n v="15"/>
  </r>
  <r>
    <x v="1"/>
    <n v="2"/>
  </r>
  <r>
    <x v="0"/>
    <n v="2"/>
  </r>
  <r>
    <x v="6"/>
    <n v="14"/>
  </r>
  <r>
    <x v="1"/>
    <n v="20"/>
  </r>
  <r>
    <x v="2"/>
    <n v="2"/>
  </r>
  <r>
    <x v="0"/>
    <n v="30"/>
  </r>
  <r>
    <x v="0"/>
    <n v="5"/>
  </r>
  <r>
    <x v="0"/>
    <n v="12"/>
  </r>
  <r>
    <x v="0"/>
    <n v="10"/>
  </r>
  <r>
    <x v="0"/>
    <n v="20"/>
  </r>
  <r>
    <x v="0"/>
    <n v="10"/>
  </r>
  <r>
    <x v="4"/>
    <n v="2"/>
  </r>
  <r>
    <x v="1"/>
    <n v="3"/>
  </r>
  <r>
    <x v="4"/>
    <n v="12"/>
  </r>
  <r>
    <x v="0"/>
    <n v="12"/>
  </r>
  <r>
    <x v="0"/>
    <n v="6"/>
  </r>
  <r>
    <x v="1"/>
    <n v="2"/>
  </r>
  <r>
    <x v="0"/>
    <n v="10"/>
  </r>
  <r>
    <x v="2"/>
    <n v="10"/>
  </r>
  <r>
    <x v="4"/>
    <n v="24"/>
  </r>
  <r>
    <x v="0"/>
    <n v="15"/>
  </r>
  <r>
    <x v="1"/>
    <n v="4"/>
  </r>
  <r>
    <x v="0"/>
    <n v="36"/>
  </r>
  <r>
    <x v="0"/>
    <n v="8"/>
  </r>
  <r>
    <x v="0"/>
    <n v="2"/>
  </r>
  <r>
    <x v="1"/>
    <n v="30"/>
  </r>
  <r>
    <x v="2"/>
    <n v="4"/>
  </r>
  <r>
    <x v="0"/>
    <n v="10"/>
  </r>
  <r>
    <x v="2"/>
    <n v="2"/>
  </r>
  <r>
    <x v="1"/>
    <n v="20"/>
  </r>
  <r>
    <x v="1"/>
    <n v="15"/>
  </r>
  <r>
    <x v="0"/>
    <n v="3"/>
  </r>
  <r>
    <x v="0"/>
    <n v="5"/>
  </r>
  <r>
    <x v="0"/>
    <n v="20"/>
  </r>
  <r>
    <x v="0"/>
    <n v="10"/>
  </r>
  <r>
    <x v="1"/>
    <n v="8"/>
  </r>
  <r>
    <x v="0"/>
    <n v="20"/>
  </r>
  <r>
    <x v="1"/>
    <n v="25"/>
  </r>
  <r>
    <x v="0"/>
    <n v="10"/>
  </r>
  <r>
    <x v="4"/>
    <n v="2"/>
  </r>
  <r>
    <x v="2"/>
    <n v="9"/>
  </r>
  <r>
    <x v="3"/>
    <n v="5"/>
  </r>
  <r>
    <x v="1"/>
    <n v="6"/>
  </r>
  <r>
    <x v="2"/>
    <n v="5"/>
  </r>
  <r>
    <x v="1"/>
    <n v="20"/>
  </r>
  <r>
    <x v="1"/>
    <n v="60"/>
  </r>
  <r>
    <x v="0"/>
    <n v="50"/>
  </r>
  <r>
    <x v="0"/>
    <n v="20"/>
  </r>
  <r>
    <x v="0"/>
    <n v="8"/>
  </r>
  <r>
    <x v="0"/>
    <n v="50"/>
  </r>
  <r>
    <x v="0"/>
    <n v="15"/>
  </r>
  <r>
    <x v="1"/>
    <n v="0"/>
  </r>
  <r>
    <x v="2"/>
    <n v="10"/>
  </r>
  <r>
    <x v="2"/>
    <n v="3"/>
  </r>
  <r>
    <x v="2"/>
    <n v="5"/>
  </r>
  <r>
    <x v="0"/>
    <n v="5"/>
  </r>
  <r>
    <x v="1"/>
    <n v="12"/>
  </r>
  <r>
    <x v="0"/>
    <n v="0"/>
  </r>
  <r>
    <x v="0"/>
    <n v="0"/>
  </r>
  <r>
    <x v="2"/>
    <n v="4"/>
  </r>
  <r>
    <x v="0"/>
    <n v="12"/>
  </r>
  <r>
    <x v="0"/>
    <n v="3"/>
  </r>
  <r>
    <x v="6"/>
    <n v="10"/>
  </r>
  <r>
    <x v="2"/>
    <n v="12"/>
  </r>
  <r>
    <x v="2"/>
    <n v="50"/>
  </r>
  <r>
    <x v="0"/>
    <n v="10"/>
  </r>
  <r>
    <x v="0"/>
    <n v="4"/>
  </r>
  <r>
    <x v="1"/>
    <n v="40"/>
  </r>
  <r>
    <x v="1"/>
    <n v="7"/>
  </r>
  <r>
    <x v="2"/>
    <n v="25"/>
  </r>
  <r>
    <x v="3"/>
    <n v="6"/>
  </r>
  <r>
    <x v="2"/>
    <n v="15"/>
  </r>
  <r>
    <x v="0"/>
    <n v="15"/>
  </r>
  <r>
    <x v="2"/>
    <n v="10"/>
  </r>
  <r>
    <x v="0"/>
    <n v="3"/>
  </r>
  <r>
    <x v="1"/>
    <n v="5"/>
  </r>
  <r>
    <x v="2"/>
    <n v="8"/>
  </r>
  <r>
    <x v="2"/>
    <n v="30"/>
  </r>
  <r>
    <x v="0"/>
    <n v="2"/>
  </r>
  <r>
    <x v="2"/>
    <n v="6"/>
  </r>
  <r>
    <x v="1"/>
    <n v="10"/>
  </r>
  <r>
    <x v="2"/>
    <n v="12"/>
  </r>
  <r>
    <x v="0"/>
    <n v="6"/>
  </r>
  <r>
    <x v="0"/>
    <n v="8"/>
  </r>
  <r>
    <x v="4"/>
    <n v="4"/>
  </r>
  <r>
    <x v="1"/>
    <n v="10"/>
  </r>
  <r>
    <x v="0"/>
    <n v="30"/>
  </r>
  <r>
    <x v="0"/>
    <n v="6"/>
  </r>
  <r>
    <x v="2"/>
    <n v="20"/>
  </r>
  <r>
    <x v="1"/>
    <n v="5"/>
  </r>
  <r>
    <x v="4"/>
    <n v="20"/>
  </r>
  <r>
    <x v="3"/>
    <n v="20"/>
  </r>
  <r>
    <x v="0"/>
    <n v="5"/>
  </r>
  <r>
    <x v="2"/>
    <n v="1"/>
  </r>
  <r>
    <x v="1"/>
    <n v="4"/>
  </r>
  <r>
    <x v="0"/>
    <n v="24"/>
  </r>
  <r>
    <x v="2"/>
    <n v="6"/>
  </r>
  <r>
    <x v="2"/>
    <n v="6"/>
  </r>
  <r>
    <x v="2"/>
    <n v="10"/>
  </r>
  <r>
    <x v="1"/>
    <n v="4"/>
  </r>
  <r>
    <x v="0"/>
    <n v="8"/>
  </r>
  <r>
    <x v="0"/>
    <n v="36"/>
  </r>
  <r>
    <x v="0"/>
    <n v="10"/>
  </r>
  <r>
    <x v="0"/>
    <n v="1"/>
  </r>
  <r>
    <x v="2"/>
    <n v="5"/>
  </r>
  <r>
    <x v="0"/>
    <n v="6"/>
  </r>
  <r>
    <x v="1"/>
    <n v="4"/>
  </r>
  <r>
    <x v="2"/>
    <n v="50"/>
  </r>
  <r>
    <x v="0"/>
    <n v="3"/>
  </r>
  <r>
    <x v="2"/>
    <n v="5"/>
  </r>
  <r>
    <x v="2"/>
    <n v="1"/>
  </r>
  <r>
    <x v="0"/>
    <n v="5"/>
  </r>
  <r>
    <x v="2"/>
    <n v="4"/>
  </r>
  <r>
    <x v="1"/>
    <n v="20"/>
  </r>
  <r>
    <x v="0"/>
    <n v="15"/>
  </r>
  <r>
    <x v="6"/>
    <n v="1"/>
  </r>
  <r>
    <x v="2"/>
    <n v="15"/>
  </r>
  <r>
    <x v="2"/>
    <n v="10"/>
  </r>
  <r>
    <x v="0"/>
    <n v="6"/>
  </r>
  <r>
    <x v="0"/>
    <n v="2"/>
  </r>
  <r>
    <x v="0"/>
    <n v="2"/>
  </r>
  <r>
    <x v="0"/>
    <n v="2"/>
  </r>
  <r>
    <x v="0"/>
    <n v="5"/>
  </r>
  <r>
    <x v="0"/>
    <n v="25"/>
  </r>
  <r>
    <x v="0"/>
    <n v="4"/>
  </r>
  <r>
    <x v="0"/>
    <n v="15"/>
  </r>
  <r>
    <x v="1"/>
    <n v="0"/>
  </r>
  <r>
    <x v="0"/>
    <n v="10"/>
  </r>
  <r>
    <x v="0"/>
    <n v="5"/>
  </r>
  <r>
    <x v="2"/>
    <n v="7"/>
  </r>
  <r>
    <x v="0"/>
    <n v="0"/>
  </r>
  <r>
    <x v="0"/>
    <n v="5"/>
  </r>
  <r>
    <x v="0"/>
    <n v="1"/>
  </r>
  <r>
    <x v="1"/>
    <n v="10"/>
  </r>
  <r>
    <x v="0"/>
    <n v="24"/>
  </r>
  <r>
    <x v="0"/>
    <n v="1"/>
  </r>
  <r>
    <x v="0"/>
    <n v="6"/>
  </r>
  <r>
    <x v="1"/>
    <n v="25"/>
  </r>
  <r>
    <x v="2"/>
    <n v="3"/>
  </r>
  <r>
    <x v="0"/>
    <n v="30"/>
  </r>
  <r>
    <x v="2"/>
    <n v="4"/>
  </r>
  <r>
    <x v="0"/>
    <n v="4"/>
  </r>
  <r>
    <x v="2"/>
    <n v="30"/>
  </r>
  <r>
    <x v="2"/>
    <n v="2"/>
  </r>
  <r>
    <x v="2"/>
    <n v="12"/>
  </r>
  <r>
    <x v="1"/>
    <n v="15"/>
  </r>
  <r>
    <x v="2"/>
    <n v="25"/>
  </r>
  <r>
    <x v="2"/>
    <n v="10"/>
  </r>
  <r>
    <x v="1"/>
    <n v="20"/>
  </r>
  <r>
    <x v="1"/>
    <n v="5"/>
  </r>
  <r>
    <x v="0"/>
    <n v="10"/>
  </r>
  <r>
    <x v="1"/>
    <n v="3"/>
  </r>
  <r>
    <x v="1"/>
    <n v="24"/>
  </r>
  <r>
    <x v="1"/>
    <n v="0"/>
  </r>
  <r>
    <x v="0"/>
    <n v="12"/>
  </r>
  <r>
    <x v="0"/>
    <n v="5"/>
  </r>
  <r>
    <x v="0"/>
    <n v="5"/>
  </r>
  <r>
    <x v="1"/>
    <n v="10"/>
  </r>
  <r>
    <x v="0"/>
    <n v="1"/>
  </r>
  <r>
    <x v="0"/>
    <n v="12"/>
  </r>
  <r>
    <x v="2"/>
    <n v="14"/>
  </r>
  <r>
    <x v="1"/>
    <n v="10"/>
  </r>
  <r>
    <x v="0"/>
    <n v="15"/>
  </r>
  <r>
    <x v="2"/>
    <n v="4"/>
  </r>
  <r>
    <x v="0"/>
    <n v="6"/>
  </r>
  <r>
    <x v="6"/>
    <n v="25"/>
  </r>
  <r>
    <x v="1"/>
    <n v="20"/>
  </r>
  <r>
    <x v="0"/>
    <n v="20"/>
  </r>
  <r>
    <x v="2"/>
    <n v="3"/>
  </r>
  <r>
    <x v="0"/>
    <n v="12"/>
  </r>
  <r>
    <x v="2"/>
    <n v="50"/>
  </r>
  <r>
    <x v="0"/>
    <n v="4"/>
  </r>
  <r>
    <x v="0"/>
    <n v="24"/>
  </r>
  <r>
    <x v="2"/>
    <n v="1"/>
  </r>
  <r>
    <x v="1"/>
    <n v="10"/>
  </r>
  <r>
    <x v="1"/>
    <n v="12"/>
  </r>
  <r>
    <x v="1"/>
    <n v="15"/>
  </r>
  <r>
    <x v="0"/>
    <n v="4"/>
  </r>
  <r>
    <x v="6"/>
    <n v="15"/>
  </r>
  <r>
    <x v="1"/>
    <n v="20"/>
  </r>
  <r>
    <x v="2"/>
    <n v="20"/>
  </r>
  <r>
    <x v="1"/>
    <n v="1"/>
  </r>
  <r>
    <x v="0"/>
    <n v="40"/>
  </r>
  <r>
    <x v="2"/>
    <n v="12"/>
  </r>
  <r>
    <x v="1"/>
    <n v="30"/>
  </r>
  <r>
    <x v="2"/>
    <n v="2"/>
  </r>
  <r>
    <x v="3"/>
    <n v="25"/>
  </r>
  <r>
    <x v="0"/>
    <n v="24"/>
  </r>
  <r>
    <x v="2"/>
    <n v="10"/>
  </r>
  <r>
    <x v="2"/>
    <n v="20"/>
  </r>
  <r>
    <x v="2"/>
    <n v="8"/>
  </r>
  <r>
    <x v="0"/>
    <n v="4"/>
  </r>
  <r>
    <x v="4"/>
    <n v="2"/>
  </r>
  <r>
    <x v="2"/>
    <n v="3"/>
  </r>
  <r>
    <x v="0"/>
    <n v="5"/>
  </r>
  <r>
    <x v="0"/>
    <n v="12"/>
  </r>
  <r>
    <x v="2"/>
    <n v="10"/>
  </r>
  <r>
    <x v="1"/>
    <n v="5"/>
  </r>
  <r>
    <x v="2"/>
    <n v="12"/>
  </r>
  <r>
    <x v="0"/>
    <n v="12"/>
  </r>
  <r>
    <x v="3"/>
    <n v="4"/>
  </r>
  <r>
    <x v="2"/>
    <n v="2"/>
  </r>
  <r>
    <x v="0"/>
    <n v="10"/>
  </r>
  <r>
    <x v="0"/>
    <n v="10"/>
  </r>
  <r>
    <x v="0"/>
    <n v="5"/>
  </r>
  <r>
    <x v="2"/>
    <n v="50"/>
  </r>
  <r>
    <x v="0"/>
    <n v="20"/>
  </r>
  <r>
    <x v="0"/>
    <n v="5"/>
  </r>
  <r>
    <x v="0"/>
    <n v="0"/>
  </r>
  <r>
    <x v="0"/>
    <n v="5"/>
  </r>
  <r>
    <x v="2"/>
    <n v="2"/>
  </r>
  <r>
    <x v="0"/>
    <n v="5"/>
  </r>
  <r>
    <x v="4"/>
    <n v="24"/>
  </r>
  <r>
    <x v="2"/>
    <n v="20"/>
  </r>
  <r>
    <x v="0"/>
    <n v="10"/>
  </r>
  <r>
    <x v="0"/>
    <n v="30"/>
  </r>
  <r>
    <x v="0"/>
    <n v="4"/>
  </r>
  <r>
    <x v="2"/>
    <n v="10"/>
  </r>
  <r>
    <x v="2"/>
    <n v="20"/>
  </r>
  <r>
    <x v="0"/>
    <n v="10"/>
  </r>
  <r>
    <x v="0"/>
    <n v="4"/>
  </r>
  <r>
    <x v="1"/>
    <n v="5"/>
  </r>
  <r>
    <x v="0"/>
    <n v="30"/>
  </r>
  <r>
    <x v="0"/>
    <n v="9"/>
  </r>
  <r>
    <x v="0"/>
    <n v="6"/>
  </r>
  <r>
    <x v="1"/>
    <n v="6"/>
  </r>
  <r>
    <x v="2"/>
    <n v="20"/>
  </r>
  <r>
    <x v="2"/>
    <n v="50"/>
  </r>
  <r>
    <x v="0"/>
    <n v="5"/>
  </r>
  <r>
    <x v="1"/>
    <n v="10"/>
  </r>
  <r>
    <x v="4"/>
    <n v="0"/>
  </r>
  <r>
    <x v="1"/>
    <n v="20"/>
  </r>
  <r>
    <x v="1"/>
    <n v="5"/>
  </r>
  <r>
    <x v="4"/>
    <n v="30"/>
  </r>
  <r>
    <x v="0"/>
    <n v="20"/>
  </r>
  <r>
    <x v="0"/>
    <n v="10"/>
  </r>
  <r>
    <x v="0"/>
    <n v="2"/>
  </r>
  <r>
    <x v="6"/>
    <n v="2"/>
  </r>
  <r>
    <x v="2"/>
    <n v="24"/>
  </r>
  <r>
    <x v="0"/>
    <n v="2"/>
  </r>
  <r>
    <x v="0"/>
    <n v="3"/>
  </r>
  <r>
    <x v="0"/>
    <n v="2"/>
  </r>
  <r>
    <x v="1"/>
    <n v="30"/>
  </r>
  <r>
    <x v="0"/>
    <n v="8"/>
  </r>
  <r>
    <x v="0"/>
    <n v="5"/>
  </r>
  <r>
    <x v="0"/>
    <n v="5"/>
  </r>
  <r>
    <x v="0"/>
    <n v="6"/>
  </r>
  <r>
    <x v="2"/>
    <n v="7"/>
  </r>
  <r>
    <x v="2"/>
    <n v="5"/>
  </r>
  <r>
    <x v="4"/>
    <n v="30"/>
  </r>
  <r>
    <x v="4"/>
    <n v="4"/>
  </r>
  <r>
    <x v="2"/>
    <n v="15"/>
  </r>
  <r>
    <x v="1"/>
    <n v="3"/>
  </r>
  <r>
    <x v="2"/>
    <n v="5"/>
  </r>
  <r>
    <x v="2"/>
    <n v="8"/>
  </r>
  <r>
    <x v="2"/>
    <n v="6"/>
  </r>
  <r>
    <x v="2"/>
    <n v="20"/>
  </r>
  <r>
    <x v="0"/>
    <n v="30"/>
  </r>
  <r>
    <x v="0"/>
    <n v="6"/>
  </r>
  <r>
    <x v="0"/>
    <n v="12"/>
  </r>
  <r>
    <x v="1"/>
    <n v="4"/>
  </r>
  <r>
    <x v="0"/>
    <n v="30"/>
  </r>
  <r>
    <x v="2"/>
    <n v="1"/>
  </r>
  <r>
    <x v="2"/>
    <n v="10"/>
  </r>
  <r>
    <x v="4"/>
    <n v="6"/>
  </r>
  <r>
    <x v="1"/>
    <n v="1"/>
  </r>
  <r>
    <x v="0"/>
    <n v="5"/>
  </r>
  <r>
    <x v="2"/>
    <n v="4"/>
  </r>
  <r>
    <x v="2"/>
    <n v="16"/>
  </r>
  <r>
    <x v="0"/>
    <n v="4"/>
  </r>
  <r>
    <x v="5"/>
    <n v="10"/>
  </r>
  <r>
    <x v="4"/>
    <n v="60"/>
  </r>
  <r>
    <x v="0"/>
    <n v="3"/>
  </r>
  <r>
    <x v="0"/>
    <n v="20"/>
  </r>
  <r>
    <x v="6"/>
    <n v="25"/>
  </r>
  <r>
    <x v="0"/>
    <n v="10"/>
  </r>
  <r>
    <x v="0"/>
    <n v="12"/>
  </r>
  <r>
    <x v="4"/>
    <n v="5"/>
  </r>
  <r>
    <x v="0"/>
    <n v="10"/>
  </r>
  <r>
    <x v="0"/>
    <n v="3"/>
  </r>
  <r>
    <x v="1"/>
    <n v="26"/>
  </r>
  <r>
    <x v="0"/>
    <n v="5"/>
  </r>
  <r>
    <x v="2"/>
    <n v="6"/>
  </r>
  <r>
    <x v="0"/>
    <n v="6"/>
  </r>
  <r>
    <x v="2"/>
    <n v="3"/>
  </r>
  <r>
    <x v="0"/>
    <n v="2"/>
  </r>
  <r>
    <x v="4"/>
    <n v="1"/>
  </r>
  <r>
    <x v="1"/>
    <n v="6"/>
  </r>
  <r>
    <x v="0"/>
    <n v="10"/>
  </r>
  <r>
    <x v="1"/>
    <n v="18"/>
  </r>
  <r>
    <x v="0"/>
    <n v="3"/>
  </r>
  <r>
    <x v="2"/>
    <n v="3"/>
  </r>
  <r>
    <x v="2"/>
    <n v="5"/>
  </r>
  <r>
    <x v="2"/>
    <n v="50"/>
  </r>
  <r>
    <x v="0"/>
    <n v="3"/>
  </r>
  <r>
    <x v="6"/>
    <n v="15"/>
  </r>
  <r>
    <x v="0"/>
    <n v="15"/>
  </r>
  <r>
    <x v="2"/>
    <n v="30"/>
  </r>
  <r>
    <x v="0"/>
    <n v="1"/>
  </r>
  <r>
    <x v="0"/>
    <n v="2"/>
  </r>
  <r>
    <x v="1"/>
    <n v="20"/>
  </r>
  <r>
    <x v="1"/>
    <n v="30"/>
  </r>
  <r>
    <x v="1"/>
    <n v="2"/>
  </r>
  <r>
    <x v="1"/>
    <n v="12"/>
  </r>
  <r>
    <x v="0"/>
    <n v="0"/>
  </r>
  <r>
    <x v="5"/>
    <n v="10"/>
  </r>
  <r>
    <x v="6"/>
    <n v="24"/>
  </r>
  <r>
    <x v="2"/>
    <n v="40"/>
  </r>
  <r>
    <x v="1"/>
    <n v="15"/>
  </r>
  <r>
    <x v="1"/>
    <n v="10"/>
  </r>
  <r>
    <x v="1"/>
    <n v="1"/>
  </r>
  <r>
    <x v="1"/>
    <n v="6"/>
  </r>
  <r>
    <x v="0"/>
    <n v="8"/>
  </r>
  <r>
    <x v="0"/>
    <n v="5"/>
  </r>
  <r>
    <x v="0"/>
    <n v="1"/>
  </r>
  <r>
    <x v="2"/>
    <n v="6"/>
  </r>
  <r>
    <x v="1"/>
    <n v="10"/>
  </r>
  <r>
    <x v="2"/>
    <n v="1"/>
  </r>
  <r>
    <x v="2"/>
    <n v="1"/>
  </r>
  <r>
    <x v="0"/>
    <n v="6"/>
  </r>
  <r>
    <x v="0"/>
    <n v="9"/>
  </r>
  <r>
    <x v="2"/>
    <n v="2"/>
  </r>
  <r>
    <x v="1"/>
    <n v="2"/>
  </r>
  <r>
    <x v="0"/>
    <n v="5"/>
  </r>
  <r>
    <x v="5"/>
    <n v="10"/>
  </r>
  <r>
    <x v="0"/>
    <n v="5"/>
  </r>
  <r>
    <x v="2"/>
    <n v="10"/>
  </r>
  <r>
    <x v="2"/>
    <n v="4"/>
  </r>
  <r>
    <x v="2"/>
    <n v="10"/>
  </r>
  <r>
    <x v="1"/>
    <n v="5"/>
  </r>
  <r>
    <x v="1"/>
    <n v="6"/>
  </r>
  <r>
    <x v="0"/>
    <n v="1"/>
  </r>
  <r>
    <x v="6"/>
    <n v="1"/>
  </r>
  <r>
    <x v="0"/>
    <n v="0"/>
  </r>
  <r>
    <x v="0"/>
    <n v="4"/>
  </r>
  <r>
    <x v="0"/>
    <n v="35"/>
  </r>
  <r>
    <x v="1"/>
    <n v="12"/>
  </r>
  <r>
    <x v="0"/>
    <n v="10"/>
  </r>
  <r>
    <x v="2"/>
    <n v="1"/>
  </r>
</pivotCacheRecords>
</file>

<file path=xl/pivotCache/pivotCacheRecords2.xml><?xml version="1.0" encoding="utf-8"?>
<pivotCacheRecords xmlns="http://schemas.openxmlformats.org/spreadsheetml/2006/main" xmlns:r="http://schemas.openxmlformats.org/officeDocument/2006/relationships" count="734">
  <r>
    <n v="2"/>
    <x v="0"/>
  </r>
  <r>
    <n v="10"/>
    <x v="1"/>
  </r>
  <r>
    <n v="45"/>
    <x v="2"/>
  </r>
  <r>
    <n v="25"/>
    <x v="3"/>
  </r>
  <r>
    <n v="50"/>
    <x v="2"/>
  </r>
  <r>
    <n v="18"/>
    <x v="4"/>
  </r>
  <r>
    <n v="15"/>
    <x v="5"/>
  </r>
  <r>
    <n v="30"/>
    <x v="4"/>
  </r>
  <r>
    <n v="2"/>
    <x v="6"/>
  </r>
  <r>
    <n v="1"/>
    <x v="7"/>
  </r>
  <r>
    <n v="12"/>
    <x v="6"/>
  </r>
  <r>
    <n v="3"/>
    <x v="4"/>
  </r>
  <r>
    <n v="50"/>
    <x v="3"/>
  </r>
  <r>
    <n v="15"/>
    <x v="5"/>
  </r>
  <r>
    <n v="12"/>
    <x v="7"/>
  </r>
  <r>
    <n v="6"/>
    <x v="7"/>
  </r>
  <r>
    <n v="20"/>
    <x v="5"/>
  </r>
  <r>
    <n v="30"/>
    <x v="8"/>
  </r>
  <r>
    <n v="4"/>
    <x v="3"/>
  </r>
  <r>
    <n v="10"/>
    <x v="4"/>
  </r>
  <r>
    <n v="6"/>
    <x v="5"/>
  </r>
  <r>
    <n v="8"/>
    <x v="2"/>
  </r>
  <r>
    <n v="10"/>
    <x v="8"/>
  </r>
  <r>
    <n v="20"/>
    <x v="6"/>
  </r>
  <r>
    <n v="2"/>
    <x v="9"/>
  </r>
  <r>
    <n v="6"/>
    <x v="3"/>
  </r>
  <r>
    <n v="3"/>
    <x v="4"/>
  </r>
  <r>
    <n v="5"/>
    <x v="2"/>
  </r>
  <r>
    <n v="20"/>
    <x v="4"/>
  </r>
  <r>
    <n v="1"/>
    <x v="7"/>
  </r>
  <r>
    <n v="2"/>
    <x v="2"/>
  </r>
  <r>
    <n v="5"/>
    <x v="2"/>
  </r>
  <r>
    <n v="2"/>
    <x v="1"/>
  </r>
  <r>
    <n v="1"/>
    <x v="3"/>
  </r>
  <r>
    <n v="5"/>
    <x v="9"/>
  </r>
  <r>
    <n v="2"/>
    <x v="9"/>
  </r>
  <r>
    <n v="6"/>
    <x v="9"/>
  </r>
  <r>
    <n v="6"/>
    <x v="9"/>
  </r>
  <r>
    <n v="10"/>
    <x v="1"/>
  </r>
  <r>
    <n v="5"/>
    <x v="5"/>
  </r>
  <r>
    <n v="4"/>
    <x v="9"/>
  </r>
  <r>
    <n v="10"/>
    <x v="10"/>
  </r>
  <r>
    <n v="30"/>
    <x v="3"/>
  </r>
  <r>
    <n v="26"/>
    <x v="8"/>
  </r>
  <r>
    <n v="10"/>
    <x v="6"/>
  </r>
  <r>
    <n v="12"/>
    <x v="10"/>
  </r>
  <r>
    <n v="10"/>
    <x v="3"/>
  </r>
  <r>
    <n v="20"/>
    <x v="5"/>
  </r>
  <r>
    <n v="15"/>
    <x v="11"/>
  </r>
  <r>
    <n v="10"/>
    <x v="10"/>
  </r>
  <r>
    <n v="2"/>
    <x v="9"/>
  </r>
  <r>
    <n v="10"/>
    <x v="3"/>
  </r>
  <r>
    <n v="1"/>
    <x v="2"/>
  </r>
  <r>
    <n v="5"/>
    <x v="10"/>
  </r>
  <r>
    <n v="15"/>
    <x v="5"/>
  </r>
  <r>
    <n v="5"/>
    <x v="5"/>
  </r>
  <r>
    <n v="2"/>
    <x v="8"/>
  </r>
  <r>
    <n v="12"/>
    <x v="6"/>
  </r>
  <r>
    <n v="10"/>
    <x v="1"/>
  </r>
  <r>
    <n v="5"/>
    <x v="2"/>
  </r>
  <r>
    <n v="11"/>
    <x v="2"/>
  </r>
  <r>
    <n v="30"/>
    <x v="2"/>
  </r>
  <r>
    <n v="12"/>
    <x v="1"/>
  </r>
  <r>
    <n v="6"/>
    <x v="5"/>
  </r>
  <r>
    <n v="3"/>
    <x v="9"/>
  </r>
  <r>
    <n v="5"/>
    <x v="5"/>
  </r>
  <r>
    <n v="3"/>
    <x v="9"/>
  </r>
  <r>
    <n v="5"/>
    <x v="10"/>
  </r>
  <r>
    <n v="6"/>
    <x v="6"/>
  </r>
  <r>
    <n v="5"/>
    <x v="11"/>
  </r>
  <r>
    <n v="5"/>
    <x v="7"/>
  </r>
  <r>
    <n v="10"/>
    <x v="2"/>
  </r>
  <r>
    <n v="24"/>
    <x v="6"/>
  </r>
  <r>
    <n v="6"/>
    <x v="7"/>
  </r>
  <r>
    <n v="2"/>
    <x v="7"/>
  </r>
  <r>
    <n v="20"/>
    <x v="4"/>
  </r>
  <r>
    <n v="6"/>
    <x v="7"/>
  </r>
  <r>
    <n v="5"/>
    <x v="7"/>
  </r>
  <r>
    <n v="24"/>
    <x v="8"/>
  </r>
  <r>
    <n v="4"/>
    <x v="10"/>
  </r>
  <r>
    <n v="0"/>
    <x v="10"/>
  </r>
  <r>
    <n v="5"/>
    <x v="9"/>
  </r>
  <r>
    <n v="15"/>
    <x v="5"/>
  </r>
  <r>
    <n v="6"/>
    <x v="6"/>
  </r>
  <r>
    <n v="15"/>
    <x v="3"/>
  </r>
  <r>
    <n v="13"/>
    <x v="10"/>
  </r>
  <r>
    <n v="2"/>
    <x v="7"/>
  </r>
  <r>
    <n v="3"/>
    <x v="10"/>
  </r>
  <r>
    <n v="5"/>
    <x v="4"/>
  </r>
  <r>
    <n v="50"/>
    <x v="1"/>
  </r>
  <r>
    <n v="15"/>
    <x v="1"/>
  </r>
  <r>
    <n v="10"/>
    <x v="7"/>
  </r>
  <r>
    <n v="24"/>
    <x v="8"/>
  </r>
  <r>
    <n v="3"/>
    <x v="5"/>
  </r>
  <r>
    <n v="5"/>
    <x v="5"/>
  </r>
  <r>
    <n v="3"/>
    <x v="0"/>
  </r>
  <r>
    <n v="25"/>
    <x v="6"/>
  </r>
  <r>
    <n v="20"/>
    <x v="10"/>
  </r>
  <r>
    <n v="10"/>
    <x v="3"/>
  </r>
  <r>
    <n v="2"/>
    <x v="4"/>
  </r>
  <r>
    <n v="10"/>
    <x v="4"/>
  </r>
  <r>
    <n v="10"/>
    <x v="10"/>
  </r>
  <r>
    <n v="12"/>
    <x v="8"/>
  </r>
  <r>
    <n v="30"/>
    <x v="8"/>
  </r>
  <r>
    <n v="6"/>
    <x v="4"/>
  </r>
  <r>
    <n v="2"/>
    <x v="9"/>
  </r>
  <r>
    <n v="5"/>
    <x v="11"/>
  </r>
  <r>
    <n v="8"/>
    <x v="0"/>
  </r>
  <r>
    <n v="20"/>
    <x v="3"/>
  </r>
  <r>
    <n v="0"/>
    <x v="0"/>
  </r>
  <r>
    <n v="12"/>
    <x v="9"/>
  </r>
  <r>
    <n v="60"/>
    <x v="3"/>
  </r>
  <r>
    <n v="12"/>
    <x v="11"/>
  </r>
  <r>
    <n v="5"/>
    <x v="4"/>
  </r>
  <r>
    <n v="20"/>
    <x v="0"/>
  </r>
  <r>
    <n v="20"/>
    <x v="8"/>
  </r>
  <r>
    <n v="20"/>
    <x v="3"/>
  </r>
  <r>
    <n v="24"/>
    <x v="2"/>
  </r>
  <r>
    <n v="3"/>
    <x v="10"/>
  </r>
  <r>
    <n v="10"/>
    <x v="4"/>
  </r>
  <r>
    <n v="0"/>
    <x v="5"/>
  </r>
  <r>
    <n v="6"/>
    <x v="5"/>
  </r>
  <r>
    <n v="50"/>
    <x v="2"/>
  </r>
  <r>
    <n v="4"/>
    <x v="2"/>
  </r>
  <r>
    <n v="12"/>
    <x v="11"/>
  </r>
  <r>
    <n v="0"/>
    <x v="1"/>
  </r>
  <r>
    <n v="12"/>
    <x v="6"/>
  </r>
  <r>
    <n v="10"/>
    <x v="10"/>
  </r>
  <r>
    <n v="20"/>
    <x v="9"/>
  </r>
  <r>
    <n v="3"/>
    <x v="0"/>
  </r>
  <r>
    <n v="3"/>
    <x v="0"/>
  </r>
  <r>
    <n v="20"/>
    <x v="3"/>
  </r>
  <r>
    <n v="10"/>
    <x v="8"/>
  </r>
  <r>
    <n v="1"/>
    <x v="0"/>
  </r>
  <r>
    <n v="12"/>
    <x v="9"/>
  </r>
  <r>
    <n v="15"/>
    <x v="4"/>
  </r>
  <r>
    <n v="10"/>
    <x v="1"/>
  </r>
  <r>
    <n v="6"/>
    <x v="11"/>
  </r>
  <r>
    <n v="1"/>
    <x v="1"/>
  </r>
  <r>
    <n v="4"/>
    <x v="9"/>
  </r>
  <r>
    <n v="0"/>
    <x v="3"/>
  </r>
  <r>
    <n v="5"/>
    <x v="4"/>
  </r>
  <r>
    <n v="15"/>
    <x v="8"/>
  </r>
  <r>
    <n v="2"/>
    <x v="1"/>
  </r>
  <r>
    <n v="5"/>
    <x v="0"/>
  </r>
  <r>
    <n v="6"/>
    <x v="6"/>
  </r>
  <r>
    <n v="12"/>
    <x v="8"/>
  </r>
  <r>
    <n v="30"/>
    <x v="2"/>
  </r>
  <r>
    <n v="2"/>
    <x v="0"/>
  </r>
  <r>
    <n v="1"/>
    <x v="11"/>
  </r>
  <r>
    <n v="40"/>
    <x v="11"/>
  </r>
  <r>
    <n v="10"/>
    <x v="4"/>
  </r>
  <r>
    <n v="12"/>
    <x v="7"/>
  </r>
  <r>
    <n v="3"/>
    <x v="10"/>
  </r>
  <r>
    <n v="5"/>
    <x v="7"/>
  </r>
  <r>
    <n v="8"/>
    <x v="2"/>
  </r>
  <r>
    <n v="5"/>
    <x v="10"/>
  </r>
  <r>
    <n v="0"/>
    <x v="6"/>
  </r>
  <r>
    <n v="5"/>
    <x v="4"/>
  </r>
  <r>
    <n v="15"/>
    <x v="8"/>
  </r>
  <r>
    <n v="6"/>
    <x v="0"/>
  </r>
  <r>
    <n v="2"/>
    <x v="7"/>
  </r>
  <r>
    <n v="2"/>
    <x v="9"/>
  </r>
  <r>
    <n v="2"/>
    <x v="6"/>
  </r>
  <r>
    <n v="2"/>
    <x v="1"/>
  </r>
  <r>
    <n v="10"/>
    <x v="5"/>
  </r>
  <r>
    <n v="10"/>
    <x v="9"/>
  </r>
  <r>
    <n v="50"/>
    <x v="5"/>
  </r>
  <r>
    <n v="8"/>
    <x v="9"/>
  </r>
  <r>
    <n v="4"/>
    <x v="2"/>
  </r>
  <r>
    <n v="12"/>
    <x v="4"/>
  </r>
  <r>
    <n v="1"/>
    <x v="5"/>
  </r>
  <r>
    <n v="15"/>
    <x v="7"/>
  </r>
  <r>
    <n v="20"/>
    <x v="7"/>
  </r>
  <r>
    <n v="5"/>
    <x v="5"/>
  </r>
  <r>
    <n v="12"/>
    <x v="2"/>
  </r>
  <r>
    <n v="3"/>
    <x v="0"/>
  </r>
  <r>
    <n v="10"/>
    <x v="2"/>
  </r>
  <r>
    <n v="5"/>
    <x v="3"/>
  </r>
  <r>
    <n v="12"/>
    <x v="9"/>
  </r>
  <r>
    <n v="4"/>
    <x v="0"/>
  </r>
  <r>
    <n v="5"/>
    <x v="10"/>
  </r>
  <r>
    <n v="7"/>
    <x v="8"/>
  </r>
  <r>
    <n v="3"/>
    <x v="10"/>
  </r>
  <r>
    <n v="20"/>
    <x v="4"/>
  </r>
  <r>
    <n v="2"/>
    <x v="4"/>
  </r>
  <r>
    <n v="5"/>
    <x v="2"/>
  </r>
  <r>
    <n v="4"/>
    <x v="10"/>
  </r>
  <r>
    <n v="20"/>
    <x v="7"/>
  </r>
  <r>
    <n v="10"/>
    <x v="11"/>
  </r>
  <r>
    <n v="2"/>
    <x v="5"/>
  </r>
  <r>
    <n v="30"/>
    <x v="5"/>
  </r>
  <r>
    <n v="12"/>
    <x v="1"/>
  </r>
  <r>
    <n v="20"/>
    <x v="0"/>
  </r>
  <r>
    <n v="12"/>
    <x v="8"/>
  </r>
  <r>
    <n v="6"/>
    <x v="7"/>
  </r>
  <r>
    <n v="12"/>
    <x v="4"/>
  </r>
  <r>
    <n v="10"/>
    <x v="4"/>
  </r>
  <r>
    <n v="10"/>
    <x v="5"/>
  </r>
  <r>
    <n v="10"/>
    <x v="1"/>
  </r>
  <r>
    <n v="4"/>
    <x v="8"/>
  </r>
  <r>
    <n v="0"/>
    <x v="10"/>
  </r>
  <r>
    <n v="15"/>
    <x v="8"/>
  </r>
  <r>
    <n v="5"/>
    <x v="7"/>
  </r>
  <r>
    <n v="1"/>
    <x v="7"/>
  </r>
  <r>
    <n v="10"/>
    <x v="1"/>
  </r>
  <r>
    <n v="20"/>
    <x v="2"/>
  </r>
  <r>
    <n v="3"/>
    <x v="7"/>
  </r>
  <r>
    <n v="1"/>
    <x v="6"/>
  </r>
  <r>
    <n v="0"/>
    <x v="7"/>
  </r>
  <r>
    <n v="2"/>
    <x v="9"/>
  </r>
  <r>
    <n v="16"/>
    <x v="2"/>
  </r>
  <r>
    <n v="3"/>
    <x v="10"/>
  </r>
  <r>
    <n v="12"/>
    <x v="1"/>
  </r>
  <r>
    <n v="6"/>
    <x v="4"/>
  </r>
  <r>
    <n v="3"/>
    <x v="2"/>
  </r>
  <r>
    <n v="5"/>
    <x v="11"/>
  </r>
  <r>
    <n v="3"/>
    <x v="11"/>
  </r>
  <r>
    <n v="30"/>
    <x v="6"/>
  </r>
  <r>
    <n v="12"/>
    <x v="7"/>
  </r>
  <r>
    <n v="5"/>
    <x v="2"/>
  </r>
  <r>
    <n v="6"/>
    <x v="11"/>
  </r>
  <r>
    <n v="5"/>
    <x v="6"/>
  </r>
  <r>
    <n v="12"/>
    <x v="5"/>
  </r>
  <r>
    <n v="2"/>
    <x v="9"/>
  </r>
  <r>
    <n v="4"/>
    <x v="3"/>
  </r>
  <r>
    <n v="20"/>
    <x v="8"/>
  </r>
  <r>
    <n v="10"/>
    <x v="8"/>
  </r>
  <r>
    <n v="5"/>
    <x v="5"/>
  </r>
  <r>
    <n v="5"/>
    <x v="7"/>
  </r>
  <r>
    <n v="12"/>
    <x v="11"/>
  </r>
  <r>
    <n v="15"/>
    <x v="2"/>
  </r>
  <r>
    <n v="8"/>
    <x v="3"/>
  </r>
  <r>
    <n v="24"/>
    <x v="0"/>
  </r>
  <r>
    <n v="2"/>
    <x v="4"/>
  </r>
  <r>
    <n v="15"/>
    <x v="4"/>
  </r>
  <r>
    <n v="4"/>
    <x v="6"/>
  </r>
  <r>
    <n v="12"/>
    <x v="9"/>
  </r>
  <r>
    <n v="5"/>
    <x v="4"/>
  </r>
  <r>
    <n v="10"/>
    <x v="4"/>
  </r>
  <r>
    <n v="3"/>
    <x v="2"/>
  </r>
  <r>
    <n v="5"/>
    <x v="4"/>
  </r>
  <r>
    <n v="0"/>
    <x v="1"/>
  </r>
  <r>
    <n v="15"/>
    <x v="2"/>
  </r>
  <r>
    <n v="60"/>
    <x v="4"/>
  </r>
  <r>
    <n v="12"/>
    <x v="9"/>
  </r>
  <r>
    <n v="18"/>
    <x v="5"/>
  </r>
  <r>
    <n v="10"/>
    <x v="1"/>
  </r>
  <r>
    <n v="5"/>
    <x v="10"/>
  </r>
  <r>
    <n v="50"/>
    <x v="3"/>
  </r>
  <r>
    <n v="10"/>
    <x v="6"/>
  </r>
  <r>
    <n v="12"/>
    <x v="10"/>
  </r>
  <r>
    <n v="5"/>
    <x v="7"/>
  </r>
  <r>
    <n v="5"/>
    <x v="11"/>
  </r>
  <r>
    <n v="6"/>
    <x v="10"/>
  </r>
  <r>
    <n v="20"/>
    <x v="7"/>
  </r>
  <r>
    <n v="4"/>
    <x v="7"/>
  </r>
  <r>
    <n v="32"/>
    <x v="11"/>
  </r>
  <r>
    <n v="3"/>
    <x v="11"/>
  </r>
  <r>
    <n v="2"/>
    <x v="5"/>
  </r>
  <r>
    <n v="10"/>
    <x v="8"/>
  </r>
  <r>
    <n v="4"/>
    <x v="2"/>
  </r>
  <r>
    <n v="26"/>
    <x v="8"/>
  </r>
  <r>
    <n v="10"/>
    <x v="11"/>
  </r>
  <r>
    <n v="10"/>
    <x v="7"/>
  </r>
  <r>
    <n v="2"/>
    <x v="7"/>
  </r>
  <r>
    <n v="10"/>
    <x v="9"/>
  </r>
  <r>
    <n v="6"/>
    <x v="2"/>
  </r>
  <r>
    <n v="5"/>
    <x v="6"/>
  </r>
  <r>
    <n v="3"/>
    <x v="3"/>
  </r>
  <r>
    <n v="10"/>
    <x v="1"/>
  </r>
  <r>
    <n v="6"/>
    <x v="11"/>
  </r>
  <r>
    <n v="5"/>
    <x v="4"/>
  </r>
  <r>
    <n v="10"/>
    <x v="7"/>
  </r>
  <r>
    <n v="10"/>
    <x v="6"/>
  </r>
  <r>
    <n v="2"/>
    <x v="7"/>
  </r>
  <r>
    <n v="18"/>
    <x v="9"/>
  </r>
  <r>
    <n v="5"/>
    <x v="3"/>
  </r>
  <r>
    <n v="10"/>
    <x v="6"/>
  </r>
  <r>
    <n v="2"/>
    <x v="10"/>
  </r>
  <r>
    <n v="10"/>
    <x v="2"/>
  </r>
  <r>
    <n v="1"/>
    <x v="4"/>
  </r>
  <r>
    <n v="5"/>
    <x v="9"/>
  </r>
  <r>
    <n v="5"/>
    <x v="4"/>
  </r>
  <r>
    <n v="40"/>
    <x v="2"/>
  </r>
  <r>
    <n v="10"/>
    <x v="1"/>
  </r>
  <r>
    <n v="4"/>
    <x v="11"/>
  </r>
  <r>
    <n v="2"/>
    <x v="6"/>
  </r>
  <r>
    <n v="2"/>
    <x v="11"/>
  </r>
  <r>
    <n v="30"/>
    <x v="11"/>
  </r>
  <r>
    <n v="8"/>
    <x v="1"/>
  </r>
  <r>
    <n v="20"/>
    <x v="7"/>
  </r>
  <r>
    <n v="6"/>
    <x v="4"/>
  </r>
  <r>
    <n v="4"/>
    <x v="8"/>
  </r>
  <r>
    <n v="25"/>
    <x v="8"/>
  </r>
  <r>
    <n v="20"/>
    <x v="1"/>
  </r>
  <r>
    <n v="30"/>
    <x v="9"/>
  </r>
  <r>
    <n v="5"/>
    <x v="7"/>
  </r>
  <r>
    <n v="4"/>
    <x v="3"/>
  </r>
  <r>
    <n v="5"/>
    <x v="1"/>
  </r>
  <r>
    <n v="5"/>
    <x v="11"/>
  </r>
  <r>
    <n v="2"/>
    <x v="10"/>
  </r>
  <r>
    <n v="2"/>
    <x v="9"/>
  </r>
  <r>
    <n v="10"/>
    <x v="10"/>
  </r>
  <r>
    <n v="2"/>
    <x v="5"/>
  </r>
  <r>
    <n v="20"/>
    <x v="0"/>
  </r>
  <r>
    <n v="20"/>
    <x v="4"/>
  </r>
  <r>
    <n v="6"/>
    <x v="8"/>
  </r>
  <r>
    <n v="7"/>
    <x v="2"/>
  </r>
  <r>
    <n v="25"/>
    <x v="6"/>
  </r>
  <r>
    <n v="20"/>
    <x v="1"/>
  </r>
  <r>
    <n v="15"/>
    <x v="1"/>
  </r>
  <r>
    <n v="30"/>
    <x v="1"/>
  </r>
  <r>
    <n v="2"/>
    <x v="7"/>
  </r>
  <r>
    <n v="30"/>
    <x v="11"/>
  </r>
  <r>
    <n v="1"/>
    <x v="11"/>
  </r>
  <r>
    <n v="12"/>
    <x v="9"/>
  </r>
  <r>
    <n v="12"/>
    <x v="2"/>
  </r>
  <r>
    <n v="10"/>
    <x v="10"/>
  </r>
  <r>
    <n v="20"/>
    <x v="9"/>
  </r>
  <r>
    <n v="5"/>
    <x v="3"/>
  </r>
  <r>
    <n v="50"/>
    <x v="1"/>
  </r>
  <r>
    <n v="2"/>
    <x v="7"/>
  </r>
  <r>
    <n v="2"/>
    <x v="7"/>
  </r>
  <r>
    <n v="10"/>
    <x v="10"/>
  </r>
  <r>
    <n v="0"/>
    <x v="6"/>
  </r>
  <r>
    <n v="20"/>
    <x v="9"/>
  </r>
  <r>
    <n v="2"/>
    <x v="8"/>
  </r>
  <r>
    <n v="10"/>
    <x v="9"/>
  </r>
  <r>
    <n v="20"/>
    <x v="5"/>
  </r>
  <r>
    <n v="3"/>
    <x v="11"/>
  </r>
  <r>
    <n v="5"/>
    <x v="11"/>
  </r>
  <r>
    <n v="4"/>
    <x v="5"/>
  </r>
  <r>
    <n v="10"/>
    <x v="9"/>
  </r>
  <r>
    <n v="3"/>
    <x v="1"/>
  </r>
  <r>
    <n v="45"/>
    <x v="10"/>
  </r>
  <r>
    <n v="8"/>
    <x v="8"/>
  </r>
  <r>
    <n v="56"/>
    <x v="11"/>
  </r>
  <r>
    <n v="3"/>
    <x v="1"/>
  </r>
  <r>
    <n v="3"/>
    <x v="7"/>
  </r>
  <r>
    <n v="8"/>
    <x v="10"/>
  </r>
  <r>
    <n v="12"/>
    <x v="10"/>
  </r>
  <r>
    <n v="5"/>
    <x v="11"/>
  </r>
  <r>
    <n v="15"/>
    <x v="8"/>
  </r>
  <r>
    <n v="2"/>
    <x v="6"/>
  </r>
  <r>
    <n v="12"/>
    <x v="10"/>
  </r>
  <r>
    <n v="1"/>
    <x v="8"/>
  </r>
  <r>
    <n v="3"/>
    <x v="3"/>
  </r>
  <r>
    <n v="4"/>
    <x v="5"/>
  </r>
  <r>
    <n v="10"/>
    <x v="9"/>
  </r>
  <r>
    <n v="2"/>
    <x v="2"/>
  </r>
  <r>
    <n v="3"/>
    <x v="8"/>
  </r>
  <r>
    <n v="5"/>
    <x v="3"/>
  </r>
  <r>
    <n v="15"/>
    <x v="5"/>
  </r>
  <r>
    <n v="20"/>
    <x v="0"/>
  </r>
  <r>
    <n v="7"/>
    <x v="6"/>
  </r>
  <r>
    <n v="1"/>
    <x v="5"/>
  </r>
  <r>
    <n v="12"/>
    <x v="10"/>
  </r>
  <r>
    <n v="3"/>
    <x v="4"/>
  </r>
  <r>
    <n v="2"/>
    <x v="2"/>
  </r>
  <r>
    <n v="10"/>
    <x v="1"/>
  </r>
  <r>
    <n v="12"/>
    <x v="10"/>
  </r>
  <r>
    <n v="8"/>
    <x v="10"/>
  </r>
  <r>
    <n v="10"/>
    <x v="9"/>
  </r>
  <r>
    <n v="30"/>
    <x v="4"/>
  </r>
  <r>
    <n v="5"/>
    <x v="11"/>
  </r>
  <r>
    <n v="25"/>
    <x v="2"/>
  </r>
  <r>
    <n v="25"/>
    <x v="11"/>
  </r>
  <r>
    <n v="3"/>
    <x v="1"/>
  </r>
  <r>
    <n v="15"/>
    <x v="6"/>
  </r>
  <r>
    <n v="12"/>
    <x v="1"/>
  </r>
  <r>
    <n v="3"/>
    <x v="6"/>
  </r>
  <r>
    <n v="15"/>
    <x v="7"/>
  </r>
  <r>
    <n v="5"/>
    <x v="8"/>
  </r>
  <r>
    <n v="24"/>
    <x v="10"/>
  </r>
  <r>
    <n v="2"/>
    <x v="0"/>
  </r>
  <r>
    <n v="3"/>
    <x v="6"/>
  </r>
  <r>
    <n v="12"/>
    <x v="2"/>
  </r>
  <r>
    <n v="2"/>
    <x v="2"/>
  </r>
  <r>
    <n v="3"/>
    <x v="4"/>
  </r>
  <r>
    <n v="2"/>
    <x v="8"/>
  </r>
  <r>
    <n v="4"/>
    <x v="7"/>
  </r>
  <r>
    <n v="3"/>
    <x v="9"/>
  </r>
  <r>
    <n v="6"/>
    <x v="6"/>
  </r>
  <r>
    <n v="5"/>
    <x v="0"/>
  </r>
  <r>
    <n v="4"/>
    <x v="3"/>
  </r>
  <r>
    <n v="0"/>
    <x v="9"/>
  </r>
  <r>
    <n v="7"/>
    <x v="0"/>
  </r>
  <r>
    <n v="10"/>
    <x v="4"/>
  </r>
  <r>
    <n v="0"/>
    <x v="4"/>
  </r>
  <r>
    <n v="20"/>
    <x v="9"/>
  </r>
  <r>
    <n v="10"/>
    <x v="3"/>
  </r>
  <r>
    <n v="25"/>
    <x v="10"/>
  </r>
  <r>
    <n v="6"/>
    <x v="4"/>
  </r>
  <r>
    <n v="15"/>
    <x v="5"/>
  </r>
  <r>
    <n v="2"/>
    <x v="11"/>
  </r>
  <r>
    <n v="2"/>
    <x v="10"/>
  </r>
  <r>
    <n v="14"/>
    <x v="3"/>
  </r>
  <r>
    <n v="20"/>
    <x v="4"/>
  </r>
  <r>
    <n v="2"/>
    <x v="0"/>
  </r>
  <r>
    <n v="30"/>
    <x v="6"/>
  </r>
  <r>
    <n v="5"/>
    <x v="1"/>
  </r>
  <r>
    <n v="12"/>
    <x v="7"/>
  </r>
  <r>
    <n v="10"/>
    <x v="7"/>
  </r>
  <r>
    <n v="20"/>
    <x v="9"/>
  </r>
  <r>
    <n v="10"/>
    <x v="7"/>
  </r>
  <r>
    <n v="2"/>
    <x v="3"/>
  </r>
  <r>
    <n v="3"/>
    <x v="5"/>
  </r>
  <r>
    <n v="12"/>
    <x v="9"/>
  </r>
  <r>
    <n v="12"/>
    <x v="5"/>
  </r>
  <r>
    <n v="6"/>
    <x v="6"/>
  </r>
  <r>
    <n v="2"/>
    <x v="1"/>
  </r>
  <r>
    <n v="10"/>
    <x v="8"/>
  </r>
  <r>
    <n v="10"/>
    <x v="1"/>
  </r>
  <r>
    <n v="24"/>
    <x v="3"/>
  </r>
  <r>
    <n v="15"/>
    <x v="5"/>
  </r>
  <r>
    <n v="4"/>
    <x v="10"/>
  </r>
  <r>
    <n v="36"/>
    <x v="7"/>
  </r>
  <r>
    <n v="8"/>
    <x v="3"/>
  </r>
  <r>
    <n v="2"/>
    <x v="9"/>
  </r>
  <r>
    <n v="30"/>
    <x v="11"/>
  </r>
  <r>
    <n v="4"/>
    <x v="9"/>
  </r>
  <r>
    <n v="10"/>
    <x v="6"/>
  </r>
  <r>
    <n v="2"/>
    <x v="8"/>
  </r>
  <r>
    <n v="20"/>
    <x v="10"/>
  </r>
  <r>
    <n v="15"/>
    <x v="2"/>
  </r>
  <r>
    <n v="3"/>
    <x v="8"/>
  </r>
  <r>
    <n v="5"/>
    <x v="9"/>
  </r>
  <r>
    <n v="20"/>
    <x v="5"/>
  </r>
  <r>
    <n v="10"/>
    <x v="6"/>
  </r>
  <r>
    <n v="8"/>
    <x v="2"/>
  </r>
  <r>
    <n v="20"/>
    <x v="8"/>
  </r>
  <r>
    <n v="25"/>
    <x v="10"/>
  </r>
  <r>
    <n v="10"/>
    <x v="0"/>
  </r>
  <r>
    <n v="2"/>
    <x v="11"/>
  </r>
  <r>
    <n v="9"/>
    <x v="2"/>
  </r>
  <r>
    <n v="5"/>
    <x v="10"/>
  </r>
  <r>
    <n v="6"/>
    <x v="4"/>
  </r>
  <r>
    <n v="5"/>
    <x v="10"/>
  </r>
  <r>
    <n v="20"/>
    <x v="2"/>
  </r>
  <r>
    <n v="60"/>
    <x v="5"/>
  </r>
  <r>
    <n v="50"/>
    <x v="5"/>
  </r>
  <r>
    <n v="20"/>
    <x v="7"/>
  </r>
  <r>
    <n v="8"/>
    <x v="3"/>
  </r>
  <r>
    <n v="50"/>
    <x v="10"/>
  </r>
  <r>
    <n v="15"/>
    <x v="2"/>
  </r>
  <r>
    <n v="0"/>
    <x v="8"/>
  </r>
  <r>
    <n v="10"/>
    <x v="3"/>
  </r>
  <r>
    <n v="3"/>
    <x v="10"/>
  </r>
  <r>
    <n v="5"/>
    <x v="6"/>
  </r>
  <r>
    <n v="5"/>
    <x v="5"/>
  </r>
  <r>
    <n v="12"/>
    <x v="8"/>
  </r>
  <r>
    <n v="0"/>
    <x v="5"/>
  </r>
  <r>
    <n v="0"/>
    <x v="7"/>
  </r>
  <r>
    <n v="4"/>
    <x v="10"/>
  </r>
  <r>
    <n v="12"/>
    <x v="5"/>
  </r>
  <r>
    <n v="3"/>
    <x v="1"/>
  </r>
  <r>
    <n v="10"/>
    <x v="11"/>
  </r>
  <r>
    <n v="12"/>
    <x v="9"/>
  </r>
  <r>
    <n v="50"/>
    <x v="9"/>
  </r>
  <r>
    <n v="10"/>
    <x v="0"/>
  </r>
  <r>
    <n v="4"/>
    <x v="5"/>
  </r>
  <r>
    <n v="40"/>
    <x v="5"/>
  </r>
  <r>
    <n v="7"/>
    <x v="1"/>
  </r>
  <r>
    <n v="25"/>
    <x v="2"/>
  </r>
  <r>
    <n v="6"/>
    <x v="9"/>
  </r>
  <r>
    <n v="15"/>
    <x v="2"/>
  </r>
  <r>
    <n v="15"/>
    <x v="1"/>
  </r>
  <r>
    <n v="10"/>
    <x v="7"/>
  </r>
  <r>
    <n v="3"/>
    <x v="7"/>
  </r>
  <r>
    <n v="5"/>
    <x v="5"/>
  </r>
  <r>
    <n v="8"/>
    <x v="5"/>
  </r>
  <r>
    <n v="30"/>
    <x v="6"/>
  </r>
  <r>
    <n v="2"/>
    <x v="7"/>
  </r>
  <r>
    <n v="6"/>
    <x v="3"/>
  </r>
  <r>
    <n v="10"/>
    <x v="10"/>
  </r>
  <r>
    <n v="12"/>
    <x v="8"/>
  </r>
  <r>
    <n v="6"/>
    <x v="6"/>
  </r>
  <r>
    <n v="8"/>
    <x v="11"/>
  </r>
  <r>
    <n v="4"/>
    <x v="6"/>
  </r>
  <r>
    <n v="10"/>
    <x v="5"/>
  </r>
  <r>
    <n v="30"/>
    <x v="11"/>
  </r>
  <r>
    <n v="6"/>
    <x v="8"/>
  </r>
  <r>
    <n v="20"/>
    <x v="5"/>
  </r>
  <r>
    <n v="5"/>
    <x v="5"/>
  </r>
  <r>
    <n v="20"/>
    <x v="1"/>
  </r>
  <r>
    <n v="20"/>
    <x v="9"/>
  </r>
  <r>
    <n v="5"/>
    <x v="4"/>
  </r>
  <r>
    <n v="1"/>
    <x v="5"/>
  </r>
  <r>
    <n v="4"/>
    <x v="1"/>
  </r>
  <r>
    <n v="24"/>
    <x v="3"/>
  </r>
  <r>
    <n v="6"/>
    <x v="7"/>
  </r>
  <r>
    <n v="6"/>
    <x v="8"/>
  </r>
  <r>
    <n v="10"/>
    <x v="3"/>
  </r>
  <r>
    <n v="4"/>
    <x v="7"/>
  </r>
  <r>
    <n v="8"/>
    <x v="6"/>
  </r>
  <r>
    <n v="36"/>
    <x v="11"/>
  </r>
  <r>
    <n v="10"/>
    <x v="11"/>
  </r>
  <r>
    <n v="1"/>
    <x v="4"/>
  </r>
  <r>
    <n v="5"/>
    <x v="7"/>
  </r>
  <r>
    <n v="6"/>
    <x v="6"/>
  </r>
  <r>
    <n v="4"/>
    <x v="11"/>
  </r>
  <r>
    <n v="50"/>
    <x v="3"/>
  </r>
  <r>
    <n v="3"/>
    <x v="2"/>
  </r>
  <r>
    <n v="5"/>
    <x v="6"/>
  </r>
  <r>
    <n v="1"/>
    <x v="10"/>
  </r>
  <r>
    <n v="5"/>
    <x v="7"/>
  </r>
  <r>
    <n v="4"/>
    <x v="9"/>
  </r>
  <r>
    <n v="20"/>
    <x v="1"/>
  </r>
  <r>
    <n v="15"/>
    <x v="5"/>
  </r>
  <r>
    <n v="1"/>
    <x v="11"/>
  </r>
  <r>
    <n v="15"/>
    <x v="9"/>
  </r>
  <r>
    <n v="10"/>
    <x v="2"/>
  </r>
  <r>
    <n v="6"/>
    <x v="11"/>
  </r>
  <r>
    <n v="2"/>
    <x v="9"/>
  </r>
  <r>
    <n v="2"/>
    <x v="0"/>
  </r>
  <r>
    <n v="2"/>
    <x v="10"/>
  </r>
  <r>
    <n v="5"/>
    <x v="7"/>
  </r>
  <r>
    <n v="25"/>
    <x v="0"/>
  </r>
  <r>
    <n v="4"/>
    <x v="2"/>
  </r>
  <r>
    <n v="15"/>
    <x v="9"/>
  </r>
  <r>
    <n v="0"/>
    <x v="1"/>
  </r>
  <r>
    <n v="10"/>
    <x v="6"/>
  </r>
  <r>
    <n v="5"/>
    <x v="5"/>
  </r>
  <r>
    <n v="7"/>
    <x v="5"/>
  </r>
  <r>
    <n v="0"/>
    <x v="1"/>
  </r>
  <r>
    <n v="5"/>
    <x v="4"/>
  </r>
  <r>
    <n v="1"/>
    <x v="11"/>
  </r>
  <r>
    <n v="10"/>
    <x v="3"/>
  </r>
  <r>
    <n v="24"/>
    <x v="7"/>
  </r>
  <r>
    <n v="1"/>
    <x v="2"/>
  </r>
  <r>
    <n v="6"/>
    <x v="0"/>
  </r>
  <r>
    <n v="25"/>
    <x v="10"/>
  </r>
  <r>
    <n v="3"/>
    <x v="2"/>
  </r>
  <r>
    <n v="30"/>
    <x v="8"/>
  </r>
  <r>
    <n v="4"/>
    <x v="3"/>
  </r>
  <r>
    <n v="4"/>
    <x v="10"/>
  </r>
  <r>
    <n v="30"/>
    <x v="1"/>
  </r>
  <r>
    <n v="2"/>
    <x v="5"/>
  </r>
  <r>
    <n v="12"/>
    <x v="5"/>
  </r>
  <r>
    <n v="15"/>
    <x v="4"/>
  </r>
  <r>
    <n v="25"/>
    <x v="8"/>
  </r>
  <r>
    <n v="10"/>
    <x v="3"/>
  </r>
  <r>
    <n v="20"/>
    <x v="4"/>
  </r>
  <r>
    <n v="5"/>
    <x v="5"/>
  </r>
  <r>
    <n v="10"/>
    <x v="4"/>
  </r>
  <r>
    <n v="3"/>
    <x v="10"/>
  </r>
  <r>
    <n v="24"/>
    <x v="6"/>
  </r>
  <r>
    <n v="0"/>
    <x v="11"/>
  </r>
  <r>
    <n v="12"/>
    <x v="11"/>
  </r>
  <r>
    <n v="5"/>
    <x v="7"/>
  </r>
  <r>
    <n v="5"/>
    <x v="2"/>
  </r>
  <r>
    <n v="10"/>
    <x v="9"/>
  </r>
  <r>
    <n v="1"/>
    <x v="10"/>
  </r>
  <r>
    <n v="12"/>
    <x v="7"/>
  </r>
  <r>
    <n v="14"/>
    <x v="7"/>
  </r>
  <r>
    <n v="10"/>
    <x v="5"/>
  </r>
  <r>
    <n v="15"/>
    <x v="3"/>
  </r>
  <r>
    <n v="4"/>
    <x v="1"/>
  </r>
  <r>
    <n v="6"/>
    <x v="1"/>
  </r>
  <r>
    <n v="25"/>
    <x v="4"/>
  </r>
  <r>
    <n v="20"/>
    <x v="2"/>
  </r>
  <r>
    <n v="20"/>
    <x v="6"/>
  </r>
  <r>
    <n v="3"/>
    <x v="11"/>
  </r>
  <r>
    <n v="12"/>
    <x v="10"/>
  </r>
  <r>
    <n v="50"/>
    <x v="8"/>
  </r>
  <r>
    <n v="4"/>
    <x v="3"/>
  </r>
  <r>
    <n v="24"/>
    <x v="0"/>
  </r>
  <r>
    <n v="1"/>
    <x v="4"/>
  </r>
  <r>
    <n v="10"/>
    <x v="10"/>
  </r>
  <r>
    <n v="12"/>
    <x v="10"/>
  </r>
  <r>
    <n v="15"/>
    <x v="4"/>
  </r>
  <r>
    <n v="4"/>
    <x v="8"/>
  </r>
  <r>
    <n v="15"/>
    <x v="5"/>
  </r>
  <r>
    <n v="20"/>
    <x v="4"/>
  </r>
  <r>
    <n v="20"/>
    <x v="2"/>
  </r>
  <r>
    <n v="1"/>
    <x v="8"/>
  </r>
  <r>
    <n v="40"/>
    <x v="9"/>
  </r>
  <r>
    <n v="12"/>
    <x v="3"/>
  </r>
  <r>
    <n v="30"/>
    <x v="11"/>
  </r>
  <r>
    <n v="2"/>
    <x v="6"/>
  </r>
  <r>
    <n v="25"/>
    <x v="7"/>
  </r>
  <r>
    <n v="24"/>
    <x v="3"/>
  </r>
  <r>
    <n v="10"/>
    <x v="0"/>
  </r>
  <r>
    <n v="20"/>
    <x v="10"/>
  </r>
  <r>
    <n v="8"/>
    <x v="8"/>
  </r>
  <r>
    <n v="4"/>
    <x v="2"/>
  </r>
  <r>
    <n v="2"/>
    <x v="3"/>
  </r>
  <r>
    <n v="3"/>
    <x v="2"/>
  </r>
  <r>
    <n v="5"/>
    <x v="4"/>
  </r>
  <r>
    <n v="12"/>
    <x v="3"/>
  </r>
  <r>
    <n v="10"/>
    <x v="8"/>
  </r>
  <r>
    <n v="5"/>
    <x v="5"/>
  </r>
  <r>
    <n v="12"/>
    <x v="9"/>
  </r>
  <r>
    <n v="12"/>
    <x v="1"/>
  </r>
  <r>
    <n v="4"/>
    <x v="10"/>
  </r>
  <r>
    <n v="2"/>
    <x v="6"/>
  </r>
  <r>
    <n v="10"/>
    <x v="11"/>
  </r>
  <r>
    <n v="10"/>
    <x v="6"/>
  </r>
  <r>
    <n v="5"/>
    <x v="5"/>
  </r>
  <r>
    <n v="50"/>
    <x v="11"/>
  </r>
  <r>
    <n v="20"/>
    <x v="8"/>
  </r>
  <r>
    <n v="5"/>
    <x v="5"/>
  </r>
  <r>
    <n v="0"/>
    <x v="3"/>
  </r>
  <r>
    <n v="5"/>
    <x v="11"/>
  </r>
  <r>
    <n v="2"/>
    <x v="0"/>
  </r>
  <r>
    <n v="5"/>
    <x v="7"/>
  </r>
  <r>
    <n v="24"/>
    <x v="9"/>
  </r>
  <r>
    <n v="20"/>
    <x v="6"/>
  </r>
  <r>
    <n v="10"/>
    <x v="6"/>
  </r>
  <r>
    <n v="30"/>
    <x v="9"/>
  </r>
  <r>
    <n v="4"/>
    <x v="0"/>
  </r>
  <r>
    <n v="10"/>
    <x v="9"/>
  </r>
  <r>
    <n v="20"/>
    <x v="2"/>
  </r>
  <r>
    <n v="10"/>
    <x v="10"/>
  </r>
  <r>
    <n v="4"/>
    <x v="0"/>
  </r>
  <r>
    <n v="5"/>
    <x v="8"/>
  </r>
  <r>
    <n v="30"/>
    <x v="8"/>
  </r>
  <r>
    <n v="9"/>
    <x v="11"/>
  </r>
  <r>
    <n v="6"/>
    <x v="3"/>
  </r>
  <r>
    <n v="6"/>
    <x v="3"/>
  </r>
  <r>
    <n v="20"/>
    <x v="8"/>
  </r>
  <r>
    <n v="50"/>
    <x v="3"/>
  </r>
  <r>
    <n v="5"/>
    <x v="8"/>
  </r>
  <r>
    <n v="10"/>
    <x v="4"/>
  </r>
  <r>
    <n v="0"/>
    <x v="0"/>
  </r>
  <r>
    <n v="20"/>
    <x v="11"/>
  </r>
  <r>
    <n v="5"/>
    <x v="7"/>
  </r>
  <r>
    <n v="30"/>
    <x v="4"/>
  </r>
  <r>
    <n v="20"/>
    <x v="10"/>
  </r>
  <r>
    <n v="10"/>
    <x v="3"/>
  </r>
  <r>
    <n v="2"/>
    <x v="2"/>
  </r>
  <r>
    <n v="2"/>
    <x v="4"/>
  </r>
  <r>
    <n v="24"/>
    <x v="11"/>
  </r>
  <r>
    <n v="2"/>
    <x v="1"/>
  </r>
  <r>
    <n v="3"/>
    <x v="7"/>
  </r>
  <r>
    <n v="2"/>
    <x v="4"/>
  </r>
  <r>
    <n v="30"/>
    <x v="9"/>
  </r>
  <r>
    <n v="8"/>
    <x v="4"/>
  </r>
  <r>
    <n v="5"/>
    <x v="10"/>
  </r>
  <r>
    <n v="5"/>
    <x v="7"/>
  </r>
  <r>
    <n v="6"/>
    <x v="9"/>
  </r>
  <r>
    <n v="7"/>
    <x v="5"/>
  </r>
  <r>
    <n v="5"/>
    <x v="3"/>
  </r>
  <r>
    <n v="30"/>
    <x v="0"/>
  </r>
  <r>
    <n v="4"/>
    <x v="4"/>
  </r>
  <r>
    <n v="15"/>
    <x v="8"/>
  </r>
  <r>
    <n v="3"/>
    <x v="7"/>
  </r>
  <r>
    <n v="5"/>
    <x v="8"/>
  </r>
  <r>
    <n v="8"/>
    <x v="7"/>
  </r>
  <r>
    <n v="6"/>
    <x v="9"/>
  </r>
  <r>
    <n v="20"/>
    <x v="11"/>
  </r>
  <r>
    <n v="30"/>
    <x v="6"/>
  </r>
  <r>
    <n v="6"/>
    <x v="3"/>
  </r>
  <r>
    <n v="12"/>
    <x v="0"/>
  </r>
  <r>
    <n v="4"/>
    <x v="6"/>
  </r>
  <r>
    <n v="30"/>
    <x v="7"/>
  </r>
  <r>
    <n v="1"/>
    <x v="8"/>
  </r>
  <r>
    <n v="10"/>
    <x v="5"/>
  </r>
  <r>
    <n v="6"/>
    <x v="8"/>
  </r>
  <r>
    <n v="1"/>
    <x v="0"/>
  </r>
  <r>
    <n v="5"/>
    <x v="9"/>
  </r>
  <r>
    <n v="4"/>
    <x v="5"/>
  </r>
  <r>
    <n v="16"/>
    <x v="8"/>
  </r>
  <r>
    <n v="4"/>
    <x v="9"/>
  </r>
  <r>
    <n v="10"/>
    <x v="0"/>
  </r>
  <r>
    <n v="60"/>
    <x v="0"/>
  </r>
  <r>
    <n v="3"/>
    <x v="11"/>
  </r>
  <r>
    <n v="20"/>
    <x v="2"/>
  </r>
  <r>
    <n v="25"/>
    <x v="10"/>
  </r>
  <r>
    <n v="10"/>
    <x v="11"/>
  </r>
  <r>
    <n v="12"/>
    <x v="10"/>
  </r>
  <r>
    <n v="5"/>
    <x v="1"/>
  </r>
  <r>
    <n v="10"/>
    <x v="1"/>
  </r>
  <r>
    <n v="3"/>
    <x v="4"/>
  </r>
  <r>
    <n v="26"/>
    <x v="6"/>
  </r>
  <r>
    <n v="5"/>
    <x v="0"/>
  </r>
  <r>
    <n v="6"/>
    <x v="1"/>
  </r>
  <r>
    <n v="6"/>
    <x v="9"/>
  </r>
  <r>
    <n v="3"/>
    <x v="8"/>
  </r>
  <r>
    <n v="2"/>
    <x v="10"/>
  </r>
  <r>
    <n v="1"/>
    <x v="4"/>
  </r>
  <r>
    <n v="6"/>
    <x v="3"/>
  </r>
  <r>
    <n v="10"/>
    <x v="1"/>
  </r>
  <r>
    <n v="18"/>
    <x v="7"/>
  </r>
  <r>
    <n v="3"/>
    <x v="4"/>
  </r>
  <r>
    <n v="3"/>
    <x v="9"/>
  </r>
  <r>
    <n v="5"/>
    <x v="1"/>
  </r>
  <r>
    <n v="50"/>
    <x v="8"/>
  </r>
  <r>
    <n v="3"/>
    <x v="11"/>
  </r>
  <r>
    <n v="15"/>
    <x v="8"/>
  </r>
  <r>
    <n v="15"/>
    <x v="10"/>
  </r>
  <r>
    <n v="30"/>
    <x v="6"/>
  </r>
  <r>
    <n v="1"/>
    <x v="9"/>
  </r>
  <r>
    <n v="2"/>
    <x v="7"/>
  </r>
  <r>
    <n v="20"/>
    <x v="0"/>
  </r>
  <r>
    <n v="30"/>
    <x v="8"/>
  </r>
  <r>
    <n v="2"/>
    <x v="0"/>
  </r>
  <r>
    <n v="12"/>
    <x v="9"/>
  </r>
  <r>
    <n v="0"/>
    <x v="3"/>
  </r>
  <r>
    <n v="10"/>
    <x v="5"/>
  </r>
  <r>
    <n v="24"/>
    <x v="10"/>
  </r>
  <r>
    <n v="40"/>
    <x v="5"/>
  </r>
  <r>
    <n v="15"/>
    <x v="4"/>
  </r>
  <r>
    <n v="10"/>
    <x v="4"/>
  </r>
  <r>
    <n v="1"/>
    <x v="6"/>
  </r>
  <r>
    <n v="6"/>
    <x v="0"/>
  </r>
  <r>
    <n v="8"/>
    <x v="7"/>
  </r>
  <r>
    <n v="5"/>
    <x v="3"/>
  </r>
  <r>
    <n v="1"/>
    <x v="1"/>
  </r>
  <r>
    <n v="6"/>
    <x v="6"/>
  </r>
  <r>
    <n v="10"/>
    <x v="6"/>
  </r>
  <r>
    <n v="1"/>
    <x v="9"/>
  </r>
  <r>
    <n v="1"/>
    <x v="8"/>
  </r>
  <r>
    <n v="6"/>
    <x v="11"/>
  </r>
  <r>
    <n v="9"/>
    <x v="8"/>
  </r>
  <r>
    <n v="2"/>
    <x v="0"/>
  </r>
  <r>
    <n v="2"/>
    <x v="8"/>
  </r>
  <r>
    <n v="5"/>
    <x v="7"/>
  </r>
  <r>
    <n v="10"/>
    <x v="10"/>
  </r>
  <r>
    <n v="5"/>
    <x v="6"/>
  </r>
  <r>
    <n v="10"/>
    <x v="4"/>
  </r>
  <r>
    <n v="4"/>
    <x v="7"/>
  </r>
  <r>
    <n v="10"/>
    <x v="5"/>
  </r>
  <r>
    <n v="5"/>
    <x v="6"/>
  </r>
  <r>
    <n v="6"/>
    <x v="8"/>
  </r>
  <r>
    <n v="1"/>
    <x v="0"/>
  </r>
  <r>
    <n v="1"/>
    <x v="11"/>
  </r>
  <r>
    <n v="0"/>
    <x v="5"/>
  </r>
  <r>
    <n v="4"/>
    <x v="4"/>
  </r>
  <r>
    <n v="35"/>
    <x v="2"/>
  </r>
  <r>
    <n v="12"/>
    <x v="8"/>
  </r>
  <r>
    <n v="10"/>
    <x v="11"/>
  </r>
  <r>
    <n v="1"/>
    <x v="0"/>
  </r>
</pivotCacheRecords>
</file>

<file path=xl/pivotCache/pivotCacheRecords3.xml><?xml version="1.0" encoding="utf-8"?>
<pivotCacheRecords xmlns="http://schemas.openxmlformats.org/spreadsheetml/2006/main" xmlns:r="http://schemas.openxmlformats.org/officeDocument/2006/relationships" count="753">
  <r>
    <x v="0"/>
    <x v="0"/>
  </r>
  <r>
    <x v="0"/>
    <x v="0"/>
  </r>
  <r>
    <x v="1"/>
    <x v="0"/>
  </r>
  <r>
    <x v="0"/>
    <x v="0"/>
  </r>
  <r>
    <x v="1"/>
    <x v="0"/>
  </r>
  <r>
    <x v="1"/>
    <x v="0"/>
  </r>
  <r>
    <x v="0"/>
    <x v="0"/>
  </r>
  <r>
    <x v="1"/>
    <x v="1"/>
  </r>
  <r>
    <x v="0"/>
    <x v="0"/>
  </r>
  <r>
    <x v="1"/>
    <x v="0"/>
  </r>
  <r>
    <x v="0"/>
    <x v="0"/>
  </r>
  <r>
    <x v="1"/>
    <x v="0"/>
  </r>
  <r>
    <x v="0"/>
    <x v="0"/>
  </r>
  <r>
    <x v="1"/>
    <x v="0"/>
  </r>
  <r>
    <x v="0"/>
    <x v="1"/>
  </r>
  <r>
    <x v="0"/>
    <x v="0"/>
  </r>
  <r>
    <x v="0"/>
    <x v="0"/>
  </r>
  <r>
    <x v="0"/>
    <x v="0"/>
  </r>
  <r>
    <x v="0"/>
    <x v="1"/>
  </r>
  <r>
    <x v="0"/>
    <x v="0"/>
  </r>
  <r>
    <x v="1"/>
    <x v="1"/>
  </r>
  <r>
    <x v="1"/>
    <x v="0"/>
  </r>
  <r>
    <x v="1"/>
    <x v="0"/>
  </r>
  <r>
    <x v="0"/>
    <x v="1"/>
  </r>
  <r>
    <x v="1"/>
    <x v="1"/>
  </r>
  <r>
    <x v="1"/>
    <x v="0"/>
  </r>
  <r>
    <x v="1"/>
    <x v="0"/>
  </r>
  <r>
    <x v="0"/>
    <x v="0"/>
  </r>
  <r>
    <x v="1"/>
    <x v="0"/>
  </r>
  <r>
    <x v="0"/>
    <x v="0"/>
  </r>
  <r>
    <x v="1"/>
    <x v="0"/>
  </r>
  <r>
    <x v="0"/>
    <x v="0"/>
  </r>
  <r>
    <x v="0"/>
    <x v="0"/>
  </r>
  <r>
    <x v="1"/>
    <x v="1"/>
  </r>
  <r>
    <x v="1"/>
    <x v="0"/>
  </r>
  <r>
    <x v="1"/>
    <x v="0"/>
  </r>
  <r>
    <x v="1"/>
    <x v="0"/>
  </r>
  <r>
    <x v="0"/>
    <x v="0"/>
  </r>
  <r>
    <x v="1"/>
    <x v="0"/>
  </r>
  <r>
    <x v="1"/>
    <x v="1"/>
  </r>
  <r>
    <x v="0"/>
    <x v="0"/>
  </r>
  <r>
    <x v="1"/>
    <x v="0"/>
  </r>
  <r>
    <x v="1"/>
    <x v="0"/>
  </r>
  <r>
    <x v="0"/>
    <x v="0"/>
  </r>
  <r>
    <x v="0"/>
    <x v="0"/>
  </r>
  <r>
    <x v="0"/>
    <x v="0"/>
  </r>
  <r>
    <x v="1"/>
    <x v="1"/>
  </r>
  <r>
    <x v="0"/>
    <x v="0"/>
  </r>
  <r>
    <x v="1"/>
    <x v="0"/>
  </r>
  <r>
    <x v="0"/>
    <x v="0"/>
  </r>
  <r>
    <x v="1"/>
    <x v="0"/>
  </r>
  <r>
    <x v="1"/>
    <x v="0"/>
  </r>
  <r>
    <x v="0"/>
    <x v="0"/>
  </r>
  <r>
    <x v="0"/>
    <x v="0"/>
  </r>
  <r>
    <x v="0"/>
    <x v="0"/>
  </r>
  <r>
    <x v="1"/>
    <x v="0"/>
  </r>
  <r>
    <x v="1"/>
    <x v="0"/>
  </r>
  <r>
    <x v="0"/>
    <x v="0"/>
  </r>
  <r>
    <x v="0"/>
    <x v="0"/>
  </r>
  <r>
    <x v="1"/>
    <x v="0"/>
  </r>
  <r>
    <x v="1"/>
    <x v="0"/>
  </r>
  <r>
    <x v="1"/>
    <x v="0"/>
  </r>
  <r>
    <x v="1"/>
    <x v="0"/>
  </r>
  <r>
    <x v="0"/>
    <x v="0"/>
  </r>
  <r>
    <x v="0"/>
    <x v="0"/>
  </r>
  <r>
    <x v="0"/>
    <x v="0"/>
  </r>
  <r>
    <x v="0"/>
    <x v="0"/>
  </r>
  <r>
    <x v="1"/>
    <x v="0"/>
  </r>
  <r>
    <x v="0"/>
    <x v="0"/>
  </r>
  <r>
    <x v="0"/>
    <x v="1"/>
  </r>
  <r>
    <x v="1"/>
    <x v="0"/>
  </r>
  <r>
    <x v="1"/>
    <x v="0"/>
  </r>
  <r>
    <x v="1"/>
    <x v="0"/>
  </r>
  <r>
    <x v="0"/>
    <x v="0"/>
  </r>
  <r>
    <x v="1"/>
    <x v="0"/>
  </r>
  <r>
    <x v="1"/>
    <x v="0"/>
  </r>
  <r>
    <x v="1"/>
    <x v="0"/>
  </r>
  <r>
    <x v="0"/>
    <x v="0"/>
  </r>
  <r>
    <x v="0"/>
    <x v="0"/>
  </r>
  <r>
    <x v="0"/>
    <x v="0"/>
  </r>
  <r>
    <x v="0"/>
    <x v="1"/>
  </r>
  <r>
    <x v="0"/>
    <x v="0"/>
  </r>
  <r>
    <x v="1"/>
    <x v="0"/>
  </r>
  <r>
    <x v="0"/>
    <x v="0"/>
  </r>
  <r>
    <x v="0"/>
    <x v="0"/>
  </r>
  <r>
    <x v="1"/>
    <x v="0"/>
  </r>
  <r>
    <x v="0"/>
    <x v="0"/>
  </r>
  <r>
    <x v="0"/>
    <x v="0"/>
  </r>
  <r>
    <x v="0"/>
    <x v="1"/>
  </r>
  <r>
    <x v="0"/>
    <x v="0"/>
  </r>
  <r>
    <x v="1"/>
    <x v="1"/>
  </r>
  <r>
    <x v="0"/>
    <x v="1"/>
  </r>
  <r>
    <x v="1"/>
    <x v="0"/>
  </r>
  <r>
    <x v="1"/>
    <x v="0"/>
  </r>
  <r>
    <x v="0"/>
    <x v="0"/>
  </r>
  <r>
    <x v="1"/>
    <x v="0"/>
  </r>
  <r>
    <x v="0"/>
    <x v="0"/>
  </r>
  <r>
    <x v="0"/>
    <x v="0"/>
  </r>
  <r>
    <x v="1"/>
    <x v="0"/>
  </r>
  <r>
    <x v="0"/>
    <x v="0"/>
  </r>
  <r>
    <x v="1"/>
    <x v="0"/>
  </r>
  <r>
    <x v="1"/>
    <x v="0"/>
  </r>
  <r>
    <x v="0"/>
    <x v="0"/>
  </r>
  <r>
    <x v="0"/>
    <x v="0"/>
  </r>
  <r>
    <x v="1"/>
    <x v="1"/>
  </r>
  <r>
    <x v="0"/>
    <x v="0"/>
  </r>
  <r>
    <x v="1"/>
    <x v="0"/>
  </r>
  <r>
    <x v="0"/>
    <x v="0"/>
  </r>
  <r>
    <x v="1"/>
    <x v="0"/>
  </r>
  <r>
    <x v="1"/>
    <x v="0"/>
  </r>
  <r>
    <x v="0"/>
    <x v="0"/>
  </r>
  <r>
    <x v="0"/>
    <x v="0"/>
  </r>
  <r>
    <x v="0"/>
    <x v="1"/>
  </r>
  <r>
    <x v="0"/>
    <x v="0"/>
  </r>
  <r>
    <x v="0"/>
    <x v="0"/>
  </r>
  <r>
    <x v="1"/>
    <x v="0"/>
  </r>
  <r>
    <x v="1"/>
    <x v="0"/>
  </r>
  <r>
    <x v="1"/>
    <x v="0"/>
  </r>
  <r>
    <x v="0"/>
    <x v="0"/>
  </r>
  <r>
    <x v="1"/>
    <x v="0"/>
  </r>
  <r>
    <x v="0"/>
    <x v="0"/>
  </r>
  <r>
    <x v="0"/>
    <x v="0"/>
  </r>
  <r>
    <x v="1"/>
    <x v="0"/>
  </r>
  <r>
    <x v="1"/>
    <x v="0"/>
  </r>
  <r>
    <x v="1"/>
    <x v="0"/>
  </r>
  <r>
    <x v="1"/>
    <x v="0"/>
  </r>
  <r>
    <x v="0"/>
    <x v="0"/>
  </r>
  <r>
    <x v="1"/>
    <x v="0"/>
  </r>
  <r>
    <x v="0"/>
    <x v="0"/>
  </r>
  <r>
    <x v="1"/>
    <x v="0"/>
  </r>
  <r>
    <x v="1"/>
    <x v="1"/>
  </r>
  <r>
    <x v="0"/>
    <x v="0"/>
  </r>
  <r>
    <x v="0"/>
    <x v="0"/>
  </r>
  <r>
    <x v="1"/>
    <x v="0"/>
  </r>
  <r>
    <x v="0"/>
    <x v="0"/>
  </r>
  <r>
    <x v="0"/>
    <x v="0"/>
  </r>
  <r>
    <x v="0"/>
    <x v="1"/>
  </r>
  <r>
    <x v="0"/>
    <x v="0"/>
  </r>
  <r>
    <x v="0"/>
    <x v="0"/>
  </r>
  <r>
    <x v="1"/>
    <x v="0"/>
  </r>
  <r>
    <x v="1"/>
    <x v="0"/>
  </r>
  <r>
    <x v="0"/>
    <x v="1"/>
  </r>
  <r>
    <x v="1"/>
    <x v="0"/>
  </r>
  <r>
    <x v="1"/>
    <x v="0"/>
  </r>
  <r>
    <x v="1"/>
    <x v="0"/>
  </r>
  <r>
    <x v="0"/>
    <x v="0"/>
  </r>
  <r>
    <x v="0"/>
    <x v="0"/>
  </r>
  <r>
    <x v="1"/>
    <x v="0"/>
  </r>
  <r>
    <x v="0"/>
    <x v="0"/>
  </r>
  <r>
    <x v="1"/>
    <x v="0"/>
  </r>
  <r>
    <x v="1"/>
    <x v="0"/>
  </r>
  <r>
    <x v="1"/>
    <x v="0"/>
  </r>
  <r>
    <x v="0"/>
    <x v="0"/>
  </r>
  <r>
    <x v="0"/>
    <x v="0"/>
  </r>
  <r>
    <x v="1"/>
    <x v="0"/>
  </r>
  <r>
    <x v="0"/>
    <x v="0"/>
  </r>
  <r>
    <x v="0"/>
    <x v="0"/>
  </r>
  <r>
    <x v="1"/>
    <x v="1"/>
  </r>
  <r>
    <x v="1"/>
    <x v="0"/>
  </r>
  <r>
    <x v="1"/>
    <x v="0"/>
  </r>
  <r>
    <x v="1"/>
    <x v="1"/>
  </r>
  <r>
    <x v="0"/>
    <x v="1"/>
  </r>
  <r>
    <x v="1"/>
    <x v="1"/>
  </r>
  <r>
    <x v="0"/>
    <x v="1"/>
  </r>
  <r>
    <x v="1"/>
    <x v="0"/>
  </r>
  <r>
    <x v="0"/>
    <x v="0"/>
  </r>
  <r>
    <x v="1"/>
    <x v="0"/>
  </r>
  <r>
    <x v="1"/>
    <x v="0"/>
  </r>
  <r>
    <x v="1"/>
    <x v="0"/>
  </r>
  <r>
    <x v="1"/>
    <x v="0"/>
  </r>
  <r>
    <x v="0"/>
    <x v="0"/>
  </r>
  <r>
    <x v="0"/>
    <x v="0"/>
  </r>
  <r>
    <x v="0"/>
    <x v="0"/>
  </r>
  <r>
    <x v="0"/>
    <x v="0"/>
  </r>
  <r>
    <x v="1"/>
    <x v="0"/>
  </r>
  <r>
    <x v="0"/>
    <x v="0"/>
  </r>
  <r>
    <x v="0"/>
    <x v="0"/>
  </r>
  <r>
    <x v="1"/>
    <x v="0"/>
  </r>
  <r>
    <x v="1"/>
    <x v="0"/>
  </r>
  <r>
    <x v="1"/>
    <x v="1"/>
  </r>
  <r>
    <x v="0"/>
    <x v="0"/>
  </r>
  <r>
    <x v="0"/>
    <x v="1"/>
  </r>
  <r>
    <x v="0"/>
    <x v="1"/>
  </r>
  <r>
    <x v="0"/>
    <x v="0"/>
  </r>
  <r>
    <x v="1"/>
    <x v="0"/>
  </r>
  <r>
    <x v="1"/>
    <x v="0"/>
  </r>
  <r>
    <x v="1"/>
    <x v="0"/>
  </r>
  <r>
    <x v="1"/>
    <x v="0"/>
  </r>
  <r>
    <x v="0"/>
    <x v="0"/>
  </r>
  <r>
    <x v="0"/>
    <x v="0"/>
  </r>
  <r>
    <x v="1"/>
    <x v="0"/>
  </r>
  <r>
    <x v="0"/>
    <x v="0"/>
  </r>
  <r>
    <x v="1"/>
    <x v="0"/>
  </r>
  <r>
    <x v="1"/>
    <x v="0"/>
  </r>
  <r>
    <x v="1"/>
    <x v="0"/>
  </r>
  <r>
    <x v="0"/>
    <x v="0"/>
  </r>
  <r>
    <x v="1"/>
    <x v="0"/>
  </r>
  <r>
    <x v="1"/>
    <x v="1"/>
  </r>
  <r>
    <x v="0"/>
    <x v="0"/>
  </r>
  <r>
    <x v="0"/>
    <x v="0"/>
  </r>
  <r>
    <x v="0"/>
    <x v="0"/>
  </r>
  <r>
    <x v="0"/>
    <x v="0"/>
  </r>
  <r>
    <x v="1"/>
    <x v="0"/>
  </r>
  <r>
    <x v="0"/>
    <x v="0"/>
  </r>
  <r>
    <x v="0"/>
    <x v="0"/>
  </r>
  <r>
    <x v="1"/>
    <x v="0"/>
  </r>
  <r>
    <x v="0"/>
    <x v="1"/>
  </r>
  <r>
    <x v="0"/>
    <x v="0"/>
  </r>
  <r>
    <x v="0"/>
    <x v="0"/>
  </r>
  <r>
    <x v="0"/>
    <x v="0"/>
  </r>
  <r>
    <x v="1"/>
    <x v="0"/>
  </r>
  <r>
    <x v="0"/>
    <x v="1"/>
  </r>
  <r>
    <x v="0"/>
    <x v="0"/>
  </r>
  <r>
    <x v="0"/>
    <x v="0"/>
  </r>
  <r>
    <x v="1"/>
    <x v="1"/>
  </r>
  <r>
    <x v="1"/>
    <x v="0"/>
  </r>
  <r>
    <x v="0"/>
    <x v="0"/>
  </r>
  <r>
    <x v="1"/>
    <x v="1"/>
  </r>
  <r>
    <x v="0"/>
    <x v="0"/>
  </r>
  <r>
    <x v="1"/>
    <x v="0"/>
  </r>
  <r>
    <x v="0"/>
    <x v="0"/>
  </r>
  <r>
    <x v="0"/>
    <x v="0"/>
  </r>
  <r>
    <x v="1"/>
    <x v="0"/>
  </r>
  <r>
    <x v="0"/>
    <x v="0"/>
  </r>
  <r>
    <x v="1"/>
    <x v="0"/>
  </r>
  <r>
    <x v="0"/>
    <x v="1"/>
  </r>
  <r>
    <x v="0"/>
    <x v="0"/>
  </r>
  <r>
    <x v="0"/>
    <x v="1"/>
  </r>
  <r>
    <x v="1"/>
    <x v="0"/>
  </r>
  <r>
    <x v="1"/>
    <x v="0"/>
  </r>
  <r>
    <x v="0"/>
    <x v="0"/>
  </r>
  <r>
    <x v="0"/>
    <x v="0"/>
  </r>
  <r>
    <x v="1"/>
    <x v="0"/>
  </r>
  <r>
    <x v="0"/>
    <x v="0"/>
  </r>
  <r>
    <x v="0"/>
    <x v="0"/>
  </r>
  <r>
    <x v="0"/>
    <x v="0"/>
  </r>
  <r>
    <x v="0"/>
    <x v="0"/>
  </r>
  <r>
    <x v="1"/>
    <x v="0"/>
  </r>
  <r>
    <x v="1"/>
    <x v="1"/>
  </r>
  <r>
    <x v="1"/>
    <x v="0"/>
  </r>
  <r>
    <x v="1"/>
    <x v="0"/>
  </r>
  <r>
    <x v="0"/>
    <x v="0"/>
  </r>
  <r>
    <x v="1"/>
    <x v="0"/>
  </r>
  <r>
    <x v="0"/>
    <x v="0"/>
  </r>
  <r>
    <x v="1"/>
    <x v="0"/>
  </r>
  <r>
    <x v="0"/>
    <x v="0"/>
  </r>
  <r>
    <x v="0"/>
    <x v="0"/>
  </r>
  <r>
    <x v="1"/>
    <x v="0"/>
  </r>
  <r>
    <x v="1"/>
    <x v="1"/>
  </r>
  <r>
    <x v="1"/>
    <x v="1"/>
  </r>
  <r>
    <x v="0"/>
    <x v="0"/>
  </r>
  <r>
    <x v="1"/>
    <x v="0"/>
  </r>
  <r>
    <x v="1"/>
    <x v="1"/>
  </r>
  <r>
    <x v="0"/>
    <x v="0"/>
  </r>
  <r>
    <x v="0"/>
    <x v="0"/>
  </r>
  <r>
    <x v="0"/>
    <x v="0"/>
  </r>
  <r>
    <x v="0"/>
    <x v="1"/>
  </r>
  <r>
    <x v="0"/>
    <x v="0"/>
  </r>
  <r>
    <x v="1"/>
    <x v="0"/>
  </r>
  <r>
    <x v="1"/>
    <x v="0"/>
  </r>
  <r>
    <x v="0"/>
    <x v="0"/>
  </r>
  <r>
    <x v="0"/>
    <x v="0"/>
  </r>
  <r>
    <x v="1"/>
    <x v="1"/>
  </r>
  <r>
    <x v="1"/>
    <x v="0"/>
  </r>
  <r>
    <x v="1"/>
    <x v="0"/>
  </r>
  <r>
    <x v="1"/>
    <x v="0"/>
  </r>
  <r>
    <x v="1"/>
    <x v="0"/>
  </r>
  <r>
    <x v="1"/>
    <x v="1"/>
  </r>
  <r>
    <x v="0"/>
    <x v="0"/>
  </r>
  <r>
    <x v="0"/>
    <x v="0"/>
  </r>
  <r>
    <x v="0"/>
    <x v="0"/>
  </r>
  <r>
    <x v="0"/>
    <x v="0"/>
  </r>
  <r>
    <x v="1"/>
    <x v="0"/>
  </r>
  <r>
    <x v="1"/>
    <x v="0"/>
  </r>
  <r>
    <x v="0"/>
    <x v="0"/>
  </r>
  <r>
    <x v="1"/>
    <x v="0"/>
  </r>
  <r>
    <x v="0"/>
    <x v="0"/>
  </r>
  <r>
    <x v="1"/>
    <x v="0"/>
  </r>
  <r>
    <x v="0"/>
    <x v="0"/>
  </r>
  <r>
    <x v="0"/>
    <x v="1"/>
  </r>
  <r>
    <x v="0"/>
    <x v="0"/>
  </r>
  <r>
    <x v="0"/>
    <x v="0"/>
  </r>
  <r>
    <x v="0"/>
    <x v="0"/>
  </r>
  <r>
    <x v="0"/>
    <x v="0"/>
  </r>
  <r>
    <x v="0"/>
    <x v="1"/>
  </r>
  <r>
    <x v="0"/>
    <x v="0"/>
  </r>
  <r>
    <x v="0"/>
    <x v="0"/>
  </r>
  <r>
    <x v="0"/>
    <x v="0"/>
  </r>
  <r>
    <x v="0"/>
    <x v="0"/>
  </r>
  <r>
    <x v="0"/>
    <x v="0"/>
  </r>
  <r>
    <x v="1"/>
    <x v="0"/>
  </r>
  <r>
    <x v="1"/>
    <x v="0"/>
  </r>
  <r>
    <x v="1"/>
    <x v="0"/>
  </r>
  <r>
    <x v="1"/>
    <x v="1"/>
  </r>
  <r>
    <x v="1"/>
    <x v="1"/>
  </r>
  <r>
    <x v="0"/>
    <x v="0"/>
  </r>
  <r>
    <x v="1"/>
    <x v="0"/>
  </r>
  <r>
    <x v="0"/>
    <x v="0"/>
  </r>
  <r>
    <x v="1"/>
    <x v="0"/>
  </r>
  <r>
    <x v="1"/>
    <x v="0"/>
  </r>
  <r>
    <x v="0"/>
    <x v="1"/>
  </r>
  <r>
    <x v="1"/>
    <x v="0"/>
  </r>
  <r>
    <x v="1"/>
    <x v="0"/>
  </r>
  <r>
    <x v="1"/>
    <x v="0"/>
  </r>
  <r>
    <x v="1"/>
    <x v="0"/>
  </r>
  <r>
    <x v="1"/>
    <x v="0"/>
  </r>
  <r>
    <x v="0"/>
    <x v="0"/>
  </r>
  <r>
    <x v="1"/>
    <x v="0"/>
  </r>
  <r>
    <x v="0"/>
    <x v="0"/>
  </r>
  <r>
    <x v="1"/>
    <x v="1"/>
  </r>
  <r>
    <x v="0"/>
    <x v="0"/>
  </r>
  <r>
    <x v="0"/>
    <x v="0"/>
  </r>
  <r>
    <x v="1"/>
    <x v="1"/>
  </r>
  <r>
    <x v="0"/>
    <x v="0"/>
  </r>
  <r>
    <x v="0"/>
    <x v="0"/>
  </r>
  <r>
    <x v="0"/>
    <x v="0"/>
  </r>
  <r>
    <x v="1"/>
    <x v="0"/>
  </r>
  <r>
    <x v="0"/>
    <x v="0"/>
  </r>
  <r>
    <x v="0"/>
    <x v="1"/>
  </r>
  <r>
    <x v="0"/>
    <x v="1"/>
  </r>
  <r>
    <x v="1"/>
    <x v="1"/>
  </r>
  <r>
    <x v="1"/>
    <x v="0"/>
  </r>
  <r>
    <x v="0"/>
    <x v="1"/>
  </r>
  <r>
    <x v="0"/>
    <x v="0"/>
  </r>
  <r>
    <x v="0"/>
    <x v="0"/>
  </r>
  <r>
    <x v="1"/>
    <x v="0"/>
  </r>
  <r>
    <x v="0"/>
    <x v="0"/>
  </r>
  <r>
    <x v="0"/>
    <x v="0"/>
  </r>
  <r>
    <x v="0"/>
    <x v="0"/>
  </r>
  <r>
    <x v="1"/>
    <x v="0"/>
  </r>
  <r>
    <x v="0"/>
    <x v="1"/>
  </r>
  <r>
    <x v="1"/>
    <x v="0"/>
  </r>
  <r>
    <x v="1"/>
    <x v="0"/>
  </r>
  <r>
    <x v="1"/>
    <x v="0"/>
  </r>
  <r>
    <x v="1"/>
    <x v="0"/>
  </r>
  <r>
    <x v="1"/>
    <x v="0"/>
  </r>
  <r>
    <x v="0"/>
    <x v="0"/>
  </r>
  <r>
    <x v="0"/>
    <x v="0"/>
  </r>
  <r>
    <x v="0"/>
    <x v="0"/>
  </r>
  <r>
    <x v="0"/>
    <x v="1"/>
  </r>
  <r>
    <x v="1"/>
    <x v="0"/>
  </r>
  <r>
    <x v="1"/>
    <x v="1"/>
  </r>
  <r>
    <x v="0"/>
    <x v="1"/>
  </r>
  <r>
    <x v="1"/>
    <x v="0"/>
  </r>
  <r>
    <x v="0"/>
    <x v="0"/>
  </r>
  <r>
    <x v="1"/>
    <x v="0"/>
  </r>
  <r>
    <x v="1"/>
    <x v="0"/>
  </r>
  <r>
    <x v="1"/>
    <x v="0"/>
  </r>
  <r>
    <x v="0"/>
    <x v="0"/>
  </r>
  <r>
    <x v="0"/>
    <x v="0"/>
  </r>
  <r>
    <x v="1"/>
    <x v="0"/>
  </r>
  <r>
    <x v="0"/>
    <x v="1"/>
  </r>
  <r>
    <x v="0"/>
    <x v="0"/>
  </r>
  <r>
    <x v="0"/>
    <x v="0"/>
  </r>
  <r>
    <x v="1"/>
    <x v="0"/>
  </r>
  <r>
    <x v="0"/>
    <x v="1"/>
  </r>
  <r>
    <x v="0"/>
    <x v="1"/>
  </r>
  <r>
    <x v="0"/>
    <x v="0"/>
  </r>
  <r>
    <x v="0"/>
    <x v="0"/>
  </r>
  <r>
    <x v="0"/>
    <x v="0"/>
  </r>
  <r>
    <x v="1"/>
    <x v="0"/>
  </r>
  <r>
    <x v="1"/>
    <x v="0"/>
  </r>
  <r>
    <x v="1"/>
    <x v="0"/>
  </r>
  <r>
    <x v="1"/>
    <x v="0"/>
  </r>
  <r>
    <x v="0"/>
    <x v="0"/>
  </r>
  <r>
    <x v="0"/>
    <x v="0"/>
  </r>
  <r>
    <x v="0"/>
    <x v="0"/>
  </r>
  <r>
    <x v="1"/>
    <x v="0"/>
  </r>
  <r>
    <x v="0"/>
    <x v="0"/>
  </r>
  <r>
    <x v="0"/>
    <x v="0"/>
  </r>
  <r>
    <x v="0"/>
    <x v="0"/>
  </r>
  <r>
    <x v="1"/>
    <x v="1"/>
  </r>
  <r>
    <x v="1"/>
    <x v="0"/>
  </r>
  <r>
    <x v="1"/>
    <x v="0"/>
  </r>
  <r>
    <x v="0"/>
    <x v="0"/>
  </r>
  <r>
    <x v="0"/>
    <x v="0"/>
  </r>
  <r>
    <x v="0"/>
    <x v="1"/>
  </r>
  <r>
    <x v="0"/>
    <x v="0"/>
  </r>
  <r>
    <x v="0"/>
    <x v="0"/>
  </r>
  <r>
    <x v="1"/>
    <x v="0"/>
  </r>
  <r>
    <x v="0"/>
    <x v="0"/>
  </r>
  <r>
    <x v="0"/>
    <x v="0"/>
  </r>
  <r>
    <x v="1"/>
    <x v="0"/>
  </r>
  <r>
    <x v="0"/>
    <x v="0"/>
  </r>
  <r>
    <x v="1"/>
    <x v="0"/>
  </r>
  <r>
    <x v="0"/>
    <x v="0"/>
  </r>
  <r>
    <x v="0"/>
    <x v="0"/>
  </r>
  <r>
    <x v="0"/>
    <x v="0"/>
  </r>
  <r>
    <x v="0"/>
    <x v="0"/>
  </r>
  <r>
    <x v="1"/>
    <x v="0"/>
  </r>
  <r>
    <x v="0"/>
    <x v="0"/>
  </r>
  <r>
    <x v="1"/>
    <x v="0"/>
  </r>
  <r>
    <x v="0"/>
    <x v="0"/>
  </r>
  <r>
    <x v="0"/>
    <x v="0"/>
  </r>
  <r>
    <x v="0"/>
    <x v="0"/>
  </r>
  <r>
    <x v="1"/>
    <x v="0"/>
  </r>
  <r>
    <x v="0"/>
    <x v="0"/>
  </r>
  <r>
    <x v="1"/>
    <x v="0"/>
  </r>
  <r>
    <x v="0"/>
    <x v="0"/>
  </r>
  <r>
    <x v="0"/>
    <x v="1"/>
  </r>
  <r>
    <x v="1"/>
    <x v="0"/>
  </r>
  <r>
    <x v="1"/>
    <x v="0"/>
  </r>
  <r>
    <x v="0"/>
    <x v="0"/>
  </r>
  <r>
    <x v="0"/>
    <x v="0"/>
  </r>
  <r>
    <x v="1"/>
    <x v="0"/>
  </r>
  <r>
    <x v="1"/>
    <x v="1"/>
  </r>
  <r>
    <x v="1"/>
    <x v="0"/>
  </r>
  <r>
    <x v="1"/>
    <x v="0"/>
  </r>
  <r>
    <x v="1"/>
    <x v="0"/>
  </r>
  <r>
    <x v="1"/>
    <x v="0"/>
  </r>
  <r>
    <x v="0"/>
    <x v="0"/>
  </r>
  <r>
    <x v="1"/>
    <x v="0"/>
  </r>
  <r>
    <x v="1"/>
    <x v="0"/>
  </r>
  <r>
    <x v="1"/>
    <x v="0"/>
  </r>
  <r>
    <x v="1"/>
    <x v="0"/>
  </r>
  <r>
    <x v="0"/>
    <x v="1"/>
  </r>
  <r>
    <x v="0"/>
    <x v="0"/>
  </r>
  <r>
    <x v="0"/>
    <x v="0"/>
  </r>
  <r>
    <x v="1"/>
    <x v="0"/>
  </r>
  <r>
    <x v="1"/>
    <x v="0"/>
  </r>
  <r>
    <x v="0"/>
    <x v="0"/>
  </r>
  <r>
    <x v="1"/>
    <x v="1"/>
  </r>
  <r>
    <x v="0"/>
    <x v="0"/>
  </r>
  <r>
    <x v="0"/>
    <x v="0"/>
  </r>
  <r>
    <x v="0"/>
    <x v="0"/>
  </r>
  <r>
    <x v="1"/>
    <x v="0"/>
  </r>
  <r>
    <x v="1"/>
    <x v="1"/>
  </r>
  <r>
    <x v="1"/>
    <x v="0"/>
  </r>
  <r>
    <x v="0"/>
    <x v="1"/>
  </r>
  <r>
    <x v="1"/>
    <x v="1"/>
  </r>
  <r>
    <x v="1"/>
    <x v="0"/>
  </r>
  <r>
    <x v="0"/>
    <x v="0"/>
  </r>
  <r>
    <x v="1"/>
    <x v="0"/>
  </r>
  <r>
    <x v="1"/>
    <x v="0"/>
  </r>
  <r>
    <x v="1"/>
    <x v="0"/>
  </r>
  <r>
    <x v="1"/>
    <x v="1"/>
  </r>
  <r>
    <x v="0"/>
    <x v="1"/>
  </r>
  <r>
    <x v="0"/>
    <x v="0"/>
  </r>
  <r>
    <x v="0"/>
    <x v="1"/>
  </r>
  <r>
    <x v="0"/>
    <x v="0"/>
  </r>
  <r>
    <x v="0"/>
    <x v="0"/>
  </r>
  <r>
    <x v="0"/>
    <x v="0"/>
  </r>
  <r>
    <x v="0"/>
    <x v="0"/>
  </r>
  <r>
    <x v="0"/>
    <x v="0"/>
  </r>
  <r>
    <x v="1"/>
    <x v="0"/>
  </r>
  <r>
    <x v="1"/>
    <x v="0"/>
  </r>
  <r>
    <x v="0"/>
    <x v="0"/>
  </r>
  <r>
    <x v="0"/>
    <x v="0"/>
  </r>
  <r>
    <x v="1"/>
    <x v="0"/>
  </r>
  <r>
    <x v="0"/>
    <x v="0"/>
  </r>
  <r>
    <x v="1"/>
    <x v="0"/>
  </r>
  <r>
    <x v="0"/>
    <x v="0"/>
  </r>
  <r>
    <x v="0"/>
    <x v="0"/>
  </r>
  <r>
    <x v="1"/>
    <x v="0"/>
  </r>
  <r>
    <x v="0"/>
    <x v="0"/>
  </r>
  <r>
    <x v="0"/>
    <x v="1"/>
  </r>
  <r>
    <x v="0"/>
    <x v="1"/>
  </r>
  <r>
    <x v="1"/>
    <x v="0"/>
  </r>
  <r>
    <x v="1"/>
    <x v="1"/>
  </r>
  <r>
    <x v="1"/>
    <x v="1"/>
  </r>
  <r>
    <x v="0"/>
    <x v="0"/>
  </r>
  <r>
    <x v="1"/>
    <x v="0"/>
  </r>
  <r>
    <x v="1"/>
    <x v="1"/>
  </r>
  <r>
    <x v="1"/>
    <x v="1"/>
  </r>
  <r>
    <x v="1"/>
    <x v="0"/>
  </r>
  <r>
    <x v="1"/>
    <x v="0"/>
  </r>
  <r>
    <x v="1"/>
    <x v="0"/>
  </r>
  <r>
    <x v="0"/>
    <x v="0"/>
  </r>
  <r>
    <x v="0"/>
    <x v="0"/>
  </r>
  <r>
    <x v="0"/>
    <x v="0"/>
  </r>
  <r>
    <x v="0"/>
    <x v="0"/>
  </r>
  <r>
    <x v="1"/>
    <x v="0"/>
  </r>
  <r>
    <x v="0"/>
    <x v="0"/>
  </r>
  <r>
    <x v="0"/>
    <x v="0"/>
  </r>
  <r>
    <x v="0"/>
    <x v="0"/>
  </r>
  <r>
    <x v="0"/>
    <x v="0"/>
  </r>
  <r>
    <x v="1"/>
    <x v="0"/>
  </r>
  <r>
    <x v="0"/>
    <x v="0"/>
  </r>
  <r>
    <x v="1"/>
    <x v="0"/>
  </r>
  <r>
    <x v="0"/>
    <x v="0"/>
  </r>
  <r>
    <x v="1"/>
    <x v="0"/>
  </r>
  <r>
    <x v="0"/>
    <x v="0"/>
  </r>
  <r>
    <x v="1"/>
    <x v="0"/>
  </r>
  <r>
    <x v="0"/>
    <x v="0"/>
  </r>
  <r>
    <x v="0"/>
    <x v="0"/>
  </r>
  <r>
    <x v="0"/>
    <x v="0"/>
  </r>
  <r>
    <x v="0"/>
    <x v="0"/>
  </r>
  <r>
    <x v="1"/>
    <x v="1"/>
  </r>
  <r>
    <x v="1"/>
    <x v="0"/>
  </r>
  <r>
    <x v="0"/>
    <x v="0"/>
  </r>
  <r>
    <x v="0"/>
    <x v="0"/>
  </r>
  <r>
    <x v="1"/>
    <x v="0"/>
  </r>
  <r>
    <x v="0"/>
    <x v="0"/>
  </r>
  <r>
    <x v="0"/>
    <x v="0"/>
  </r>
  <r>
    <x v="1"/>
    <x v="1"/>
  </r>
  <r>
    <x v="0"/>
    <x v="0"/>
  </r>
  <r>
    <x v="0"/>
    <x v="0"/>
  </r>
  <r>
    <x v="1"/>
    <x v="0"/>
  </r>
  <r>
    <x v="0"/>
    <x v="0"/>
  </r>
  <r>
    <x v="0"/>
    <x v="0"/>
  </r>
  <r>
    <x v="1"/>
    <x v="0"/>
  </r>
  <r>
    <x v="0"/>
    <x v="0"/>
  </r>
  <r>
    <x v="0"/>
    <x v="0"/>
  </r>
  <r>
    <x v="1"/>
    <x v="0"/>
  </r>
  <r>
    <x v="0"/>
    <x v="0"/>
  </r>
  <r>
    <x v="0"/>
    <x v="0"/>
  </r>
  <r>
    <x v="0"/>
    <x v="1"/>
  </r>
  <r>
    <x v="1"/>
    <x v="1"/>
  </r>
  <r>
    <x v="1"/>
    <x v="0"/>
  </r>
  <r>
    <x v="0"/>
    <x v="0"/>
  </r>
  <r>
    <x v="1"/>
    <x v="1"/>
  </r>
  <r>
    <x v="0"/>
    <x v="0"/>
  </r>
  <r>
    <x v="0"/>
    <x v="0"/>
  </r>
  <r>
    <x v="1"/>
    <x v="1"/>
  </r>
  <r>
    <x v="0"/>
    <x v="1"/>
  </r>
  <r>
    <x v="1"/>
    <x v="1"/>
  </r>
  <r>
    <x v="0"/>
    <x v="0"/>
  </r>
  <r>
    <x v="0"/>
    <x v="0"/>
  </r>
  <r>
    <x v="0"/>
    <x v="0"/>
  </r>
  <r>
    <x v="1"/>
    <x v="0"/>
  </r>
  <r>
    <x v="1"/>
    <x v="0"/>
  </r>
  <r>
    <x v="0"/>
    <x v="0"/>
  </r>
  <r>
    <x v="1"/>
    <x v="1"/>
  </r>
  <r>
    <x v="1"/>
    <x v="0"/>
  </r>
  <r>
    <x v="1"/>
    <x v="0"/>
  </r>
  <r>
    <x v="1"/>
    <x v="0"/>
  </r>
  <r>
    <x v="0"/>
    <x v="0"/>
  </r>
  <r>
    <x v="0"/>
    <x v="0"/>
  </r>
  <r>
    <x v="1"/>
    <x v="0"/>
  </r>
  <r>
    <x v="1"/>
    <x v="0"/>
  </r>
  <r>
    <x v="0"/>
    <x v="0"/>
  </r>
  <r>
    <x v="1"/>
    <x v="0"/>
  </r>
  <r>
    <x v="1"/>
    <x v="0"/>
  </r>
  <r>
    <x v="1"/>
    <x v="0"/>
  </r>
  <r>
    <x v="1"/>
    <x v="0"/>
  </r>
  <r>
    <x v="1"/>
    <x v="0"/>
  </r>
  <r>
    <x v="0"/>
    <x v="0"/>
  </r>
  <r>
    <x v="0"/>
    <x v="0"/>
  </r>
  <r>
    <x v="1"/>
    <x v="1"/>
  </r>
  <r>
    <x v="0"/>
    <x v="0"/>
  </r>
  <r>
    <x v="0"/>
    <x v="0"/>
  </r>
  <r>
    <x v="1"/>
    <x v="0"/>
  </r>
  <r>
    <x v="0"/>
    <x v="0"/>
  </r>
  <r>
    <x v="0"/>
    <x v="0"/>
  </r>
  <r>
    <x v="1"/>
    <x v="0"/>
  </r>
  <r>
    <x v="0"/>
    <x v="0"/>
  </r>
  <r>
    <x v="0"/>
    <x v="0"/>
  </r>
  <r>
    <x v="0"/>
    <x v="0"/>
  </r>
  <r>
    <x v="0"/>
    <x v="0"/>
  </r>
  <r>
    <x v="0"/>
    <x v="0"/>
  </r>
  <r>
    <x v="1"/>
    <x v="0"/>
  </r>
  <r>
    <x v="0"/>
    <x v="0"/>
  </r>
  <r>
    <x v="1"/>
    <x v="0"/>
  </r>
  <r>
    <x v="1"/>
    <x v="0"/>
  </r>
  <r>
    <x v="1"/>
    <x v="0"/>
  </r>
  <r>
    <x v="0"/>
    <x v="0"/>
  </r>
  <r>
    <x v="1"/>
    <x v="0"/>
  </r>
  <r>
    <x v="0"/>
    <x v="1"/>
  </r>
  <r>
    <x v="0"/>
    <x v="0"/>
  </r>
  <r>
    <x v="0"/>
    <x v="0"/>
  </r>
  <r>
    <x v="0"/>
    <x v="0"/>
  </r>
  <r>
    <x v="1"/>
    <x v="1"/>
  </r>
  <r>
    <x v="0"/>
    <x v="1"/>
  </r>
  <r>
    <x v="1"/>
    <x v="0"/>
  </r>
  <r>
    <x v="1"/>
    <x v="1"/>
  </r>
  <r>
    <x v="0"/>
    <x v="0"/>
  </r>
  <r>
    <x v="0"/>
    <x v="0"/>
  </r>
  <r>
    <x v="1"/>
    <x v="0"/>
  </r>
  <r>
    <x v="1"/>
    <x v="0"/>
  </r>
  <r>
    <x v="0"/>
    <x v="0"/>
  </r>
  <r>
    <x v="1"/>
    <x v="0"/>
  </r>
  <r>
    <x v="1"/>
    <x v="0"/>
  </r>
  <r>
    <x v="1"/>
    <x v="0"/>
  </r>
  <r>
    <x v="0"/>
    <x v="0"/>
  </r>
  <r>
    <x v="0"/>
    <x v="0"/>
  </r>
  <r>
    <x v="0"/>
    <x v="0"/>
  </r>
  <r>
    <x v="0"/>
    <x v="0"/>
  </r>
  <r>
    <x v="1"/>
    <x v="1"/>
  </r>
  <r>
    <x v="1"/>
    <x v="1"/>
  </r>
  <r>
    <x v="0"/>
    <x v="0"/>
  </r>
  <r>
    <x v="0"/>
    <x v="0"/>
  </r>
  <r>
    <x v="0"/>
    <x v="1"/>
  </r>
  <r>
    <x v="1"/>
    <x v="0"/>
  </r>
  <r>
    <x v="0"/>
    <x v="1"/>
  </r>
  <r>
    <x v="1"/>
    <x v="0"/>
  </r>
  <r>
    <x v="0"/>
    <x v="0"/>
  </r>
  <r>
    <x v="1"/>
    <x v="0"/>
  </r>
  <r>
    <x v="0"/>
    <x v="0"/>
  </r>
  <r>
    <x v="1"/>
    <x v="0"/>
  </r>
  <r>
    <x v="0"/>
    <x v="0"/>
  </r>
  <r>
    <x v="1"/>
    <x v="0"/>
  </r>
  <r>
    <x v="0"/>
    <x v="0"/>
  </r>
  <r>
    <x v="0"/>
    <x v="0"/>
  </r>
  <r>
    <x v="0"/>
    <x v="0"/>
  </r>
  <r>
    <x v="0"/>
    <x v="0"/>
  </r>
  <r>
    <x v="1"/>
    <x v="0"/>
  </r>
  <r>
    <x v="0"/>
    <x v="1"/>
  </r>
  <r>
    <x v="0"/>
    <x v="0"/>
  </r>
  <r>
    <x v="0"/>
    <x v="0"/>
  </r>
  <r>
    <x v="0"/>
    <x v="0"/>
  </r>
  <r>
    <x v="0"/>
    <x v="0"/>
  </r>
  <r>
    <x v="0"/>
    <x v="1"/>
  </r>
  <r>
    <x v="1"/>
    <x v="0"/>
  </r>
  <r>
    <x v="1"/>
    <x v="0"/>
  </r>
  <r>
    <x v="0"/>
    <x v="1"/>
  </r>
  <r>
    <x v="0"/>
    <x v="1"/>
  </r>
  <r>
    <x v="1"/>
    <x v="0"/>
  </r>
  <r>
    <x v="0"/>
    <x v="1"/>
  </r>
  <r>
    <x v="0"/>
    <x v="0"/>
  </r>
  <r>
    <x v="0"/>
    <x v="0"/>
  </r>
  <r>
    <x v="0"/>
    <x v="0"/>
  </r>
  <r>
    <x v="0"/>
    <x v="0"/>
  </r>
  <r>
    <x v="1"/>
    <x v="0"/>
  </r>
  <r>
    <x v="0"/>
    <x v="1"/>
  </r>
  <r>
    <x v="0"/>
    <x v="0"/>
  </r>
  <r>
    <x v="1"/>
    <x v="0"/>
  </r>
  <r>
    <x v="0"/>
    <x v="1"/>
  </r>
  <r>
    <x v="0"/>
    <x v="0"/>
  </r>
  <r>
    <x v="0"/>
    <x v="0"/>
  </r>
  <r>
    <x v="0"/>
    <x v="0"/>
  </r>
  <r>
    <x v="0"/>
    <x v="1"/>
  </r>
  <r>
    <x v="1"/>
    <x v="0"/>
  </r>
  <r>
    <x v="0"/>
    <x v="0"/>
  </r>
  <r>
    <x v="0"/>
    <x v="1"/>
  </r>
  <r>
    <x v="0"/>
    <x v="0"/>
  </r>
  <r>
    <x v="1"/>
    <x v="0"/>
  </r>
  <r>
    <x v="0"/>
    <x v="0"/>
  </r>
  <r>
    <x v="0"/>
    <x v="0"/>
  </r>
  <r>
    <x v="0"/>
    <x v="0"/>
  </r>
  <r>
    <x v="0"/>
    <x v="0"/>
  </r>
  <r>
    <x v="1"/>
    <x v="1"/>
  </r>
  <r>
    <x v="1"/>
    <x v="1"/>
  </r>
  <r>
    <x v="0"/>
    <x v="0"/>
  </r>
  <r>
    <x v="0"/>
    <x v="0"/>
  </r>
  <r>
    <x v="1"/>
    <x v="1"/>
  </r>
  <r>
    <x v="0"/>
    <x v="0"/>
  </r>
  <r>
    <x v="1"/>
    <x v="0"/>
  </r>
  <r>
    <x v="0"/>
    <x v="0"/>
  </r>
  <r>
    <x v="0"/>
    <x v="0"/>
  </r>
  <r>
    <x v="0"/>
    <x v="0"/>
  </r>
  <r>
    <x v="0"/>
    <x v="1"/>
  </r>
  <r>
    <x v="0"/>
    <x v="0"/>
  </r>
  <r>
    <x v="0"/>
    <x v="1"/>
  </r>
  <r>
    <x v="1"/>
    <x v="1"/>
  </r>
  <r>
    <x v="1"/>
    <x v="0"/>
  </r>
  <r>
    <x v="0"/>
    <x v="1"/>
  </r>
  <r>
    <x v="1"/>
    <x v="0"/>
  </r>
  <r>
    <x v="1"/>
    <x v="0"/>
  </r>
  <r>
    <x v="1"/>
    <x v="1"/>
  </r>
  <r>
    <x v="0"/>
    <x v="1"/>
  </r>
  <r>
    <x v="0"/>
    <x v="0"/>
  </r>
  <r>
    <x v="0"/>
    <x v="1"/>
  </r>
  <r>
    <x v="1"/>
    <x v="0"/>
  </r>
  <r>
    <x v="0"/>
    <x v="1"/>
  </r>
  <r>
    <x v="1"/>
    <x v="1"/>
  </r>
  <r>
    <x v="0"/>
    <x v="0"/>
  </r>
  <r>
    <x v="1"/>
    <x v="1"/>
  </r>
  <r>
    <x v="0"/>
    <x v="0"/>
  </r>
  <r>
    <x v="1"/>
    <x v="1"/>
  </r>
  <r>
    <x v="1"/>
    <x v="0"/>
  </r>
  <r>
    <x v="0"/>
    <x v="0"/>
  </r>
  <r>
    <x v="0"/>
    <x v="0"/>
  </r>
  <r>
    <x v="0"/>
    <x v="0"/>
  </r>
  <r>
    <x v="0"/>
    <x v="0"/>
  </r>
  <r>
    <x v="1"/>
    <x v="0"/>
  </r>
  <r>
    <x v="0"/>
    <x v="1"/>
  </r>
  <r>
    <x v="0"/>
    <x v="0"/>
  </r>
  <r>
    <x v="0"/>
    <x v="0"/>
  </r>
  <r>
    <x v="0"/>
    <x v="0"/>
  </r>
  <r>
    <x v="0"/>
    <x v="0"/>
  </r>
  <r>
    <x v="0"/>
    <x v="0"/>
  </r>
  <r>
    <x v="1"/>
    <x v="0"/>
  </r>
  <r>
    <x v="0"/>
    <x v="0"/>
  </r>
  <r>
    <x v="0"/>
    <x v="1"/>
  </r>
  <r>
    <x v="1"/>
    <x v="0"/>
  </r>
  <r>
    <x v="0"/>
    <x v="0"/>
  </r>
  <r>
    <x v="0"/>
    <x v="0"/>
  </r>
  <r>
    <x v="1"/>
    <x v="0"/>
  </r>
  <r>
    <x v="0"/>
    <x v="0"/>
  </r>
  <r>
    <x v="1"/>
    <x v="0"/>
  </r>
  <r>
    <x v="0"/>
    <x v="0"/>
  </r>
  <r>
    <x v="0"/>
    <x v="0"/>
  </r>
  <r>
    <x v="0"/>
    <x v="1"/>
  </r>
  <r>
    <x v="1"/>
    <x v="0"/>
  </r>
  <r>
    <x v="1"/>
    <x v="0"/>
  </r>
  <r>
    <x v="0"/>
    <x v="0"/>
  </r>
  <r>
    <x v="1"/>
    <x v="0"/>
  </r>
  <r>
    <x v="0"/>
    <x v="0"/>
  </r>
  <r>
    <x v="1"/>
    <x v="0"/>
  </r>
  <r>
    <x v="1"/>
    <x v="1"/>
  </r>
  <r>
    <x v="1"/>
    <x v="0"/>
  </r>
  <r>
    <x v="1"/>
    <x v="0"/>
  </r>
  <r>
    <x v="0"/>
    <x v="0"/>
  </r>
  <r>
    <x v="0"/>
    <x v="0"/>
  </r>
  <r>
    <x v="0"/>
    <x v="0"/>
  </r>
  <r>
    <x v="0"/>
    <x v="0"/>
  </r>
  <r>
    <x v="1"/>
    <x v="0"/>
  </r>
  <r>
    <x v="0"/>
    <x v="0"/>
  </r>
  <r>
    <x v="0"/>
    <x v="0"/>
  </r>
  <r>
    <x v="1"/>
    <x v="0"/>
  </r>
  <r>
    <x v="1"/>
    <x v="0"/>
  </r>
  <r>
    <x v="0"/>
    <x v="1"/>
  </r>
  <r>
    <x v="0"/>
    <x v="0"/>
  </r>
  <r>
    <x v="0"/>
    <x v="1"/>
  </r>
  <r>
    <x v="0"/>
    <x v="0"/>
  </r>
  <r>
    <x v="0"/>
    <x v="0"/>
  </r>
  <r>
    <x v="0"/>
    <x v="0"/>
  </r>
  <r>
    <x v="1"/>
    <x v="0"/>
  </r>
  <r>
    <x v="1"/>
    <x v="0"/>
  </r>
  <r>
    <x v="0"/>
    <x v="0"/>
  </r>
  <r>
    <x v="1"/>
    <x v="1"/>
  </r>
  <r>
    <x v="1"/>
    <x v="1"/>
  </r>
  <r>
    <x v="1"/>
    <x v="1"/>
  </r>
  <r>
    <x v="1"/>
    <x v="0"/>
  </r>
  <r>
    <x v="0"/>
    <x v="0"/>
  </r>
  <r>
    <x v="0"/>
    <x v="1"/>
  </r>
  <r>
    <x v="1"/>
    <x v="0"/>
  </r>
  <r>
    <x v="1"/>
    <x v="1"/>
  </r>
  <r>
    <x v="0"/>
    <x v="0"/>
  </r>
  <r>
    <x v="0"/>
    <x v="0"/>
  </r>
  <r>
    <x v="0"/>
    <x v="1"/>
  </r>
  <r>
    <x v="1"/>
    <x v="0"/>
  </r>
  <r>
    <x v="1"/>
    <x v="1"/>
  </r>
  <r>
    <x v="0"/>
    <x v="0"/>
  </r>
  <r>
    <x v="0"/>
    <x v="0"/>
  </r>
  <r>
    <x v="1"/>
    <x v="0"/>
  </r>
  <r>
    <x v="1"/>
    <x v="0"/>
  </r>
  <r>
    <x v="1"/>
    <x v="0"/>
  </r>
  <r>
    <x v="0"/>
    <x v="0"/>
  </r>
  <r>
    <x v="1"/>
    <x v="0"/>
  </r>
  <r>
    <x v="0"/>
    <x v="0"/>
  </r>
  <r>
    <x v="1"/>
    <x v="0"/>
  </r>
  <r>
    <x v="0"/>
    <x v="0"/>
  </r>
  <r>
    <x v="1"/>
    <x v="0"/>
  </r>
  <r>
    <x v="1"/>
    <x v="0"/>
  </r>
  <r>
    <x v="0"/>
    <x v="0"/>
  </r>
  <r>
    <x v="0"/>
    <x v="0"/>
  </r>
  <r>
    <x v="0"/>
    <x v="0"/>
  </r>
  <r>
    <x v="0"/>
    <x v="0"/>
  </r>
  <r>
    <x v="0"/>
    <x v="0"/>
  </r>
  <r>
    <x v="1"/>
    <x v="1"/>
  </r>
  <r>
    <x v="0"/>
    <x v="0"/>
  </r>
  <r>
    <x v="1"/>
    <x v="0"/>
  </r>
  <r>
    <x v="1"/>
    <x v="0"/>
  </r>
  <r>
    <x v="0"/>
    <x v="0"/>
  </r>
  <r>
    <x v="1"/>
    <x v="0"/>
  </r>
  <r>
    <x v="0"/>
    <x v="0"/>
  </r>
  <r>
    <x v="1"/>
    <x v="1"/>
  </r>
  <r>
    <x v="0"/>
    <x v="0"/>
  </r>
  <r>
    <x v="1"/>
    <x v="0"/>
  </r>
  <r>
    <x v="1"/>
    <x v="0"/>
  </r>
  <r>
    <x v="0"/>
    <x v="0"/>
  </r>
  <r>
    <x v="0"/>
    <x v="0"/>
  </r>
</pivotCacheRecords>
</file>

<file path=xl/pivotCache/pivotCacheRecords4.xml><?xml version="1.0" encoding="utf-8"?>
<pivotCacheRecords xmlns="http://schemas.openxmlformats.org/spreadsheetml/2006/main" xmlns:r="http://schemas.openxmlformats.org/officeDocument/2006/relationships" count="734">
  <r>
    <x v="0"/>
  </r>
  <r>
    <x v="0"/>
  </r>
  <r>
    <x v="1"/>
  </r>
  <r>
    <x v="2"/>
  </r>
  <r>
    <x v="1"/>
  </r>
  <r>
    <x v="2"/>
  </r>
  <r>
    <x v="1"/>
  </r>
  <r>
    <x v="0"/>
  </r>
  <r>
    <x v="1"/>
  </r>
  <r>
    <x v="0"/>
  </r>
  <r>
    <x v="1"/>
  </r>
  <r>
    <x v="2"/>
  </r>
  <r>
    <x v="1"/>
  </r>
  <r>
    <x v="1"/>
  </r>
  <r>
    <x v="1"/>
  </r>
  <r>
    <x v="1"/>
  </r>
  <r>
    <x v="2"/>
  </r>
  <r>
    <x v="2"/>
  </r>
  <r>
    <x v="1"/>
  </r>
  <r>
    <x v="0"/>
  </r>
  <r>
    <x v="0"/>
  </r>
  <r>
    <x v="0"/>
  </r>
  <r>
    <x v="0"/>
  </r>
  <r>
    <x v="1"/>
  </r>
  <r>
    <x v="0"/>
  </r>
  <r>
    <x v="2"/>
  </r>
  <r>
    <x v="2"/>
  </r>
  <r>
    <x v="0"/>
  </r>
  <r>
    <x v="1"/>
  </r>
  <r>
    <x v="0"/>
  </r>
  <r>
    <x v="2"/>
  </r>
  <r>
    <x v="0"/>
  </r>
  <r>
    <x v="2"/>
  </r>
  <r>
    <x v="0"/>
  </r>
  <r>
    <x v="2"/>
  </r>
  <r>
    <x v="2"/>
  </r>
  <r>
    <x v="1"/>
  </r>
  <r>
    <x v="1"/>
  </r>
  <r>
    <x v="2"/>
  </r>
  <r>
    <x v="2"/>
  </r>
  <r>
    <x v="0"/>
  </r>
  <r>
    <x v="1"/>
  </r>
  <r>
    <x v="1"/>
  </r>
  <r>
    <x v="3"/>
  </r>
  <r>
    <x v="2"/>
  </r>
  <r>
    <x v="0"/>
  </r>
  <r>
    <x v="1"/>
  </r>
  <r>
    <x v="0"/>
  </r>
  <r>
    <x v="0"/>
  </r>
  <r>
    <x v="2"/>
  </r>
  <r>
    <x v="0"/>
  </r>
  <r>
    <x v="2"/>
  </r>
  <r>
    <x v="0"/>
  </r>
  <r>
    <x v="0"/>
  </r>
  <r>
    <x v="1"/>
  </r>
  <r>
    <x v="0"/>
  </r>
  <r>
    <x v="0"/>
  </r>
  <r>
    <x v="0"/>
  </r>
  <r>
    <x v="0"/>
  </r>
  <r>
    <x v="1"/>
  </r>
  <r>
    <x v="1"/>
  </r>
  <r>
    <x v="0"/>
  </r>
  <r>
    <x v="1"/>
  </r>
  <r>
    <x v="1"/>
  </r>
  <r>
    <x v="1"/>
  </r>
  <r>
    <x v="0"/>
  </r>
  <r>
    <x v="0"/>
  </r>
  <r>
    <x v="1"/>
  </r>
  <r>
    <x v="0"/>
  </r>
  <r>
    <x v="0"/>
  </r>
  <r>
    <x v="2"/>
  </r>
  <r>
    <x v="0"/>
  </r>
  <r>
    <x v="0"/>
  </r>
  <r>
    <x v="3"/>
  </r>
  <r>
    <x v="1"/>
  </r>
  <r>
    <x v="0"/>
  </r>
  <r>
    <x v="1"/>
  </r>
  <r>
    <x v="0"/>
  </r>
  <r>
    <x v="0"/>
  </r>
  <r>
    <x v="0"/>
  </r>
  <r>
    <x v="0"/>
  </r>
  <r>
    <x v="1"/>
  </r>
  <r>
    <x v="0"/>
  </r>
  <r>
    <x v="1"/>
  </r>
  <r>
    <x v="0"/>
  </r>
  <r>
    <x v="1"/>
  </r>
  <r>
    <x v="1"/>
  </r>
  <r>
    <x v="0"/>
  </r>
  <r>
    <x v="2"/>
  </r>
  <r>
    <x v="1"/>
  </r>
  <r>
    <x v="2"/>
  </r>
  <r>
    <x v="0"/>
  </r>
  <r>
    <x v="1"/>
  </r>
  <r>
    <x v="1"/>
  </r>
  <r>
    <x v="0"/>
  </r>
  <r>
    <x v="2"/>
  </r>
  <r>
    <x v="2"/>
  </r>
  <r>
    <x v="0"/>
  </r>
  <r>
    <x v="1"/>
  </r>
  <r>
    <x v="2"/>
  </r>
  <r>
    <x v="0"/>
  </r>
  <r>
    <x v="0"/>
  </r>
  <r>
    <x v="0"/>
  </r>
  <r>
    <x v="2"/>
  </r>
  <r>
    <x v="1"/>
  </r>
  <r>
    <x v="0"/>
  </r>
  <r>
    <x v="0"/>
  </r>
  <r>
    <x v="0"/>
  </r>
  <r>
    <x v="2"/>
  </r>
  <r>
    <x v="2"/>
  </r>
  <r>
    <x v="0"/>
  </r>
  <r>
    <x v="2"/>
  </r>
  <r>
    <x v="0"/>
  </r>
  <r>
    <x v="0"/>
  </r>
  <r>
    <x v="0"/>
  </r>
  <r>
    <x v="0"/>
  </r>
  <r>
    <x v="3"/>
  </r>
  <r>
    <x v="1"/>
  </r>
  <r>
    <x v="1"/>
  </r>
  <r>
    <x v="1"/>
  </r>
  <r>
    <x v="0"/>
  </r>
  <r>
    <x v="0"/>
  </r>
  <r>
    <x v="4"/>
  </r>
  <r>
    <x v="1"/>
  </r>
  <r>
    <x v="0"/>
  </r>
  <r>
    <x v="1"/>
  </r>
  <r>
    <x v="2"/>
  </r>
  <r>
    <x v="1"/>
  </r>
  <r>
    <x v="2"/>
  </r>
  <r>
    <x v="2"/>
  </r>
  <r>
    <x v="5"/>
  </r>
  <r>
    <x v="1"/>
  </r>
  <r>
    <x v="1"/>
  </r>
  <r>
    <x v="2"/>
  </r>
  <r>
    <x v="2"/>
  </r>
  <r>
    <x v="6"/>
  </r>
  <r>
    <x v="0"/>
  </r>
  <r>
    <x v="0"/>
  </r>
  <r>
    <x v="1"/>
  </r>
  <r>
    <x v="2"/>
  </r>
  <r>
    <x v="1"/>
  </r>
  <r>
    <x v="0"/>
  </r>
  <r>
    <x v="0"/>
  </r>
  <r>
    <x v="0"/>
  </r>
  <r>
    <x v="0"/>
  </r>
  <r>
    <x v="2"/>
  </r>
  <r>
    <x v="0"/>
  </r>
  <r>
    <x v="0"/>
  </r>
  <r>
    <x v="1"/>
  </r>
  <r>
    <x v="0"/>
  </r>
  <r>
    <x v="0"/>
  </r>
  <r>
    <x v="3"/>
  </r>
  <r>
    <x v="1"/>
  </r>
  <r>
    <x v="4"/>
  </r>
  <r>
    <x v="0"/>
  </r>
  <r>
    <x v="0"/>
  </r>
  <r>
    <x v="1"/>
  </r>
  <r>
    <x v="1"/>
  </r>
  <r>
    <x v="0"/>
  </r>
  <r>
    <x v="1"/>
  </r>
  <r>
    <x v="0"/>
  </r>
  <r>
    <x v="0"/>
  </r>
  <r>
    <x v="0"/>
  </r>
  <r>
    <x v="2"/>
  </r>
  <r>
    <x v="1"/>
  </r>
  <r>
    <x v="0"/>
  </r>
  <r>
    <x v="0"/>
  </r>
  <r>
    <x v="2"/>
  </r>
  <r>
    <x v="1"/>
  </r>
  <r>
    <x v="2"/>
  </r>
  <r>
    <x v="2"/>
  </r>
  <r>
    <x v="0"/>
  </r>
  <r>
    <x v="0"/>
  </r>
  <r>
    <x v="2"/>
  </r>
  <r>
    <x v="0"/>
  </r>
  <r>
    <x v="0"/>
  </r>
  <r>
    <x v="2"/>
  </r>
  <r>
    <x v="1"/>
  </r>
  <r>
    <x v="2"/>
  </r>
  <r>
    <x v="1"/>
  </r>
  <r>
    <x v="1"/>
  </r>
  <r>
    <x v="0"/>
  </r>
  <r>
    <x v="0"/>
  </r>
  <r>
    <x v="0"/>
  </r>
  <r>
    <x v="6"/>
  </r>
  <r>
    <x v="0"/>
  </r>
  <r>
    <x v="0"/>
  </r>
  <r>
    <x v="2"/>
  </r>
  <r>
    <x v="2"/>
  </r>
  <r>
    <x v="1"/>
  </r>
  <r>
    <x v="1"/>
  </r>
  <r>
    <x v="0"/>
  </r>
  <r>
    <x v="2"/>
  </r>
  <r>
    <x v="0"/>
  </r>
  <r>
    <x v="0"/>
  </r>
  <r>
    <x v="0"/>
  </r>
  <r>
    <x v="1"/>
  </r>
  <r>
    <x v="1"/>
  </r>
  <r>
    <x v="1"/>
  </r>
  <r>
    <x v="2"/>
  </r>
  <r>
    <x v="0"/>
  </r>
  <r>
    <x v="4"/>
  </r>
  <r>
    <x v="0"/>
  </r>
  <r>
    <x v="2"/>
  </r>
  <r>
    <x v="4"/>
  </r>
  <r>
    <x v="4"/>
  </r>
  <r>
    <x v="2"/>
  </r>
  <r>
    <x v="0"/>
  </r>
  <r>
    <x v="0"/>
  </r>
  <r>
    <x v="0"/>
  </r>
  <r>
    <x v="0"/>
  </r>
  <r>
    <x v="0"/>
  </r>
  <r>
    <x v="0"/>
  </r>
  <r>
    <x v="2"/>
  </r>
  <r>
    <x v="1"/>
  </r>
  <r>
    <x v="0"/>
  </r>
  <r>
    <x v="0"/>
  </r>
  <r>
    <x v="2"/>
  </r>
  <r>
    <x v="1"/>
  </r>
  <r>
    <x v="2"/>
  </r>
  <r>
    <x v="2"/>
  </r>
  <r>
    <x v="1"/>
  </r>
  <r>
    <x v="0"/>
  </r>
  <r>
    <x v="0"/>
  </r>
  <r>
    <x v="1"/>
  </r>
  <r>
    <x v="0"/>
  </r>
  <r>
    <x v="2"/>
  </r>
  <r>
    <x v="2"/>
  </r>
  <r>
    <x v="0"/>
  </r>
  <r>
    <x v="2"/>
  </r>
  <r>
    <x v="1"/>
  </r>
  <r>
    <x v="1"/>
  </r>
  <r>
    <x v="1"/>
  </r>
  <r>
    <x v="0"/>
  </r>
  <r>
    <x v="0"/>
  </r>
  <r>
    <x v="1"/>
  </r>
  <r>
    <x v="0"/>
  </r>
  <r>
    <x v="4"/>
  </r>
  <r>
    <x v="2"/>
  </r>
  <r>
    <x v="0"/>
  </r>
  <r>
    <x v="1"/>
  </r>
  <r>
    <x v="2"/>
  </r>
  <r>
    <x v="5"/>
  </r>
  <r>
    <x v="1"/>
  </r>
  <r>
    <x v="1"/>
  </r>
  <r>
    <x v="1"/>
  </r>
  <r>
    <x v="0"/>
  </r>
  <r>
    <x v="0"/>
  </r>
  <r>
    <x v="2"/>
  </r>
  <r>
    <x v="1"/>
  </r>
  <r>
    <x v="2"/>
  </r>
  <r>
    <x v="0"/>
  </r>
  <r>
    <x v="4"/>
  </r>
  <r>
    <x v="2"/>
  </r>
  <r>
    <x v="0"/>
  </r>
  <r>
    <x v="1"/>
  </r>
  <r>
    <x v="2"/>
  </r>
  <r>
    <x v="2"/>
  </r>
  <r>
    <x v="1"/>
  </r>
  <r>
    <x v="2"/>
  </r>
  <r>
    <x v="2"/>
  </r>
  <r>
    <x v="2"/>
  </r>
  <r>
    <x v="2"/>
  </r>
  <r>
    <x v="2"/>
  </r>
  <r>
    <x v="1"/>
  </r>
  <r>
    <x v="1"/>
  </r>
  <r>
    <x v="0"/>
  </r>
  <r>
    <x v="0"/>
  </r>
  <r>
    <x v="0"/>
  </r>
  <r>
    <x v="1"/>
  </r>
  <r>
    <x v="3"/>
  </r>
  <r>
    <x v="0"/>
  </r>
  <r>
    <x v="1"/>
  </r>
  <r>
    <x v="1"/>
  </r>
  <r>
    <x v="1"/>
  </r>
  <r>
    <x v="1"/>
  </r>
  <r>
    <x v="0"/>
  </r>
  <r>
    <x v="0"/>
  </r>
  <r>
    <x v="0"/>
  </r>
  <r>
    <x v="0"/>
  </r>
  <r>
    <x v="4"/>
  </r>
  <r>
    <x v="2"/>
  </r>
  <r>
    <x v="2"/>
  </r>
  <r>
    <x v="2"/>
  </r>
  <r>
    <x v="3"/>
  </r>
  <r>
    <x v="1"/>
  </r>
  <r>
    <x v="0"/>
  </r>
  <r>
    <x v="1"/>
  </r>
  <r>
    <x v="2"/>
  </r>
  <r>
    <x v="1"/>
  </r>
  <r>
    <x v="0"/>
  </r>
  <r>
    <x v="2"/>
  </r>
  <r>
    <x v="2"/>
  </r>
  <r>
    <x v="1"/>
  </r>
  <r>
    <x v="0"/>
  </r>
  <r>
    <x v="0"/>
  </r>
  <r>
    <x v="2"/>
  </r>
  <r>
    <x v="1"/>
  </r>
  <r>
    <x v="1"/>
  </r>
  <r>
    <x v="1"/>
  </r>
  <r>
    <x v="0"/>
  </r>
  <r>
    <x v="0"/>
  </r>
  <r>
    <x v="0"/>
  </r>
  <r>
    <x v="2"/>
  </r>
  <r>
    <x v="1"/>
  </r>
  <r>
    <x v="2"/>
  </r>
  <r>
    <x v="0"/>
  </r>
  <r>
    <x v="1"/>
  </r>
  <r>
    <x v="2"/>
  </r>
  <r>
    <x v="0"/>
  </r>
  <r>
    <x v="2"/>
  </r>
  <r>
    <x v="0"/>
  </r>
  <r>
    <x v="4"/>
  </r>
  <r>
    <x v="0"/>
  </r>
  <r>
    <x v="1"/>
  </r>
  <r>
    <x v="1"/>
  </r>
  <r>
    <x v="2"/>
  </r>
  <r>
    <x v="0"/>
  </r>
  <r>
    <x v="1"/>
  </r>
  <r>
    <x v="0"/>
  </r>
  <r>
    <x v="3"/>
  </r>
  <r>
    <x v="1"/>
  </r>
  <r>
    <x v="0"/>
  </r>
  <r>
    <x v="1"/>
  </r>
  <r>
    <x v="0"/>
  </r>
  <r>
    <x v="1"/>
  </r>
  <r>
    <x v="0"/>
  </r>
  <r>
    <x v="1"/>
  </r>
  <r>
    <x v="2"/>
  </r>
  <r>
    <x v="1"/>
  </r>
  <r>
    <x v="0"/>
  </r>
  <r>
    <x v="2"/>
  </r>
  <r>
    <x v="2"/>
  </r>
  <r>
    <x v="1"/>
  </r>
  <r>
    <x v="0"/>
  </r>
  <r>
    <x v="0"/>
  </r>
  <r>
    <x v="0"/>
  </r>
  <r>
    <x v="4"/>
  </r>
  <r>
    <x v="0"/>
  </r>
  <r>
    <x v="2"/>
  </r>
  <r>
    <x v="0"/>
  </r>
  <r>
    <x v="0"/>
  </r>
  <r>
    <x v="2"/>
  </r>
  <r>
    <x v="1"/>
  </r>
  <r>
    <x v="2"/>
  </r>
  <r>
    <x v="0"/>
  </r>
  <r>
    <x v="0"/>
  </r>
  <r>
    <x v="0"/>
  </r>
  <r>
    <x v="0"/>
  </r>
  <r>
    <x v="2"/>
  </r>
  <r>
    <x v="0"/>
  </r>
  <r>
    <x v="0"/>
  </r>
  <r>
    <x v="0"/>
  </r>
  <r>
    <x v="2"/>
  </r>
  <r>
    <x v="1"/>
  </r>
  <r>
    <x v="1"/>
  </r>
  <r>
    <x v="1"/>
  </r>
  <r>
    <x v="2"/>
  </r>
  <r>
    <x v="0"/>
  </r>
  <r>
    <x v="1"/>
  </r>
  <r>
    <x v="2"/>
  </r>
  <r>
    <x v="2"/>
  </r>
  <r>
    <x v="0"/>
  </r>
  <r>
    <x v="0"/>
  </r>
  <r>
    <x v="1"/>
  </r>
  <r>
    <x v="2"/>
  </r>
  <r>
    <x v="1"/>
  </r>
  <r>
    <x v="1"/>
  </r>
  <r>
    <x v="0"/>
  </r>
  <r>
    <x v="0"/>
  </r>
  <r>
    <x v="0"/>
  </r>
  <r>
    <x v="0"/>
  </r>
  <r>
    <x v="1"/>
  </r>
  <r>
    <x v="1"/>
  </r>
  <r>
    <x v="1"/>
  </r>
  <r>
    <x v="0"/>
  </r>
  <r>
    <x v="2"/>
  </r>
  <r>
    <x v="0"/>
  </r>
  <r>
    <x v="0"/>
  </r>
  <r>
    <x v="0"/>
  </r>
  <r>
    <x v="0"/>
  </r>
  <r>
    <x v="2"/>
  </r>
  <r>
    <x v="0"/>
  </r>
  <r>
    <x v="0"/>
  </r>
  <r>
    <x v="1"/>
  </r>
  <r>
    <x v="0"/>
  </r>
  <r>
    <x v="1"/>
  </r>
  <r>
    <x v="0"/>
  </r>
  <r>
    <x v="0"/>
  </r>
  <r>
    <x v="1"/>
  </r>
  <r>
    <x v="0"/>
  </r>
  <r>
    <x v="4"/>
  </r>
  <r>
    <x v="0"/>
  </r>
  <r>
    <x v="0"/>
  </r>
  <r>
    <x v="0"/>
  </r>
  <r>
    <x v="1"/>
  </r>
  <r>
    <x v="0"/>
  </r>
  <r>
    <x v="6"/>
  </r>
  <r>
    <x v="1"/>
  </r>
  <r>
    <x v="2"/>
  </r>
  <r>
    <x v="0"/>
  </r>
  <r>
    <x v="0"/>
  </r>
  <r>
    <x v="0"/>
  </r>
  <r>
    <x v="0"/>
  </r>
  <r>
    <x v="0"/>
  </r>
  <r>
    <x v="0"/>
  </r>
  <r>
    <x v="4"/>
  </r>
  <r>
    <x v="1"/>
  </r>
  <r>
    <x v="4"/>
  </r>
  <r>
    <x v="0"/>
  </r>
  <r>
    <x v="0"/>
  </r>
  <r>
    <x v="1"/>
  </r>
  <r>
    <x v="0"/>
  </r>
  <r>
    <x v="2"/>
  </r>
  <r>
    <x v="4"/>
  </r>
  <r>
    <x v="0"/>
  </r>
  <r>
    <x v="1"/>
  </r>
  <r>
    <x v="0"/>
  </r>
  <r>
    <x v="0"/>
  </r>
  <r>
    <x v="0"/>
  </r>
  <r>
    <x v="1"/>
  </r>
  <r>
    <x v="2"/>
  </r>
  <r>
    <x v="0"/>
  </r>
  <r>
    <x v="2"/>
  </r>
  <r>
    <x v="1"/>
  </r>
  <r>
    <x v="1"/>
  </r>
  <r>
    <x v="0"/>
  </r>
  <r>
    <x v="0"/>
  </r>
  <r>
    <x v="0"/>
  </r>
  <r>
    <x v="0"/>
  </r>
  <r>
    <x v="1"/>
  </r>
  <r>
    <x v="0"/>
  </r>
  <r>
    <x v="1"/>
  </r>
  <r>
    <x v="0"/>
  </r>
  <r>
    <x v="4"/>
  </r>
  <r>
    <x v="2"/>
  </r>
  <r>
    <x v="3"/>
  </r>
  <r>
    <x v="1"/>
  </r>
  <r>
    <x v="2"/>
  </r>
  <r>
    <x v="1"/>
  </r>
  <r>
    <x v="1"/>
  </r>
  <r>
    <x v="0"/>
  </r>
  <r>
    <x v="0"/>
  </r>
  <r>
    <x v="0"/>
  </r>
  <r>
    <x v="0"/>
  </r>
  <r>
    <x v="0"/>
  </r>
  <r>
    <x v="1"/>
  </r>
  <r>
    <x v="2"/>
  </r>
  <r>
    <x v="2"/>
  </r>
  <r>
    <x v="2"/>
  </r>
  <r>
    <x v="0"/>
  </r>
  <r>
    <x v="1"/>
  </r>
  <r>
    <x v="0"/>
  </r>
  <r>
    <x v="0"/>
  </r>
  <r>
    <x v="2"/>
  </r>
  <r>
    <x v="0"/>
  </r>
  <r>
    <x v="0"/>
  </r>
  <r>
    <x v="6"/>
  </r>
  <r>
    <x v="2"/>
  </r>
  <r>
    <x v="2"/>
  </r>
  <r>
    <x v="0"/>
  </r>
  <r>
    <x v="0"/>
  </r>
  <r>
    <x v="1"/>
  </r>
  <r>
    <x v="1"/>
  </r>
  <r>
    <x v="2"/>
  </r>
  <r>
    <x v="3"/>
  </r>
  <r>
    <x v="2"/>
  </r>
  <r>
    <x v="0"/>
  </r>
  <r>
    <x v="2"/>
  </r>
  <r>
    <x v="0"/>
  </r>
  <r>
    <x v="1"/>
  </r>
  <r>
    <x v="2"/>
  </r>
  <r>
    <x v="2"/>
  </r>
  <r>
    <x v="0"/>
  </r>
  <r>
    <x v="2"/>
  </r>
  <r>
    <x v="1"/>
  </r>
  <r>
    <x v="2"/>
  </r>
  <r>
    <x v="0"/>
  </r>
  <r>
    <x v="0"/>
  </r>
  <r>
    <x v="4"/>
  </r>
  <r>
    <x v="1"/>
  </r>
  <r>
    <x v="0"/>
  </r>
  <r>
    <x v="0"/>
  </r>
  <r>
    <x v="2"/>
  </r>
  <r>
    <x v="1"/>
  </r>
  <r>
    <x v="4"/>
  </r>
  <r>
    <x v="3"/>
  </r>
  <r>
    <x v="0"/>
  </r>
  <r>
    <x v="2"/>
  </r>
  <r>
    <x v="1"/>
  </r>
  <r>
    <x v="0"/>
  </r>
  <r>
    <x v="2"/>
  </r>
  <r>
    <x v="2"/>
  </r>
  <r>
    <x v="2"/>
  </r>
  <r>
    <x v="1"/>
  </r>
  <r>
    <x v="0"/>
  </r>
  <r>
    <x v="0"/>
  </r>
  <r>
    <x v="0"/>
  </r>
  <r>
    <x v="0"/>
  </r>
  <r>
    <x v="2"/>
  </r>
  <r>
    <x v="0"/>
  </r>
  <r>
    <x v="1"/>
  </r>
  <r>
    <x v="2"/>
  </r>
  <r>
    <x v="0"/>
  </r>
  <r>
    <x v="2"/>
  </r>
  <r>
    <x v="2"/>
  </r>
  <r>
    <x v="0"/>
  </r>
  <r>
    <x v="2"/>
  </r>
  <r>
    <x v="1"/>
  </r>
  <r>
    <x v="0"/>
  </r>
  <r>
    <x v="6"/>
  </r>
  <r>
    <x v="2"/>
  </r>
  <r>
    <x v="2"/>
  </r>
  <r>
    <x v="0"/>
  </r>
  <r>
    <x v="0"/>
  </r>
  <r>
    <x v="0"/>
  </r>
  <r>
    <x v="0"/>
  </r>
  <r>
    <x v="0"/>
  </r>
  <r>
    <x v="0"/>
  </r>
  <r>
    <x v="0"/>
  </r>
  <r>
    <x v="0"/>
  </r>
  <r>
    <x v="1"/>
  </r>
  <r>
    <x v="0"/>
  </r>
  <r>
    <x v="0"/>
  </r>
  <r>
    <x v="2"/>
  </r>
  <r>
    <x v="0"/>
  </r>
  <r>
    <x v="0"/>
  </r>
  <r>
    <x v="0"/>
  </r>
  <r>
    <x v="1"/>
  </r>
  <r>
    <x v="0"/>
  </r>
  <r>
    <x v="0"/>
  </r>
  <r>
    <x v="0"/>
  </r>
  <r>
    <x v="1"/>
  </r>
  <r>
    <x v="2"/>
  </r>
  <r>
    <x v="0"/>
  </r>
  <r>
    <x v="2"/>
  </r>
  <r>
    <x v="0"/>
  </r>
  <r>
    <x v="2"/>
  </r>
  <r>
    <x v="2"/>
  </r>
  <r>
    <x v="2"/>
  </r>
  <r>
    <x v="1"/>
  </r>
  <r>
    <x v="2"/>
  </r>
  <r>
    <x v="2"/>
  </r>
  <r>
    <x v="1"/>
  </r>
  <r>
    <x v="1"/>
  </r>
  <r>
    <x v="0"/>
  </r>
  <r>
    <x v="1"/>
  </r>
  <r>
    <x v="1"/>
  </r>
  <r>
    <x v="1"/>
  </r>
  <r>
    <x v="0"/>
  </r>
  <r>
    <x v="0"/>
  </r>
  <r>
    <x v="0"/>
  </r>
  <r>
    <x v="1"/>
  </r>
  <r>
    <x v="0"/>
  </r>
  <r>
    <x v="0"/>
  </r>
  <r>
    <x v="2"/>
  </r>
  <r>
    <x v="1"/>
  </r>
  <r>
    <x v="0"/>
  </r>
  <r>
    <x v="2"/>
  </r>
  <r>
    <x v="0"/>
  </r>
  <r>
    <x v="6"/>
  </r>
  <r>
    <x v="1"/>
  </r>
  <r>
    <x v="0"/>
  </r>
  <r>
    <x v="2"/>
  </r>
  <r>
    <x v="0"/>
  </r>
  <r>
    <x v="2"/>
  </r>
  <r>
    <x v="0"/>
  </r>
  <r>
    <x v="0"/>
  </r>
  <r>
    <x v="2"/>
  </r>
  <r>
    <x v="1"/>
  </r>
  <r>
    <x v="1"/>
  </r>
  <r>
    <x v="1"/>
  </r>
  <r>
    <x v="0"/>
  </r>
  <r>
    <x v="6"/>
  </r>
  <r>
    <x v="1"/>
  </r>
  <r>
    <x v="2"/>
  </r>
  <r>
    <x v="1"/>
  </r>
  <r>
    <x v="0"/>
  </r>
  <r>
    <x v="2"/>
  </r>
  <r>
    <x v="1"/>
  </r>
  <r>
    <x v="2"/>
  </r>
  <r>
    <x v="3"/>
  </r>
  <r>
    <x v="0"/>
  </r>
  <r>
    <x v="2"/>
  </r>
  <r>
    <x v="2"/>
  </r>
  <r>
    <x v="2"/>
  </r>
  <r>
    <x v="0"/>
  </r>
  <r>
    <x v="4"/>
  </r>
  <r>
    <x v="2"/>
  </r>
  <r>
    <x v="0"/>
  </r>
  <r>
    <x v="0"/>
  </r>
  <r>
    <x v="2"/>
  </r>
  <r>
    <x v="1"/>
  </r>
  <r>
    <x v="2"/>
  </r>
  <r>
    <x v="0"/>
  </r>
  <r>
    <x v="3"/>
  </r>
  <r>
    <x v="2"/>
  </r>
  <r>
    <x v="0"/>
  </r>
  <r>
    <x v="0"/>
  </r>
  <r>
    <x v="0"/>
  </r>
  <r>
    <x v="2"/>
  </r>
  <r>
    <x v="0"/>
  </r>
  <r>
    <x v="0"/>
  </r>
  <r>
    <x v="0"/>
  </r>
  <r>
    <x v="0"/>
  </r>
  <r>
    <x v="2"/>
  </r>
  <r>
    <x v="0"/>
  </r>
  <r>
    <x v="4"/>
  </r>
  <r>
    <x v="2"/>
  </r>
  <r>
    <x v="0"/>
  </r>
  <r>
    <x v="0"/>
  </r>
  <r>
    <x v="0"/>
  </r>
  <r>
    <x v="2"/>
  </r>
  <r>
    <x v="2"/>
  </r>
  <r>
    <x v="0"/>
  </r>
  <r>
    <x v="0"/>
  </r>
  <r>
    <x v="1"/>
  </r>
  <r>
    <x v="0"/>
  </r>
  <r>
    <x v="0"/>
  </r>
  <r>
    <x v="0"/>
  </r>
  <r>
    <x v="1"/>
  </r>
  <r>
    <x v="2"/>
  </r>
  <r>
    <x v="2"/>
  </r>
  <r>
    <x v="0"/>
  </r>
  <r>
    <x v="1"/>
  </r>
  <r>
    <x v="4"/>
  </r>
  <r>
    <x v="1"/>
  </r>
  <r>
    <x v="1"/>
  </r>
  <r>
    <x v="4"/>
  </r>
  <r>
    <x v="0"/>
  </r>
  <r>
    <x v="0"/>
  </r>
  <r>
    <x v="0"/>
  </r>
  <r>
    <x v="6"/>
  </r>
  <r>
    <x v="2"/>
  </r>
  <r>
    <x v="0"/>
  </r>
  <r>
    <x v="0"/>
  </r>
  <r>
    <x v="0"/>
  </r>
  <r>
    <x v="1"/>
  </r>
  <r>
    <x v="0"/>
  </r>
  <r>
    <x v="0"/>
  </r>
  <r>
    <x v="0"/>
  </r>
  <r>
    <x v="0"/>
  </r>
  <r>
    <x v="2"/>
  </r>
  <r>
    <x v="2"/>
  </r>
  <r>
    <x v="4"/>
  </r>
  <r>
    <x v="4"/>
  </r>
  <r>
    <x v="2"/>
  </r>
  <r>
    <x v="1"/>
  </r>
  <r>
    <x v="2"/>
  </r>
  <r>
    <x v="2"/>
  </r>
  <r>
    <x v="2"/>
  </r>
  <r>
    <x v="2"/>
  </r>
  <r>
    <x v="0"/>
  </r>
  <r>
    <x v="0"/>
  </r>
  <r>
    <x v="0"/>
  </r>
  <r>
    <x v="1"/>
  </r>
  <r>
    <x v="0"/>
  </r>
  <r>
    <x v="2"/>
  </r>
  <r>
    <x v="2"/>
  </r>
  <r>
    <x v="4"/>
  </r>
  <r>
    <x v="1"/>
  </r>
  <r>
    <x v="0"/>
  </r>
  <r>
    <x v="2"/>
  </r>
  <r>
    <x v="2"/>
  </r>
  <r>
    <x v="0"/>
  </r>
  <r>
    <x v="5"/>
  </r>
  <r>
    <x v="4"/>
  </r>
  <r>
    <x v="0"/>
  </r>
  <r>
    <x v="0"/>
  </r>
  <r>
    <x v="6"/>
  </r>
  <r>
    <x v="0"/>
  </r>
  <r>
    <x v="0"/>
  </r>
  <r>
    <x v="4"/>
  </r>
  <r>
    <x v="0"/>
  </r>
  <r>
    <x v="0"/>
  </r>
  <r>
    <x v="1"/>
  </r>
  <r>
    <x v="0"/>
  </r>
  <r>
    <x v="2"/>
  </r>
  <r>
    <x v="0"/>
  </r>
  <r>
    <x v="2"/>
  </r>
  <r>
    <x v="0"/>
  </r>
  <r>
    <x v="4"/>
  </r>
  <r>
    <x v="1"/>
  </r>
  <r>
    <x v="0"/>
  </r>
  <r>
    <x v="1"/>
  </r>
  <r>
    <x v="0"/>
  </r>
  <r>
    <x v="2"/>
  </r>
  <r>
    <x v="2"/>
  </r>
  <r>
    <x v="2"/>
  </r>
  <r>
    <x v="0"/>
  </r>
  <r>
    <x v="6"/>
  </r>
  <r>
    <x v="0"/>
  </r>
  <r>
    <x v="2"/>
  </r>
  <r>
    <x v="0"/>
  </r>
  <r>
    <x v="0"/>
  </r>
  <r>
    <x v="1"/>
  </r>
  <r>
    <x v="1"/>
  </r>
  <r>
    <x v="1"/>
  </r>
  <r>
    <x v="1"/>
  </r>
  <r>
    <x v="0"/>
  </r>
  <r>
    <x v="5"/>
  </r>
  <r>
    <x v="6"/>
  </r>
  <r>
    <x v="2"/>
  </r>
  <r>
    <x v="1"/>
  </r>
  <r>
    <x v="1"/>
  </r>
  <r>
    <x v="1"/>
  </r>
  <r>
    <x v="1"/>
  </r>
  <r>
    <x v="0"/>
  </r>
  <r>
    <x v="0"/>
  </r>
  <r>
    <x v="0"/>
  </r>
  <r>
    <x v="2"/>
  </r>
  <r>
    <x v="1"/>
  </r>
  <r>
    <x v="2"/>
  </r>
  <r>
    <x v="2"/>
  </r>
  <r>
    <x v="0"/>
  </r>
  <r>
    <x v="0"/>
  </r>
  <r>
    <x v="2"/>
  </r>
  <r>
    <x v="1"/>
  </r>
  <r>
    <x v="0"/>
  </r>
  <r>
    <x v="5"/>
  </r>
  <r>
    <x v="0"/>
  </r>
  <r>
    <x v="2"/>
  </r>
  <r>
    <x v="2"/>
  </r>
  <r>
    <x v="2"/>
  </r>
  <r>
    <x v="1"/>
  </r>
  <r>
    <x v="1"/>
  </r>
  <r>
    <x v="0"/>
  </r>
  <r>
    <x v="6"/>
  </r>
  <r>
    <x v="0"/>
  </r>
  <r>
    <x v="0"/>
  </r>
  <r>
    <x v="0"/>
  </r>
  <r>
    <x v="1"/>
  </r>
  <r>
    <x v="0"/>
  </r>
  <r>
    <x v="2"/>
  </r>
</pivotCacheRecords>
</file>

<file path=xl/pivotCache/pivotCacheRecords5.xml><?xml version="1.0" encoding="utf-8"?>
<pivotCacheRecords xmlns="http://schemas.openxmlformats.org/spreadsheetml/2006/main" xmlns:r="http://schemas.openxmlformats.org/officeDocument/2006/relationships" count="734">
  <r>
    <n v="7"/>
    <n v="2"/>
    <x v="0"/>
  </r>
  <r>
    <n v="7"/>
    <n v="10"/>
    <x v="1"/>
  </r>
  <r>
    <n v="8"/>
    <n v="45"/>
    <x v="2"/>
  </r>
  <r>
    <n v="6"/>
    <n v="25"/>
    <x v="3"/>
  </r>
  <r>
    <n v="8"/>
    <n v="50"/>
    <x v="2"/>
  </r>
  <r>
    <n v="6"/>
    <n v="18"/>
    <x v="4"/>
  </r>
  <r>
    <n v="8"/>
    <n v="15"/>
    <x v="5"/>
  </r>
  <r>
    <n v="7"/>
    <n v="30"/>
    <x v="4"/>
  </r>
  <r>
    <n v="8"/>
    <n v="2"/>
    <x v="6"/>
  </r>
  <r>
    <n v="7"/>
    <n v="1"/>
    <x v="7"/>
  </r>
  <r>
    <n v="8"/>
    <n v="12"/>
    <x v="6"/>
  </r>
  <r>
    <n v="6"/>
    <n v="3"/>
    <x v="4"/>
  </r>
  <r>
    <n v="8"/>
    <n v="50"/>
    <x v="3"/>
  </r>
  <r>
    <n v="8"/>
    <n v="15"/>
    <x v="5"/>
  </r>
  <r>
    <n v="8"/>
    <n v="12"/>
    <x v="7"/>
  </r>
  <r>
    <n v="8"/>
    <n v="6"/>
    <x v="7"/>
  </r>
  <r>
    <n v="6"/>
    <n v="20"/>
    <x v="5"/>
  </r>
  <r>
    <n v="6"/>
    <n v="30"/>
    <x v="8"/>
  </r>
  <r>
    <n v="8"/>
    <n v="4"/>
    <x v="3"/>
  </r>
  <r>
    <n v="7"/>
    <n v="10"/>
    <x v="4"/>
  </r>
  <r>
    <n v="7"/>
    <n v="6"/>
    <x v="5"/>
  </r>
  <r>
    <n v="7"/>
    <n v="8"/>
    <x v="2"/>
  </r>
  <r>
    <n v="7"/>
    <n v="10"/>
    <x v="8"/>
  </r>
  <r>
    <n v="8"/>
    <n v="20"/>
    <x v="6"/>
  </r>
  <r>
    <n v="7"/>
    <n v="2"/>
    <x v="9"/>
  </r>
  <r>
    <n v="6"/>
    <n v="6"/>
    <x v="3"/>
  </r>
  <r>
    <n v="6"/>
    <n v="3"/>
    <x v="4"/>
  </r>
  <r>
    <n v="7"/>
    <n v="5"/>
    <x v="2"/>
  </r>
  <r>
    <n v="8"/>
    <n v="20"/>
    <x v="4"/>
  </r>
  <r>
    <n v="7"/>
    <n v="1"/>
    <x v="7"/>
  </r>
  <r>
    <n v="6"/>
    <n v="2"/>
    <x v="2"/>
  </r>
  <r>
    <n v="7"/>
    <n v="5"/>
    <x v="2"/>
  </r>
  <r>
    <n v="6"/>
    <n v="2"/>
    <x v="1"/>
  </r>
  <r>
    <n v="7"/>
    <n v="1"/>
    <x v="3"/>
  </r>
  <r>
    <n v="6"/>
    <n v="5"/>
    <x v="9"/>
  </r>
  <r>
    <n v="6"/>
    <n v="2"/>
    <x v="9"/>
  </r>
  <r>
    <n v="8"/>
    <n v="6"/>
    <x v="9"/>
  </r>
  <r>
    <n v="8"/>
    <n v="6"/>
    <x v="9"/>
  </r>
  <r>
    <n v="6"/>
    <n v="10"/>
    <x v="1"/>
  </r>
  <r>
    <n v="6"/>
    <n v="5"/>
    <x v="5"/>
  </r>
  <r>
    <n v="7"/>
    <n v="4"/>
    <x v="9"/>
  </r>
  <r>
    <n v="8"/>
    <n v="10"/>
    <x v="10"/>
  </r>
  <r>
    <n v="8"/>
    <n v="30"/>
    <x v="3"/>
  </r>
  <r>
    <n v="9"/>
    <n v="26"/>
    <x v="8"/>
  </r>
  <r>
    <n v="6"/>
    <n v="10"/>
    <x v="6"/>
  </r>
  <r>
    <n v="7"/>
    <n v="12"/>
    <x v="10"/>
  </r>
  <r>
    <n v="8"/>
    <n v="10"/>
    <x v="3"/>
  </r>
  <r>
    <n v="7"/>
    <n v="20"/>
    <x v="5"/>
  </r>
  <r>
    <n v="7"/>
    <n v="15"/>
    <x v="11"/>
  </r>
  <r>
    <n v="6"/>
    <n v="10"/>
    <x v="10"/>
  </r>
  <r>
    <n v="7"/>
    <n v="2"/>
    <x v="9"/>
  </r>
  <r>
    <n v="6"/>
    <n v="10"/>
    <x v="3"/>
  </r>
  <r>
    <n v="7"/>
    <n v="1"/>
    <x v="2"/>
  </r>
  <r>
    <n v="7"/>
    <n v="5"/>
    <x v="10"/>
  </r>
  <r>
    <n v="8"/>
    <n v="15"/>
    <x v="5"/>
  </r>
  <r>
    <n v="7"/>
    <n v="5"/>
    <x v="5"/>
  </r>
  <r>
    <n v="7"/>
    <n v="2"/>
    <x v="8"/>
  </r>
  <r>
    <n v="7"/>
    <n v="12"/>
    <x v="6"/>
  </r>
  <r>
    <n v="7"/>
    <n v="10"/>
    <x v="1"/>
  </r>
  <r>
    <n v="8"/>
    <n v="5"/>
    <x v="2"/>
  </r>
  <r>
    <n v="8"/>
    <n v="11"/>
    <x v="2"/>
  </r>
  <r>
    <n v="7"/>
    <n v="30"/>
    <x v="2"/>
  </r>
  <r>
    <n v="8"/>
    <n v="12"/>
    <x v="1"/>
  </r>
  <r>
    <n v="8"/>
    <n v="6"/>
    <x v="5"/>
  </r>
  <r>
    <n v="8"/>
    <n v="3"/>
    <x v="9"/>
  </r>
  <r>
    <n v="7"/>
    <n v="5"/>
    <x v="5"/>
  </r>
  <r>
    <n v="7"/>
    <n v="3"/>
    <x v="9"/>
  </r>
  <r>
    <n v="8"/>
    <n v="5"/>
    <x v="10"/>
  </r>
  <r>
    <n v="7"/>
    <n v="6"/>
    <x v="6"/>
  </r>
  <r>
    <n v="7"/>
    <n v="5"/>
    <x v="11"/>
  </r>
  <r>
    <n v="6"/>
    <n v="5"/>
    <x v="7"/>
  </r>
  <r>
    <n v="7"/>
    <n v="10"/>
    <x v="2"/>
  </r>
  <r>
    <n v="7"/>
    <n v="24"/>
    <x v="6"/>
  </r>
  <r>
    <n v="9"/>
    <n v="6"/>
    <x v="7"/>
  </r>
  <r>
    <n v="8"/>
    <n v="2"/>
    <x v="7"/>
  </r>
  <r>
    <n v="7"/>
    <n v="20"/>
    <x v="4"/>
  </r>
  <r>
    <n v="8"/>
    <n v="6"/>
    <x v="7"/>
  </r>
  <r>
    <n v="7"/>
    <n v="5"/>
    <x v="7"/>
  </r>
  <r>
    <n v="7"/>
    <n v="24"/>
    <x v="8"/>
  </r>
  <r>
    <n v="7"/>
    <n v="4"/>
    <x v="10"/>
  </r>
  <r>
    <n v="7"/>
    <n v="0"/>
    <x v="10"/>
  </r>
  <r>
    <n v="8"/>
    <n v="5"/>
    <x v="9"/>
  </r>
  <r>
    <n v="7"/>
    <n v="15"/>
    <x v="5"/>
  </r>
  <r>
    <n v="8"/>
    <n v="6"/>
    <x v="6"/>
  </r>
  <r>
    <n v="7"/>
    <n v="15"/>
    <x v="3"/>
  </r>
  <r>
    <n v="8"/>
    <n v="13"/>
    <x v="10"/>
  </r>
  <r>
    <n v="8"/>
    <n v="2"/>
    <x v="7"/>
  </r>
  <r>
    <n v="7"/>
    <n v="3"/>
    <x v="10"/>
  </r>
  <r>
    <n v="6"/>
    <n v="5"/>
    <x v="4"/>
  </r>
  <r>
    <n v="8"/>
    <n v="50"/>
    <x v="1"/>
  </r>
  <r>
    <n v="6"/>
    <n v="15"/>
    <x v="1"/>
  </r>
  <r>
    <n v="7"/>
    <n v="10"/>
    <x v="7"/>
  </r>
  <r>
    <n v="8"/>
    <n v="24"/>
    <x v="8"/>
  </r>
  <r>
    <n v="8"/>
    <n v="3"/>
    <x v="5"/>
  </r>
  <r>
    <n v="7"/>
    <n v="5"/>
    <x v="5"/>
  </r>
  <r>
    <n v="6"/>
    <n v="3"/>
    <x v="0"/>
  </r>
  <r>
    <n v="6"/>
    <n v="25"/>
    <x v="6"/>
  </r>
  <r>
    <n v="7"/>
    <n v="20"/>
    <x v="10"/>
  </r>
  <r>
    <n v="8"/>
    <n v="10"/>
    <x v="3"/>
  </r>
  <r>
    <n v="6"/>
    <n v="2"/>
    <x v="4"/>
  </r>
  <r>
    <n v="7"/>
    <n v="10"/>
    <x v="4"/>
  </r>
  <r>
    <n v="7"/>
    <n v="10"/>
    <x v="10"/>
  </r>
  <r>
    <n v="7"/>
    <n v="12"/>
    <x v="8"/>
  </r>
  <r>
    <n v="6"/>
    <n v="30"/>
    <x v="8"/>
  </r>
  <r>
    <n v="8"/>
    <n v="6"/>
    <x v="4"/>
  </r>
  <r>
    <n v="7"/>
    <n v="2"/>
    <x v="9"/>
  </r>
  <r>
    <n v="7"/>
    <n v="5"/>
    <x v="11"/>
  </r>
  <r>
    <n v="7"/>
    <n v="8"/>
    <x v="0"/>
  </r>
  <r>
    <n v="6"/>
    <n v="20"/>
    <x v="3"/>
  </r>
  <r>
    <n v="6"/>
    <n v="0"/>
    <x v="0"/>
  </r>
  <r>
    <n v="7"/>
    <n v="12"/>
    <x v="9"/>
  </r>
  <r>
    <n v="6"/>
    <n v="60"/>
    <x v="3"/>
  </r>
  <r>
    <n v="7"/>
    <n v="12"/>
    <x v="11"/>
  </r>
  <r>
    <n v="7"/>
    <n v="5"/>
    <x v="4"/>
  </r>
  <r>
    <n v="7"/>
    <n v="20"/>
    <x v="0"/>
  </r>
  <r>
    <n v="7"/>
    <n v="20"/>
    <x v="8"/>
  </r>
  <r>
    <n v="9"/>
    <n v="20"/>
    <x v="3"/>
  </r>
  <r>
    <n v="8"/>
    <n v="24"/>
    <x v="2"/>
  </r>
  <r>
    <n v="8"/>
    <n v="3"/>
    <x v="10"/>
  </r>
  <r>
    <n v="8"/>
    <n v="10"/>
    <x v="4"/>
  </r>
  <r>
    <n v="7"/>
    <n v="0"/>
    <x v="5"/>
  </r>
  <r>
    <n v="7"/>
    <n v="6"/>
    <x v="5"/>
  </r>
  <r>
    <n v="5"/>
    <n v="50"/>
    <x v="2"/>
  </r>
  <r>
    <n v="8"/>
    <n v="4"/>
    <x v="2"/>
  </r>
  <r>
    <n v="7"/>
    <n v="12"/>
    <x v="11"/>
  </r>
  <r>
    <n v="8"/>
    <n v="0"/>
    <x v="1"/>
  </r>
  <r>
    <n v="6"/>
    <n v="12"/>
    <x v="6"/>
  </r>
  <r>
    <n v="8"/>
    <n v="10"/>
    <x v="10"/>
  </r>
  <r>
    <n v="6"/>
    <n v="20"/>
    <x v="9"/>
  </r>
  <r>
    <n v="6"/>
    <n v="3"/>
    <x v="0"/>
  </r>
  <r>
    <n v="10"/>
    <n v="3"/>
    <x v="0"/>
  </r>
  <r>
    <n v="8"/>
    <n v="20"/>
    <x v="3"/>
  </r>
  <r>
    <n v="8"/>
    <n v="10"/>
    <x v="8"/>
  </r>
  <r>
    <n v="6"/>
    <n v="1"/>
    <x v="0"/>
  </r>
  <r>
    <n v="6"/>
    <n v="12"/>
    <x v="9"/>
  </r>
  <r>
    <n v="4"/>
    <n v="15"/>
    <x v="4"/>
  </r>
  <r>
    <n v="7"/>
    <n v="10"/>
    <x v="1"/>
  </r>
  <r>
    <n v="7"/>
    <n v="6"/>
    <x v="11"/>
  </r>
  <r>
    <n v="8"/>
    <n v="1"/>
    <x v="1"/>
  </r>
  <r>
    <n v="6"/>
    <n v="4"/>
    <x v="9"/>
  </r>
  <r>
    <n v="8"/>
    <n v="0"/>
    <x v="3"/>
  </r>
  <r>
    <n v="7"/>
    <n v="5"/>
    <x v="4"/>
  </r>
  <r>
    <n v="7"/>
    <n v="15"/>
    <x v="8"/>
  </r>
  <r>
    <n v="7"/>
    <n v="2"/>
    <x v="1"/>
  </r>
  <r>
    <n v="7"/>
    <n v="5"/>
    <x v="0"/>
  </r>
  <r>
    <n v="6"/>
    <n v="6"/>
    <x v="6"/>
  </r>
  <r>
    <n v="7"/>
    <n v="12"/>
    <x v="8"/>
  </r>
  <r>
    <n v="7"/>
    <n v="30"/>
    <x v="2"/>
  </r>
  <r>
    <n v="8"/>
    <n v="2"/>
    <x v="0"/>
  </r>
  <r>
    <n v="7"/>
    <n v="1"/>
    <x v="11"/>
  </r>
  <r>
    <n v="7"/>
    <n v="40"/>
    <x v="11"/>
  </r>
  <r>
    <n v="9"/>
    <n v="10"/>
    <x v="4"/>
  </r>
  <r>
    <n v="8"/>
    <n v="12"/>
    <x v="7"/>
  </r>
  <r>
    <n v="5"/>
    <n v="3"/>
    <x v="10"/>
  </r>
  <r>
    <n v="7"/>
    <n v="5"/>
    <x v="7"/>
  </r>
  <r>
    <n v="7"/>
    <n v="8"/>
    <x v="2"/>
  </r>
  <r>
    <n v="8"/>
    <n v="5"/>
    <x v="10"/>
  </r>
  <r>
    <n v="8"/>
    <n v="0"/>
    <x v="6"/>
  </r>
  <r>
    <n v="7"/>
    <n v="5"/>
    <x v="4"/>
  </r>
  <r>
    <n v="8"/>
    <n v="15"/>
    <x v="8"/>
  </r>
  <r>
    <n v="7"/>
    <n v="6"/>
    <x v="0"/>
  </r>
  <r>
    <n v="7"/>
    <n v="2"/>
    <x v="7"/>
  </r>
  <r>
    <n v="7"/>
    <n v="2"/>
    <x v="9"/>
  </r>
  <r>
    <n v="6"/>
    <n v="2"/>
    <x v="6"/>
  </r>
  <r>
    <n v="8"/>
    <n v="2"/>
    <x v="1"/>
  </r>
  <r>
    <n v="7"/>
    <n v="10"/>
    <x v="5"/>
  </r>
  <r>
    <n v="7"/>
    <n v="10"/>
    <x v="9"/>
  </r>
  <r>
    <n v="6"/>
    <n v="50"/>
    <x v="5"/>
  </r>
  <r>
    <n v="8"/>
    <n v="8"/>
    <x v="9"/>
  </r>
  <r>
    <n v="6"/>
    <n v="4"/>
    <x v="2"/>
  </r>
  <r>
    <n v="6"/>
    <n v="12"/>
    <x v="4"/>
  </r>
  <r>
    <n v="7"/>
    <n v="1"/>
    <x v="5"/>
  </r>
  <r>
    <n v="7"/>
    <n v="15"/>
    <x v="7"/>
  </r>
  <r>
    <n v="6"/>
    <n v="20"/>
    <x v="7"/>
  </r>
  <r>
    <n v="7"/>
    <n v="5"/>
    <x v="5"/>
  </r>
  <r>
    <n v="7"/>
    <n v="12"/>
    <x v="2"/>
  </r>
  <r>
    <n v="6"/>
    <n v="3"/>
    <x v="0"/>
  </r>
  <r>
    <n v="8"/>
    <n v="10"/>
    <x v="2"/>
  </r>
  <r>
    <n v="6"/>
    <n v="5"/>
    <x v="3"/>
  </r>
  <r>
    <n v="8"/>
    <n v="12"/>
    <x v="9"/>
  </r>
  <r>
    <n v="8"/>
    <n v="4"/>
    <x v="0"/>
  </r>
  <r>
    <n v="7"/>
    <n v="5"/>
    <x v="10"/>
  </r>
  <r>
    <n v="7"/>
    <n v="7"/>
    <x v="8"/>
  </r>
  <r>
    <n v="7"/>
    <n v="3"/>
    <x v="10"/>
  </r>
  <r>
    <n v="4"/>
    <n v="20"/>
    <x v="4"/>
  </r>
  <r>
    <n v="7"/>
    <n v="2"/>
    <x v="4"/>
  </r>
  <r>
    <n v="7"/>
    <n v="5"/>
    <x v="2"/>
  </r>
  <r>
    <n v="6"/>
    <n v="4"/>
    <x v="10"/>
  </r>
  <r>
    <n v="6"/>
    <n v="20"/>
    <x v="7"/>
  </r>
  <r>
    <n v="8"/>
    <n v="10"/>
    <x v="11"/>
  </r>
  <r>
    <n v="8"/>
    <n v="2"/>
    <x v="5"/>
  </r>
  <r>
    <n v="7"/>
    <n v="30"/>
    <x v="5"/>
  </r>
  <r>
    <n v="6"/>
    <n v="12"/>
    <x v="1"/>
  </r>
  <r>
    <n v="7"/>
    <n v="20"/>
    <x v="0"/>
  </r>
  <r>
    <n v="7"/>
    <n v="12"/>
    <x v="8"/>
  </r>
  <r>
    <n v="7"/>
    <n v="6"/>
    <x v="7"/>
  </r>
  <r>
    <n v="8"/>
    <n v="12"/>
    <x v="4"/>
  </r>
  <r>
    <n v="8"/>
    <n v="10"/>
    <x v="4"/>
  </r>
  <r>
    <n v="8"/>
    <n v="10"/>
    <x v="5"/>
  </r>
  <r>
    <n v="6"/>
    <n v="10"/>
    <x v="1"/>
  </r>
  <r>
    <n v="7"/>
    <n v="4"/>
    <x v="8"/>
  </r>
  <r>
    <n v="5"/>
    <n v="0"/>
    <x v="10"/>
  </r>
  <r>
    <n v="7"/>
    <n v="15"/>
    <x v="8"/>
  </r>
  <r>
    <n v="6"/>
    <n v="5"/>
    <x v="7"/>
  </r>
  <r>
    <n v="5"/>
    <n v="1"/>
    <x v="7"/>
  </r>
  <r>
    <n v="5"/>
    <n v="10"/>
    <x v="1"/>
  </r>
  <r>
    <n v="6"/>
    <n v="20"/>
    <x v="2"/>
  </r>
  <r>
    <n v="7"/>
    <n v="3"/>
    <x v="7"/>
  </r>
  <r>
    <n v="7"/>
    <n v="1"/>
    <x v="6"/>
  </r>
  <r>
    <n v="7"/>
    <n v="0"/>
    <x v="7"/>
  </r>
  <r>
    <n v="7"/>
    <n v="2"/>
    <x v="9"/>
  </r>
  <r>
    <n v="7"/>
    <n v="16"/>
    <x v="2"/>
  </r>
  <r>
    <n v="7"/>
    <n v="3"/>
    <x v="10"/>
  </r>
  <r>
    <n v="6"/>
    <n v="12"/>
    <x v="1"/>
  </r>
  <r>
    <n v="8"/>
    <n v="6"/>
    <x v="4"/>
  </r>
  <r>
    <n v="7"/>
    <n v="3"/>
    <x v="2"/>
  </r>
  <r>
    <n v="7"/>
    <n v="5"/>
    <x v="11"/>
  </r>
  <r>
    <n v="6"/>
    <n v="3"/>
    <x v="11"/>
  </r>
  <r>
    <n v="8"/>
    <n v="30"/>
    <x v="6"/>
  </r>
  <r>
    <n v="6"/>
    <n v="12"/>
    <x v="7"/>
  </r>
  <r>
    <n v="6"/>
    <n v="5"/>
    <x v="2"/>
  </r>
  <r>
    <n v="8"/>
    <n v="6"/>
    <x v="11"/>
  </r>
  <r>
    <n v="7"/>
    <n v="5"/>
    <x v="6"/>
  </r>
  <r>
    <n v="7"/>
    <n v="12"/>
    <x v="5"/>
  </r>
  <r>
    <n v="8"/>
    <n v="2"/>
    <x v="9"/>
  </r>
  <r>
    <n v="7"/>
    <n v="4"/>
    <x v="3"/>
  </r>
  <r>
    <n v="6"/>
    <n v="20"/>
    <x v="8"/>
  </r>
  <r>
    <n v="6"/>
    <n v="10"/>
    <x v="8"/>
  </r>
  <r>
    <n v="7"/>
    <n v="5"/>
    <x v="5"/>
  </r>
  <r>
    <n v="6"/>
    <n v="5"/>
    <x v="7"/>
  </r>
  <r>
    <n v="8"/>
    <n v="12"/>
    <x v="11"/>
  </r>
  <r>
    <n v="8"/>
    <n v="15"/>
    <x v="2"/>
  </r>
  <r>
    <n v="8"/>
    <n v="8"/>
    <x v="3"/>
  </r>
  <r>
    <n v="7"/>
    <n v="24"/>
    <x v="0"/>
  </r>
  <r>
    <n v="7"/>
    <n v="2"/>
    <x v="4"/>
  </r>
  <r>
    <n v="8"/>
    <n v="15"/>
    <x v="4"/>
  </r>
  <r>
    <n v="7"/>
    <n v="4"/>
    <x v="6"/>
  </r>
  <r>
    <n v="5"/>
    <n v="12"/>
    <x v="9"/>
  </r>
  <r>
    <n v="6"/>
    <n v="5"/>
    <x v="4"/>
  </r>
  <r>
    <n v="7"/>
    <n v="10"/>
    <x v="4"/>
  </r>
  <r>
    <n v="8"/>
    <n v="3"/>
    <x v="2"/>
  </r>
  <r>
    <n v="6"/>
    <n v="5"/>
    <x v="4"/>
  </r>
  <r>
    <n v="10"/>
    <n v="0"/>
    <x v="1"/>
  </r>
  <r>
    <n v="8"/>
    <n v="15"/>
    <x v="2"/>
  </r>
  <r>
    <n v="8"/>
    <n v="60"/>
    <x v="4"/>
  </r>
  <r>
    <n v="8"/>
    <n v="12"/>
    <x v="9"/>
  </r>
  <r>
    <n v="7"/>
    <n v="18"/>
    <x v="5"/>
  </r>
  <r>
    <n v="7"/>
    <n v="10"/>
    <x v="1"/>
  </r>
  <r>
    <n v="6"/>
    <n v="5"/>
    <x v="10"/>
  </r>
  <r>
    <n v="8"/>
    <n v="50"/>
    <x v="3"/>
  </r>
  <r>
    <n v="6"/>
    <n v="10"/>
    <x v="6"/>
  </r>
  <r>
    <n v="7"/>
    <n v="12"/>
    <x v="10"/>
  </r>
  <r>
    <n v="5"/>
    <n v="5"/>
    <x v="7"/>
  </r>
  <r>
    <n v="6"/>
    <n v="5"/>
    <x v="11"/>
  </r>
  <r>
    <n v="7"/>
    <n v="6"/>
    <x v="10"/>
  </r>
  <r>
    <n v="8"/>
    <n v="20"/>
    <x v="7"/>
  </r>
  <r>
    <n v="6"/>
    <n v="4"/>
    <x v="7"/>
  </r>
  <r>
    <n v="6"/>
    <n v="32"/>
    <x v="11"/>
  </r>
  <r>
    <n v="8"/>
    <n v="3"/>
    <x v="11"/>
  </r>
  <r>
    <n v="6"/>
    <n v="2"/>
    <x v="5"/>
  </r>
  <r>
    <n v="6"/>
    <n v="10"/>
    <x v="8"/>
  </r>
  <r>
    <n v="6"/>
    <n v="4"/>
    <x v="2"/>
  </r>
  <r>
    <n v="6"/>
    <n v="26"/>
    <x v="8"/>
  </r>
  <r>
    <n v="6"/>
    <n v="10"/>
    <x v="11"/>
  </r>
  <r>
    <n v="8"/>
    <n v="10"/>
    <x v="7"/>
  </r>
  <r>
    <n v="8"/>
    <n v="2"/>
    <x v="7"/>
  </r>
  <r>
    <n v="7"/>
    <n v="10"/>
    <x v="9"/>
  </r>
  <r>
    <n v="7"/>
    <n v="6"/>
    <x v="2"/>
  </r>
  <r>
    <n v="7"/>
    <n v="5"/>
    <x v="6"/>
  </r>
  <r>
    <n v="8"/>
    <n v="3"/>
    <x v="3"/>
  </r>
  <r>
    <n v="9"/>
    <n v="10"/>
    <x v="1"/>
  </r>
  <r>
    <n v="7"/>
    <n v="6"/>
    <x v="11"/>
  </r>
  <r>
    <n v="8"/>
    <n v="5"/>
    <x v="4"/>
  </r>
  <r>
    <n v="8"/>
    <n v="10"/>
    <x v="7"/>
  </r>
  <r>
    <n v="8"/>
    <n v="10"/>
    <x v="6"/>
  </r>
  <r>
    <n v="8"/>
    <n v="2"/>
    <x v="7"/>
  </r>
  <r>
    <n v="7"/>
    <n v="18"/>
    <x v="9"/>
  </r>
  <r>
    <n v="7"/>
    <n v="5"/>
    <x v="3"/>
  </r>
  <r>
    <n v="7"/>
    <n v="10"/>
    <x v="6"/>
  </r>
  <r>
    <n v="7"/>
    <n v="2"/>
    <x v="10"/>
  </r>
  <r>
    <n v="5"/>
    <n v="10"/>
    <x v="2"/>
  </r>
  <r>
    <n v="6"/>
    <n v="1"/>
    <x v="4"/>
  </r>
  <r>
    <n v="6"/>
    <n v="5"/>
    <x v="9"/>
  </r>
  <r>
    <n v="6"/>
    <n v="5"/>
    <x v="4"/>
  </r>
  <r>
    <n v="9"/>
    <n v="40"/>
    <x v="2"/>
  </r>
  <r>
    <n v="8"/>
    <n v="10"/>
    <x v="1"/>
  </r>
  <r>
    <n v="7"/>
    <n v="4"/>
    <x v="11"/>
  </r>
  <r>
    <n v="8"/>
    <n v="2"/>
    <x v="6"/>
  </r>
  <r>
    <n v="6"/>
    <n v="2"/>
    <x v="11"/>
  </r>
  <r>
    <n v="8"/>
    <n v="30"/>
    <x v="11"/>
  </r>
  <r>
    <n v="7"/>
    <n v="8"/>
    <x v="1"/>
  </r>
  <r>
    <n v="6"/>
    <n v="20"/>
    <x v="7"/>
  </r>
  <r>
    <n v="6"/>
    <n v="6"/>
    <x v="4"/>
  </r>
  <r>
    <n v="8"/>
    <n v="4"/>
    <x v="8"/>
  </r>
  <r>
    <n v="7"/>
    <n v="25"/>
    <x v="8"/>
  </r>
  <r>
    <n v="7"/>
    <n v="20"/>
    <x v="1"/>
  </r>
  <r>
    <n v="6"/>
    <n v="30"/>
    <x v="9"/>
  </r>
  <r>
    <n v="8"/>
    <n v="5"/>
    <x v="7"/>
  </r>
  <r>
    <n v="8"/>
    <n v="4"/>
    <x v="3"/>
  </r>
  <r>
    <n v="8"/>
    <n v="5"/>
    <x v="1"/>
  </r>
  <r>
    <n v="7"/>
    <n v="5"/>
    <x v="11"/>
  </r>
  <r>
    <n v="7"/>
    <n v="2"/>
    <x v="10"/>
  </r>
  <r>
    <n v="7"/>
    <n v="2"/>
    <x v="9"/>
  </r>
  <r>
    <n v="6"/>
    <n v="10"/>
    <x v="10"/>
  </r>
  <r>
    <n v="8"/>
    <n v="2"/>
    <x v="5"/>
  </r>
  <r>
    <n v="6"/>
    <n v="20"/>
    <x v="0"/>
  </r>
  <r>
    <n v="7"/>
    <n v="20"/>
    <x v="4"/>
  </r>
  <r>
    <n v="8"/>
    <n v="6"/>
    <x v="8"/>
  </r>
  <r>
    <n v="6"/>
    <n v="7"/>
    <x v="2"/>
  </r>
  <r>
    <n v="7"/>
    <n v="25"/>
    <x v="6"/>
  </r>
  <r>
    <n v="6"/>
    <n v="20"/>
    <x v="1"/>
  </r>
  <r>
    <n v="7"/>
    <n v="15"/>
    <x v="1"/>
  </r>
  <r>
    <n v="5"/>
    <n v="30"/>
    <x v="1"/>
  </r>
  <r>
    <n v="7"/>
    <n v="2"/>
    <x v="7"/>
  </r>
  <r>
    <n v="8"/>
    <n v="30"/>
    <x v="11"/>
  </r>
  <r>
    <n v="8"/>
    <n v="1"/>
    <x v="11"/>
  </r>
  <r>
    <n v="6"/>
    <n v="12"/>
    <x v="9"/>
  </r>
  <r>
    <n v="7"/>
    <n v="12"/>
    <x v="2"/>
  </r>
  <r>
    <n v="8"/>
    <n v="10"/>
    <x v="10"/>
  </r>
  <r>
    <n v="7"/>
    <n v="20"/>
    <x v="9"/>
  </r>
  <r>
    <n v="9"/>
    <n v="5"/>
    <x v="3"/>
  </r>
  <r>
    <n v="8"/>
    <n v="50"/>
    <x v="1"/>
  </r>
  <r>
    <n v="7"/>
    <n v="2"/>
    <x v="7"/>
  </r>
  <r>
    <n v="8"/>
    <n v="2"/>
    <x v="7"/>
  </r>
  <r>
    <n v="7"/>
    <n v="10"/>
    <x v="10"/>
  </r>
  <r>
    <n v="8"/>
    <n v="0"/>
    <x v="6"/>
  </r>
  <r>
    <n v="7"/>
    <n v="20"/>
    <x v="9"/>
  </r>
  <r>
    <n v="8"/>
    <n v="2"/>
    <x v="8"/>
  </r>
  <r>
    <n v="6"/>
    <n v="10"/>
    <x v="9"/>
  </r>
  <r>
    <n v="8"/>
    <n v="20"/>
    <x v="5"/>
  </r>
  <r>
    <n v="7"/>
    <n v="3"/>
    <x v="11"/>
  </r>
  <r>
    <n v="6"/>
    <n v="5"/>
    <x v="11"/>
  </r>
  <r>
    <n v="6"/>
    <n v="4"/>
    <x v="5"/>
  </r>
  <r>
    <n v="8"/>
    <n v="10"/>
    <x v="9"/>
  </r>
  <r>
    <n v="7"/>
    <n v="3"/>
    <x v="1"/>
  </r>
  <r>
    <n v="7"/>
    <n v="45"/>
    <x v="10"/>
  </r>
  <r>
    <n v="7"/>
    <n v="8"/>
    <x v="8"/>
  </r>
  <r>
    <n v="5"/>
    <n v="56"/>
    <x v="11"/>
  </r>
  <r>
    <n v="7"/>
    <n v="3"/>
    <x v="1"/>
  </r>
  <r>
    <n v="6"/>
    <n v="3"/>
    <x v="7"/>
  </r>
  <r>
    <n v="7"/>
    <n v="8"/>
    <x v="10"/>
  </r>
  <r>
    <n v="7"/>
    <n v="12"/>
    <x v="10"/>
  </r>
  <r>
    <n v="6"/>
    <n v="5"/>
    <x v="11"/>
  </r>
  <r>
    <n v="8"/>
    <n v="15"/>
    <x v="8"/>
  </r>
  <r>
    <n v="6"/>
    <n v="2"/>
    <x v="6"/>
  </r>
  <r>
    <n v="7"/>
    <n v="12"/>
    <x v="10"/>
  </r>
  <r>
    <n v="7"/>
    <n v="1"/>
    <x v="8"/>
  </r>
  <r>
    <n v="7"/>
    <n v="3"/>
    <x v="3"/>
  </r>
  <r>
    <n v="7"/>
    <n v="4"/>
    <x v="5"/>
  </r>
  <r>
    <n v="6"/>
    <n v="10"/>
    <x v="9"/>
  </r>
  <r>
    <n v="7"/>
    <n v="2"/>
    <x v="2"/>
  </r>
  <r>
    <n v="7"/>
    <n v="3"/>
    <x v="8"/>
  </r>
  <r>
    <n v="7"/>
    <n v="5"/>
    <x v="3"/>
  </r>
  <r>
    <n v="6"/>
    <n v="15"/>
    <x v="5"/>
  </r>
  <r>
    <n v="8"/>
    <n v="20"/>
    <x v="0"/>
  </r>
  <r>
    <n v="8"/>
    <n v="7"/>
    <x v="6"/>
  </r>
  <r>
    <n v="8"/>
    <n v="1"/>
    <x v="5"/>
  </r>
  <r>
    <n v="6"/>
    <n v="12"/>
    <x v="10"/>
  </r>
  <r>
    <n v="7"/>
    <n v="3"/>
    <x v="4"/>
  </r>
  <r>
    <n v="8"/>
    <n v="2"/>
    <x v="2"/>
  </r>
  <r>
    <n v="6"/>
    <n v="10"/>
    <x v="1"/>
  </r>
  <r>
    <n v="6"/>
    <n v="12"/>
    <x v="10"/>
  </r>
  <r>
    <n v="7"/>
    <n v="8"/>
    <x v="10"/>
  </r>
  <r>
    <n v="7"/>
    <n v="10"/>
    <x v="9"/>
  </r>
  <r>
    <n v="8"/>
    <n v="30"/>
    <x v="4"/>
  </r>
  <r>
    <n v="6"/>
    <n v="5"/>
    <x v="11"/>
  </r>
  <r>
    <n v="8"/>
    <n v="25"/>
    <x v="2"/>
  </r>
  <r>
    <n v="8"/>
    <n v="25"/>
    <x v="11"/>
  </r>
  <r>
    <n v="7"/>
    <n v="3"/>
    <x v="1"/>
  </r>
  <r>
    <n v="7"/>
    <n v="15"/>
    <x v="6"/>
  </r>
  <r>
    <n v="7"/>
    <n v="12"/>
    <x v="1"/>
  </r>
  <r>
    <n v="7"/>
    <n v="3"/>
    <x v="6"/>
  </r>
  <r>
    <n v="8"/>
    <n v="15"/>
    <x v="7"/>
  </r>
  <r>
    <n v="8"/>
    <n v="5"/>
    <x v="8"/>
  </r>
  <r>
    <n v="8"/>
    <n v="24"/>
    <x v="10"/>
  </r>
  <r>
    <n v="7"/>
    <n v="2"/>
    <x v="0"/>
  </r>
  <r>
    <n v="6"/>
    <n v="3"/>
    <x v="6"/>
  </r>
  <r>
    <n v="7"/>
    <n v="12"/>
    <x v="2"/>
  </r>
  <r>
    <n v="7"/>
    <n v="2"/>
    <x v="2"/>
  </r>
  <r>
    <n v="7"/>
    <n v="3"/>
    <x v="4"/>
  </r>
  <r>
    <n v="7"/>
    <n v="2"/>
    <x v="8"/>
  </r>
  <r>
    <n v="6"/>
    <n v="4"/>
    <x v="7"/>
  </r>
  <r>
    <n v="7"/>
    <n v="3"/>
    <x v="9"/>
  </r>
  <r>
    <n v="7"/>
    <n v="6"/>
    <x v="6"/>
  </r>
  <r>
    <n v="8"/>
    <n v="5"/>
    <x v="0"/>
  </r>
  <r>
    <n v="7"/>
    <n v="4"/>
    <x v="3"/>
  </r>
  <r>
    <n v="8"/>
    <n v="0"/>
    <x v="9"/>
  </r>
  <r>
    <n v="7"/>
    <n v="7"/>
    <x v="0"/>
  </r>
  <r>
    <n v="7"/>
    <n v="10"/>
    <x v="4"/>
  </r>
  <r>
    <n v="8"/>
    <n v="0"/>
    <x v="4"/>
  </r>
  <r>
    <n v="7"/>
    <n v="20"/>
    <x v="9"/>
  </r>
  <r>
    <n v="5"/>
    <n v="10"/>
    <x v="3"/>
  </r>
  <r>
    <n v="7"/>
    <n v="25"/>
    <x v="10"/>
  </r>
  <r>
    <n v="7"/>
    <n v="6"/>
    <x v="4"/>
  </r>
  <r>
    <n v="7"/>
    <n v="15"/>
    <x v="5"/>
  </r>
  <r>
    <n v="8"/>
    <n v="2"/>
    <x v="11"/>
  </r>
  <r>
    <n v="7"/>
    <n v="2"/>
    <x v="10"/>
  </r>
  <r>
    <n v="4"/>
    <n v="14"/>
    <x v="3"/>
  </r>
  <r>
    <n v="8"/>
    <n v="20"/>
    <x v="4"/>
  </r>
  <r>
    <n v="6"/>
    <n v="2"/>
    <x v="0"/>
  </r>
  <r>
    <n v="7"/>
    <n v="30"/>
    <x v="6"/>
  </r>
  <r>
    <n v="7"/>
    <n v="5"/>
    <x v="1"/>
  </r>
  <r>
    <n v="7"/>
    <n v="12"/>
    <x v="7"/>
  </r>
  <r>
    <n v="7"/>
    <n v="10"/>
    <x v="7"/>
  </r>
  <r>
    <n v="7"/>
    <n v="20"/>
    <x v="9"/>
  </r>
  <r>
    <n v="7"/>
    <n v="10"/>
    <x v="7"/>
  </r>
  <r>
    <n v="5"/>
    <n v="2"/>
    <x v="3"/>
  </r>
  <r>
    <n v="8"/>
    <n v="3"/>
    <x v="5"/>
  </r>
  <r>
    <n v="5"/>
    <n v="12"/>
    <x v="9"/>
  </r>
  <r>
    <n v="7"/>
    <n v="12"/>
    <x v="5"/>
  </r>
  <r>
    <n v="7"/>
    <n v="6"/>
    <x v="6"/>
  </r>
  <r>
    <n v="8"/>
    <n v="2"/>
    <x v="1"/>
  </r>
  <r>
    <n v="7"/>
    <n v="10"/>
    <x v="8"/>
  </r>
  <r>
    <n v="6"/>
    <n v="10"/>
    <x v="1"/>
  </r>
  <r>
    <n v="5"/>
    <n v="24"/>
    <x v="3"/>
  </r>
  <r>
    <n v="7"/>
    <n v="15"/>
    <x v="5"/>
  </r>
  <r>
    <n v="8"/>
    <n v="4"/>
    <x v="10"/>
  </r>
  <r>
    <n v="7"/>
    <n v="36"/>
    <x v="7"/>
  </r>
  <r>
    <n v="7"/>
    <n v="8"/>
    <x v="3"/>
  </r>
  <r>
    <n v="7"/>
    <n v="2"/>
    <x v="9"/>
  </r>
  <r>
    <n v="8"/>
    <n v="30"/>
    <x v="11"/>
  </r>
  <r>
    <n v="6"/>
    <n v="4"/>
    <x v="9"/>
  </r>
  <r>
    <n v="7"/>
    <n v="10"/>
    <x v="6"/>
  </r>
  <r>
    <n v="6"/>
    <n v="2"/>
    <x v="8"/>
  </r>
  <r>
    <n v="8"/>
    <n v="20"/>
    <x v="10"/>
  </r>
  <r>
    <n v="8"/>
    <n v="15"/>
    <x v="2"/>
  </r>
  <r>
    <n v="7"/>
    <n v="3"/>
    <x v="8"/>
  </r>
  <r>
    <n v="7"/>
    <n v="5"/>
    <x v="9"/>
  </r>
  <r>
    <n v="7"/>
    <n v="20"/>
    <x v="5"/>
  </r>
  <r>
    <n v="7"/>
    <n v="10"/>
    <x v="6"/>
  </r>
  <r>
    <n v="8"/>
    <n v="8"/>
    <x v="2"/>
  </r>
  <r>
    <n v="7"/>
    <n v="20"/>
    <x v="8"/>
  </r>
  <r>
    <n v="8"/>
    <n v="25"/>
    <x v="10"/>
  </r>
  <r>
    <n v="7"/>
    <n v="10"/>
    <x v="0"/>
  </r>
  <r>
    <n v="5"/>
    <n v="2"/>
    <x v="11"/>
  </r>
  <r>
    <n v="6"/>
    <n v="9"/>
    <x v="2"/>
  </r>
  <r>
    <n v="9"/>
    <n v="5"/>
    <x v="10"/>
  </r>
  <r>
    <n v="8"/>
    <n v="6"/>
    <x v="4"/>
  </r>
  <r>
    <n v="6"/>
    <n v="5"/>
    <x v="10"/>
  </r>
  <r>
    <n v="8"/>
    <n v="20"/>
    <x v="2"/>
  </r>
  <r>
    <n v="8"/>
    <n v="60"/>
    <x v="5"/>
  </r>
  <r>
    <n v="7"/>
    <n v="50"/>
    <x v="5"/>
  </r>
  <r>
    <n v="7"/>
    <n v="20"/>
    <x v="7"/>
  </r>
  <r>
    <n v="7"/>
    <n v="8"/>
    <x v="3"/>
  </r>
  <r>
    <n v="7"/>
    <n v="50"/>
    <x v="10"/>
  </r>
  <r>
    <n v="7"/>
    <n v="15"/>
    <x v="2"/>
  </r>
  <r>
    <n v="8"/>
    <n v="0"/>
    <x v="8"/>
  </r>
  <r>
    <n v="6"/>
    <n v="10"/>
    <x v="3"/>
  </r>
  <r>
    <n v="6"/>
    <n v="3"/>
    <x v="10"/>
  </r>
  <r>
    <n v="6"/>
    <n v="5"/>
    <x v="6"/>
  </r>
  <r>
    <n v="7"/>
    <n v="5"/>
    <x v="5"/>
  </r>
  <r>
    <n v="8"/>
    <n v="12"/>
    <x v="8"/>
  </r>
  <r>
    <n v="7"/>
    <n v="0"/>
    <x v="5"/>
  </r>
  <r>
    <n v="7"/>
    <n v="0"/>
    <x v="7"/>
  </r>
  <r>
    <n v="6"/>
    <n v="4"/>
    <x v="10"/>
  </r>
  <r>
    <n v="7"/>
    <n v="12"/>
    <x v="5"/>
  </r>
  <r>
    <n v="7"/>
    <n v="3"/>
    <x v="1"/>
  </r>
  <r>
    <n v="4"/>
    <n v="10"/>
    <x v="11"/>
  </r>
  <r>
    <n v="6"/>
    <n v="12"/>
    <x v="9"/>
  </r>
  <r>
    <n v="6"/>
    <n v="50"/>
    <x v="9"/>
  </r>
  <r>
    <n v="7"/>
    <n v="10"/>
    <x v="0"/>
  </r>
  <r>
    <n v="7"/>
    <n v="4"/>
    <x v="5"/>
  </r>
  <r>
    <n v="8"/>
    <n v="40"/>
    <x v="5"/>
  </r>
  <r>
    <n v="8"/>
    <n v="7"/>
    <x v="1"/>
  </r>
  <r>
    <n v="6"/>
    <n v="25"/>
    <x v="2"/>
  </r>
  <r>
    <n v="9"/>
    <n v="6"/>
    <x v="9"/>
  </r>
  <r>
    <n v="6"/>
    <n v="15"/>
    <x v="2"/>
  </r>
  <r>
    <n v="7"/>
    <n v="15"/>
    <x v="1"/>
  </r>
  <r>
    <n v="6"/>
    <n v="10"/>
    <x v="7"/>
  </r>
  <r>
    <n v="7"/>
    <n v="3"/>
    <x v="7"/>
  </r>
  <r>
    <n v="8"/>
    <n v="5"/>
    <x v="5"/>
  </r>
  <r>
    <n v="6"/>
    <n v="8"/>
    <x v="5"/>
  </r>
  <r>
    <n v="6"/>
    <n v="30"/>
    <x v="6"/>
  </r>
  <r>
    <n v="7"/>
    <n v="2"/>
    <x v="7"/>
  </r>
  <r>
    <n v="6"/>
    <n v="6"/>
    <x v="3"/>
  </r>
  <r>
    <n v="8"/>
    <n v="10"/>
    <x v="10"/>
  </r>
  <r>
    <n v="6"/>
    <n v="12"/>
    <x v="8"/>
  </r>
  <r>
    <n v="7"/>
    <n v="6"/>
    <x v="6"/>
  </r>
  <r>
    <n v="7"/>
    <n v="8"/>
    <x v="11"/>
  </r>
  <r>
    <n v="5"/>
    <n v="4"/>
    <x v="6"/>
  </r>
  <r>
    <n v="8"/>
    <n v="10"/>
    <x v="5"/>
  </r>
  <r>
    <n v="7"/>
    <n v="30"/>
    <x v="11"/>
  </r>
  <r>
    <n v="7"/>
    <n v="6"/>
    <x v="8"/>
  </r>
  <r>
    <n v="6"/>
    <n v="20"/>
    <x v="5"/>
  </r>
  <r>
    <n v="8"/>
    <n v="5"/>
    <x v="5"/>
  </r>
  <r>
    <n v="5"/>
    <n v="20"/>
    <x v="1"/>
  </r>
  <r>
    <n v="9"/>
    <n v="20"/>
    <x v="9"/>
  </r>
  <r>
    <n v="7"/>
    <n v="5"/>
    <x v="4"/>
  </r>
  <r>
    <n v="6"/>
    <n v="1"/>
    <x v="5"/>
  </r>
  <r>
    <n v="8"/>
    <n v="4"/>
    <x v="1"/>
  </r>
  <r>
    <n v="7"/>
    <n v="24"/>
    <x v="3"/>
  </r>
  <r>
    <n v="6"/>
    <n v="6"/>
    <x v="7"/>
  </r>
  <r>
    <n v="6"/>
    <n v="6"/>
    <x v="8"/>
  </r>
  <r>
    <n v="6"/>
    <n v="10"/>
    <x v="3"/>
  </r>
  <r>
    <n v="8"/>
    <n v="4"/>
    <x v="7"/>
  </r>
  <r>
    <n v="7"/>
    <n v="8"/>
    <x v="6"/>
  </r>
  <r>
    <n v="7"/>
    <n v="36"/>
    <x v="11"/>
  </r>
  <r>
    <n v="7"/>
    <n v="10"/>
    <x v="11"/>
  </r>
  <r>
    <n v="7"/>
    <n v="1"/>
    <x v="4"/>
  </r>
  <r>
    <n v="6"/>
    <n v="5"/>
    <x v="7"/>
  </r>
  <r>
    <n v="7"/>
    <n v="6"/>
    <x v="6"/>
  </r>
  <r>
    <n v="8"/>
    <n v="4"/>
    <x v="11"/>
  </r>
  <r>
    <n v="6"/>
    <n v="50"/>
    <x v="3"/>
  </r>
  <r>
    <n v="7"/>
    <n v="3"/>
    <x v="2"/>
  </r>
  <r>
    <n v="6"/>
    <n v="5"/>
    <x v="6"/>
  </r>
  <r>
    <n v="6"/>
    <n v="1"/>
    <x v="10"/>
  </r>
  <r>
    <n v="7"/>
    <n v="5"/>
    <x v="7"/>
  </r>
  <r>
    <n v="6"/>
    <n v="4"/>
    <x v="9"/>
  </r>
  <r>
    <n v="8"/>
    <n v="20"/>
    <x v="1"/>
  </r>
  <r>
    <n v="7"/>
    <n v="15"/>
    <x v="5"/>
  </r>
  <r>
    <n v="4"/>
    <n v="1"/>
    <x v="11"/>
  </r>
  <r>
    <n v="6"/>
    <n v="15"/>
    <x v="9"/>
  </r>
  <r>
    <n v="6"/>
    <n v="10"/>
    <x v="2"/>
  </r>
  <r>
    <n v="7"/>
    <n v="6"/>
    <x v="11"/>
  </r>
  <r>
    <n v="7"/>
    <n v="2"/>
    <x v="9"/>
  </r>
  <r>
    <n v="7"/>
    <n v="2"/>
    <x v="0"/>
  </r>
  <r>
    <n v="7"/>
    <n v="2"/>
    <x v="10"/>
  </r>
  <r>
    <n v="7"/>
    <n v="5"/>
    <x v="7"/>
  </r>
  <r>
    <n v="7"/>
    <n v="25"/>
    <x v="0"/>
  </r>
  <r>
    <n v="7"/>
    <n v="4"/>
    <x v="2"/>
  </r>
  <r>
    <n v="7"/>
    <n v="15"/>
    <x v="9"/>
  </r>
  <r>
    <n v="8"/>
    <n v="0"/>
    <x v="1"/>
  </r>
  <r>
    <n v="7"/>
    <n v="10"/>
    <x v="6"/>
  </r>
  <r>
    <n v="7"/>
    <n v="5"/>
    <x v="5"/>
  </r>
  <r>
    <n v="6"/>
    <n v="7"/>
    <x v="5"/>
  </r>
  <r>
    <n v="7"/>
    <n v="0"/>
    <x v="1"/>
  </r>
  <r>
    <n v="7"/>
    <n v="5"/>
    <x v="4"/>
  </r>
  <r>
    <n v="7"/>
    <n v="1"/>
    <x v="11"/>
  </r>
  <r>
    <n v="8"/>
    <n v="10"/>
    <x v="3"/>
  </r>
  <r>
    <n v="7"/>
    <n v="24"/>
    <x v="7"/>
  </r>
  <r>
    <n v="7"/>
    <n v="1"/>
    <x v="2"/>
  </r>
  <r>
    <n v="7"/>
    <n v="6"/>
    <x v="0"/>
  </r>
  <r>
    <n v="8"/>
    <n v="25"/>
    <x v="10"/>
  </r>
  <r>
    <n v="6"/>
    <n v="3"/>
    <x v="2"/>
  </r>
  <r>
    <n v="7"/>
    <n v="30"/>
    <x v="8"/>
  </r>
  <r>
    <n v="6"/>
    <n v="4"/>
    <x v="3"/>
  </r>
  <r>
    <n v="7"/>
    <n v="4"/>
    <x v="10"/>
  </r>
  <r>
    <n v="6"/>
    <n v="30"/>
    <x v="1"/>
  </r>
  <r>
    <n v="6"/>
    <n v="2"/>
    <x v="5"/>
  </r>
  <r>
    <n v="6"/>
    <n v="12"/>
    <x v="5"/>
  </r>
  <r>
    <n v="8"/>
    <n v="15"/>
    <x v="4"/>
  </r>
  <r>
    <n v="6"/>
    <n v="25"/>
    <x v="8"/>
  </r>
  <r>
    <n v="6"/>
    <n v="10"/>
    <x v="3"/>
  </r>
  <r>
    <n v="8"/>
    <n v="20"/>
    <x v="4"/>
  </r>
  <r>
    <n v="8"/>
    <n v="5"/>
    <x v="5"/>
  </r>
  <r>
    <n v="7"/>
    <n v="10"/>
    <x v="4"/>
  </r>
  <r>
    <n v="8"/>
    <n v="3"/>
    <x v="10"/>
  </r>
  <r>
    <n v="8"/>
    <n v="24"/>
    <x v="6"/>
  </r>
  <r>
    <n v="8"/>
    <n v="0"/>
    <x v="11"/>
  </r>
  <r>
    <n v="7"/>
    <n v="12"/>
    <x v="11"/>
  </r>
  <r>
    <n v="7"/>
    <n v="5"/>
    <x v="7"/>
  </r>
  <r>
    <n v="7"/>
    <n v="5"/>
    <x v="2"/>
  </r>
  <r>
    <n v="8"/>
    <n v="10"/>
    <x v="9"/>
  </r>
  <r>
    <n v="7"/>
    <n v="1"/>
    <x v="10"/>
  </r>
  <r>
    <n v="7"/>
    <n v="12"/>
    <x v="7"/>
  </r>
  <r>
    <n v="6"/>
    <n v="14"/>
    <x v="7"/>
  </r>
  <r>
    <n v="8"/>
    <n v="10"/>
    <x v="5"/>
  </r>
  <r>
    <n v="7"/>
    <n v="15"/>
    <x v="3"/>
  </r>
  <r>
    <n v="6"/>
    <n v="4"/>
    <x v="1"/>
  </r>
  <r>
    <n v="7"/>
    <n v="6"/>
    <x v="1"/>
  </r>
  <r>
    <n v="4"/>
    <n v="25"/>
    <x v="4"/>
  </r>
  <r>
    <n v="8"/>
    <n v="20"/>
    <x v="2"/>
  </r>
  <r>
    <n v="7"/>
    <n v="20"/>
    <x v="6"/>
  </r>
  <r>
    <n v="6"/>
    <n v="3"/>
    <x v="11"/>
  </r>
  <r>
    <n v="7"/>
    <n v="12"/>
    <x v="10"/>
  </r>
  <r>
    <n v="6"/>
    <n v="50"/>
    <x v="8"/>
  </r>
  <r>
    <n v="7"/>
    <n v="4"/>
    <x v="3"/>
  </r>
  <r>
    <n v="7"/>
    <n v="24"/>
    <x v="0"/>
  </r>
  <r>
    <n v="6"/>
    <n v="1"/>
    <x v="4"/>
  </r>
  <r>
    <n v="8"/>
    <n v="10"/>
    <x v="10"/>
  </r>
  <r>
    <n v="8"/>
    <n v="12"/>
    <x v="10"/>
  </r>
  <r>
    <n v="8"/>
    <n v="15"/>
    <x v="4"/>
  </r>
  <r>
    <n v="7"/>
    <n v="4"/>
    <x v="8"/>
  </r>
  <r>
    <n v="4"/>
    <n v="15"/>
    <x v="5"/>
  </r>
  <r>
    <n v="8"/>
    <n v="20"/>
    <x v="4"/>
  </r>
  <r>
    <n v="6"/>
    <n v="20"/>
    <x v="2"/>
  </r>
  <r>
    <n v="8"/>
    <n v="1"/>
    <x v="8"/>
  </r>
  <r>
    <n v="7"/>
    <n v="40"/>
    <x v="9"/>
  </r>
  <r>
    <n v="6"/>
    <n v="12"/>
    <x v="3"/>
  </r>
  <r>
    <n v="8"/>
    <n v="30"/>
    <x v="11"/>
  </r>
  <r>
    <n v="6"/>
    <n v="2"/>
    <x v="6"/>
  </r>
  <r>
    <n v="9"/>
    <n v="25"/>
    <x v="7"/>
  </r>
  <r>
    <n v="7"/>
    <n v="24"/>
    <x v="3"/>
  </r>
  <r>
    <n v="6"/>
    <n v="10"/>
    <x v="0"/>
  </r>
  <r>
    <n v="6"/>
    <n v="20"/>
    <x v="10"/>
  </r>
  <r>
    <n v="6"/>
    <n v="8"/>
    <x v="8"/>
  </r>
  <r>
    <n v="7"/>
    <n v="4"/>
    <x v="2"/>
  </r>
  <r>
    <n v="5"/>
    <n v="2"/>
    <x v="3"/>
  </r>
  <r>
    <n v="6"/>
    <n v="3"/>
    <x v="2"/>
  </r>
  <r>
    <n v="7"/>
    <n v="5"/>
    <x v="4"/>
  </r>
  <r>
    <n v="7"/>
    <n v="12"/>
    <x v="3"/>
  </r>
  <r>
    <n v="6"/>
    <n v="10"/>
    <x v="8"/>
  </r>
  <r>
    <n v="8"/>
    <n v="5"/>
    <x v="5"/>
  </r>
  <r>
    <n v="6"/>
    <n v="12"/>
    <x v="9"/>
  </r>
  <r>
    <n v="7"/>
    <n v="12"/>
    <x v="1"/>
  </r>
  <r>
    <n v="9"/>
    <n v="4"/>
    <x v="10"/>
  </r>
  <r>
    <n v="6"/>
    <n v="2"/>
    <x v="6"/>
  </r>
  <r>
    <n v="7"/>
    <n v="10"/>
    <x v="11"/>
  </r>
  <r>
    <n v="7"/>
    <n v="10"/>
    <x v="6"/>
  </r>
  <r>
    <n v="7"/>
    <n v="5"/>
    <x v="5"/>
  </r>
  <r>
    <n v="6"/>
    <n v="50"/>
    <x v="11"/>
  </r>
  <r>
    <n v="7"/>
    <n v="20"/>
    <x v="8"/>
  </r>
  <r>
    <n v="7"/>
    <n v="5"/>
    <x v="5"/>
  </r>
  <r>
    <n v="7"/>
    <n v="0"/>
    <x v="3"/>
  </r>
  <r>
    <n v="7"/>
    <n v="5"/>
    <x v="11"/>
  </r>
  <r>
    <n v="6"/>
    <n v="2"/>
    <x v="0"/>
  </r>
  <r>
    <n v="7"/>
    <n v="5"/>
    <x v="7"/>
  </r>
  <r>
    <n v="5"/>
    <n v="24"/>
    <x v="9"/>
  </r>
  <r>
    <n v="6"/>
    <n v="20"/>
    <x v="6"/>
  </r>
  <r>
    <n v="7"/>
    <n v="10"/>
    <x v="6"/>
  </r>
  <r>
    <n v="7"/>
    <n v="30"/>
    <x v="9"/>
  </r>
  <r>
    <n v="7"/>
    <n v="4"/>
    <x v="0"/>
  </r>
  <r>
    <n v="6"/>
    <n v="10"/>
    <x v="9"/>
  </r>
  <r>
    <n v="6"/>
    <n v="20"/>
    <x v="2"/>
  </r>
  <r>
    <n v="7"/>
    <n v="10"/>
    <x v="10"/>
  </r>
  <r>
    <n v="7"/>
    <n v="4"/>
    <x v="0"/>
  </r>
  <r>
    <n v="8"/>
    <n v="5"/>
    <x v="8"/>
  </r>
  <r>
    <n v="7"/>
    <n v="30"/>
    <x v="8"/>
  </r>
  <r>
    <n v="7"/>
    <n v="9"/>
    <x v="11"/>
  </r>
  <r>
    <n v="7"/>
    <n v="6"/>
    <x v="3"/>
  </r>
  <r>
    <n v="8"/>
    <n v="6"/>
    <x v="3"/>
  </r>
  <r>
    <n v="6"/>
    <n v="20"/>
    <x v="8"/>
  </r>
  <r>
    <n v="6"/>
    <n v="50"/>
    <x v="3"/>
  </r>
  <r>
    <n v="7"/>
    <n v="5"/>
    <x v="8"/>
  </r>
  <r>
    <n v="8"/>
    <n v="10"/>
    <x v="4"/>
  </r>
  <r>
    <n v="5"/>
    <n v="0"/>
    <x v="0"/>
  </r>
  <r>
    <n v="8"/>
    <n v="20"/>
    <x v="11"/>
  </r>
  <r>
    <n v="8"/>
    <n v="5"/>
    <x v="7"/>
  </r>
  <r>
    <n v="5"/>
    <n v="30"/>
    <x v="4"/>
  </r>
  <r>
    <n v="7"/>
    <n v="20"/>
    <x v="10"/>
  </r>
  <r>
    <n v="7"/>
    <n v="10"/>
    <x v="3"/>
  </r>
  <r>
    <n v="7"/>
    <n v="2"/>
    <x v="2"/>
  </r>
  <r>
    <n v="4"/>
    <n v="2"/>
    <x v="4"/>
  </r>
  <r>
    <n v="6"/>
    <n v="24"/>
    <x v="11"/>
  </r>
  <r>
    <n v="7"/>
    <n v="2"/>
    <x v="1"/>
  </r>
  <r>
    <n v="7"/>
    <n v="3"/>
    <x v="7"/>
  </r>
  <r>
    <n v="7"/>
    <n v="2"/>
    <x v="4"/>
  </r>
  <r>
    <n v="8"/>
    <n v="30"/>
    <x v="9"/>
  </r>
  <r>
    <n v="7"/>
    <n v="8"/>
    <x v="4"/>
  </r>
  <r>
    <n v="7"/>
    <n v="5"/>
    <x v="10"/>
  </r>
  <r>
    <n v="7"/>
    <n v="5"/>
    <x v="7"/>
  </r>
  <r>
    <n v="7"/>
    <n v="6"/>
    <x v="9"/>
  </r>
  <r>
    <n v="6"/>
    <n v="7"/>
    <x v="5"/>
  </r>
  <r>
    <n v="6"/>
    <n v="5"/>
    <x v="3"/>
  </r>
  <r>
    <n v="5"/>
    <n v="30"/>
    <x v="0"/>
  </r>
  <r>
    <n v="5"/>
    <n v="4"/>
    <x v="4"/>
  </r>
  <r>
    <n v="6"/>
    <n v="15"/>
    <x v="8"/>
  </r>
  <r>
    <n v="8"/>
    <n v="3"/>
    <x v="7"/>
  </r>
  <r>
    <n v="6"/>
    <n v="5"/>
    <x v="8"/>
  </r>
  <r>
    <n v="6"/>
    <n v="8"/>
    <x v="7"/>
  </r>
  <r>
    <n v="6"/>
    <n v="6"/>
    <x v="9"/>
  </r>
  <r>
    <n v="6"/>
    <n v="20"/>
    <x v="11"/>
  </r>
  <r>
    <n v="7"/>
    <n v="30"/>
    <x v="6"/>
  </r>
  <r>
    <n v="7"/>
    <n v="6"/>
    <x v="3"/>
  </r>
  <r>
    <n v="7"/>
    <n v="12"/>
    <x v="0"/>
  </r>
  <r>
    <n v="8"/>
    <n v="4"/>
    <x v="6"/>
  </r>
  <r>
    <n v="7"/>
    <n v="30"/>
    <x v="7"/>
  </r>
  <r>
    <n v="6"/>
    <n v="1"/>
    <x v="8"/>
  </r>
  <r>
    <n v="6"/>
    <n v="10"/>
    <x v="5"/>
  </r>
  <r>
    <n v="5"/>
    <n v="6"/>
    <x v="8"/>
  </r>
  <r>
    <n v="8"/>
    <n v="1"/>
    <x v="0"/>
  </r>
  <r>
    <n v="7"/>
    <n v="5"/>
    <x v="9"/>
  </r>
  <r>
    <n v="6"/>
    <n v="4"/>
    <x v="5"/>
  </r>
  <r>
    <n v="6"/>
    <n v="16"/>
    <x v="8"/>
  </r>
  <r>
    <n v="7"/>
    <n v="4"/>
    <x v="9"/>
  </r>
  <r>
    <n v="10"/>
    <n v="10"/>
    <x v="0"/>
  </r>
  <r>
    <n v="5"/>
    <n v="60"/>
    <x v="0"/>
  </r>
  <r>
    <n v="7"/>
    <n v="3"/>
    <x v="11"/>
  </r>
  <r>
    <n v="7"/>
    <n v="20"/>
    <x v="2"/>
  </r>
  <r>
    <n v="4"/>
    <n v="25"/>
    <x v="10"/>
  </r>
  <r>
    <n v="7"/>
    <n v="10"/>
    <x v="11"/>
  </r>
  <r>
    <n v="7"/>
    <n v="12"/>
    <x v="10"/>
  </r>
  <r>
    <n v="5"/>
    <n v="5"/>
    <x v="1"/>
  </r>
  <r>
    <n v="7"/>
    <n v="10"/>
    <x v="1"/>
  </r>
  <r>
    <n v="7"/>
    <n v="3"/>
    <x v="4"/>
  </r>
  <r>
    <n v="8"/>
    <n v="26"/>
    <x v="6"/>
  </r>
  <r>
    <n v="7"/>
    <n v="5"/>
    <x v="0"/>
  </r>
  <r>
    <n v="6"/>
    <n v="6"/>
    <x v="1"/>
  </r>
  <r>
    <n v="7"/>
    <n v="6"/>
    <x v="9"/>
  </r>
  <r>
    <n v="6"/>
    <n v="3"/>
    <x v="8"/>
  </r>
  <r>
    <n v="7"/>
    <n v="2"/>
    <x v="10"/>
  </r>
  <r>
    <n v="5"/>
    <n v="1"/>
    <x v="4"/>
  </r>
  <r>
    <n v="8"/>
    <n v="6"/>
    <x v="3"/>
  </r>
  <r>
    <n v="7"/>
    <n v="10"/>
    <x v="1"/>
  </r>
  <r>
    <n v="8"/>
    <n v="18"/>
    <x v="7"/>
  </r>
  <r>
    <n v="7"/>
    <n v="3"/>
    <x v="4"/>
  </r>
  <r>
    <n v="6"/>
    <n v="3"/>
    <x v="9"/>
  </r>
  <r>
    <n v="6"/>
    <n v="5"/>
    <x v="1"/>
  </r>
  <r>
    <n v="6"/>
    <n v="50"/>
    <x v="8"/>
  </r>
  <r>
    <n v="7"/>
    <n v="3"/>
    <x v="11"/>
  </r>
  <r>
    <n v="4"/>
    <n v="15"/>
    <x v="8"/>
  </r>
  <r>
    <n v="7"/>
    <n v="15"/>
    <x v="10"/>
  </r>
  <r>
    <n v="6"/>
    <n v="30"/>
    <x v="6"/>
  </r>
  <r>
    <n v="7"/>
    <n v="1"/>
    <x v="9"/>
  </r>
  <r>
    <n v="7"/>
    <n v="2"/>
    <x v="7"/>
  </r>
  <r>
    <n v="8"/>
    <n v="20"/>
    <x v="0"/>
  </r>
  <r>
    <n v="8"/>
    <n v="30"/>
    <x v="8"/>
  </r>
  <r>
    <n v="8"/>
    <n v="2"/>
    <x v="0"/>
  </r>
  <r>
    <n v="8"/>
    <n v="12"/>
    <x v="9"/>
  </r>
  <r>
    <n v="7"/>
    <n v="0"/>
    <x v="3"/>
  </r>
  <r>
    <n v="10"/>
    <n v="10"/>
    <x v="5"/>
  </r>
  <r>
    <n v="4"/>
    <n v="24"/>
    <x v="10"/>
  </r>
  <r>
    <n v="6"/>
    <n v="40"/>
    <x v="5"/>
  </r>
  <r>
    <n v="8"/>
    <n v="15"/>
    <x v="4"/>
  </r>
  <r>
    <n v="8"/>
    <n v="10"/>
    <x v="4"/>
  </r>
  <r>
    <n v="8"/>
    <n v="1"/>
    <x v="6"/>
  </r>
  <r>
    <n v="8"/>
    <n v="6"/>
    <x v="0"/>
  </r>
  <r>
    <n v="7"/>
    <n v="8"/>
    <x v="7"/>
  </r>
  <r>
    <n v="7"/>
    <n v="5"/>
    <x v="3"/>
  </r>
  <r>
    <n v="7"/>
    <n v="1"/>
    <x v="1"/>
  </r>
  <r>
    <n v="6"/>
    <n v="6"/>
    <x v="6"/>
  </r>
  <r>
    <n v="8"/>
    <n v="10"/>
    <x v="6"/>
  </r>
  <r>
    <n v="6"/>
    <n v="1"/>
    <x v="9"/>
  </r>
  <r>
    <n v="6"/>
    <n v="1"/>
    <x v="8"/>
  </r>
  <r>
    <n v="7"/>
    <n v="6"/>
    <x v="11"/>
  </r>
  <r>
    <n v="7"/>
    <n v="9"/>
    <x v="8"/>
  </r>
  <r>
    <n v="6"/>
    <n v="2"/>
    <x v="0"/>
  </r>
  <r>
    <n v="8"/>
    <n v="2"/>
    <x v="8"/>
  </r>
  <r>
    <n v="7"/>
    <n v="5"/>
    <x v="7"/>
  </r>
  <r>
    <n v="10"/>
    <n v="10"/>
    <x v="10"/>
  </r>
  <r>
    <n v="7"/>
    <n v="5"/>
    <x v="6"/>
  </r>
  <r>
    <n v="6"/>
    <n v="10"/>
    <x v="4"/>
  </r>
  <r>
    <n v="6"/>
    <n v="4"/>
    <x v="7"/>
  </r>
  <r>
    <n v="6"/>
    <n v="10"/>
    <x v="5"/>
  </r>
  <r>
    <n v="8"/>
    <n v="5"/>
    <x v="6"/>
  </r>
  <r>
    <n v="8"/>
    <n v="6"/>
    <x v="8"/>
  </r>
  <r>
    <n v="7"/>
    <n v="1"/>
    <x v="0"/>
  </r>
  <r>
    <n v="4"/>
    <n v="1"/>
    <x v="11"/>
  </r>
  <r>
    <n v="7"/>
    <n v="0"/>
    <x v="5"/>
  </r>
  <r>
    <n v="7"/>
    <n v="4"/>
    <x v="4"/>
  </r>
  <r>
    <n v="7"/>
    <n v="35"/>
    <x v="2"/>
  </r>
  <r>
    <n v="8"/>
    <n v="12"/>
    <x v="8"/>
  </r>
  <r>
    <n v="7"/>
    <n v="10"/>
    <x v="11"/>
  </r>
  <r>
    <n v="6"/>
    <n v="1"/>
    <x v="0"/>
  </r>
</pivotCacheRecords>
</file>

<file path=xl/pivotCache/pivotCacheRecords6.xml><?xml version="1.0" encoding="utf-8"?>
<pivotCacheRecords xmlns="http://schemas.openxmlformats.org/spreadsheetml/2006/main" xmlns:r="http://schemas.openxmlformats.org/officeDocument/2006/relationships" count="753">
  <r>
    <x v="0"/>
  </r>
  <r>
    <x v="0"/>
  </r>
  <r>
    <x v="1"/>
  </r>
  <r>
    <x v="0"/>
  </r>
  <r>
    <x v="1"/>
  </r>
  <r>
    <x v="1"/>
  </r>
  <r>
    <x v="0"/>
  </r>
  <r>
    <x v="1"/>
  </r>
  <r>
    <x v="0"/>
  </r>
  <r>
    <x v="1"/>
  </r>
  <r>
    <x v="0"/>
  </r>
  <r>
    <x v="1"/>
  </r>
  <r>
    <x v="0"/>
  </r>
  <r>
    <x v="1"/>
  </r>
  <r>
    <x v="0"/>
  </r>
  <r>
    <x v="0"/>
  </r>
  <r>
    <x v="0"/>
  </r>
  <r>
    <x v="0"/>
  </r>
  <r>
    <x v="0"/>
  </r>
  <r>
    <x v="0"/>
  </r>
  <r>
    <x v="1"/>
  </r>
  <r>
    <x v="1"/>
  </r>
  <r>
    <x v="1"/>
  </r>
  <r>
    <x v="0"/>
  </r>
  <r>
    <x v="1"/>
  </r>
  <r>
    <x v="1"/>
  </r>
  <r>
    <x v="1"/>
  </r>
  <r>
    <x v="0"/>
  </r>
  <r>
    <x v="1"/>
  </r>
  <r>
    <x v="0"/>
  </r>
  <r>
    <x v="1"/>
  </r>
  <r>
    <x v="0"/>
  </r>
  <r>
    <x v="0"/>
  </r>
  <r>
    <x v="1"/>
  </r>
  <r>
    <x v="1"/>
  </r>
  <r>
    <x v="1"/>
  </r>
  <r>
    <x v="1"/>
  </r>
  <r>
    <x v="0"/>
  </r>
  <r>
    <x v="1"/>
  </r>
  <r>
    <x v="1"/>
  </r>
  <r>
    <x v="0"/>
  </r>
  <r>
    <x v="1"/>
  </r>
  <r>
    <x v="1"/>
  </r>
  <r>
    <x v="0"/>
  </r>
  <r>
    <x v="0"/>
  </r>
  <r>
    <x v="0"/>
  </r>
  <r>
    <x v="1"/>
  </r>
  <r>
    <x v="0"/>
  </r>
  <r>
    <x v="1"/>
  </r>
  <r>
    <x v="0"/>
  </r>
  <r>
    <x v="1"/>
  </r>
  <r>
    <x v="1"/>
  </r>
  <r>
    <x v="0"/>
  </r>
  <r>
    <x v="0"/>
  </r>
  <r>
    <x v="0"/>
  </r>
  <r>
    <x v="1"/>
  </r>
  <r>
    <x v="1"/>
  </r>
  <r>
    <x v="0"/>
  </r>
  <r>
    <x v="0"/>
  </r>
  <r>
    <x v="1"/>
  </r>
  <r>
    <x v="1"/>
  </r>
  <r>
    <x v="1"/>
  </r>
  <r>
    <x v="1"/>
  </r>
  <r>
    <x v="0"/>
  </r>
  <r>
    <x v="0"/>
  </r>
  <r>
    <x v="0"/>
  </r>
  <r>
    <x v="0"/>
  </r>
  <r>
    <x v="1"/>
  </r>
  <r>
    <x v="0"/>
  </r>
  <r>
    <x v="0"/>
  </r>
  <r>
    <x v="1"/>
  </r>
  <r>
    <x v="1"/>
  </r>
  <r>
    <x v="1"/>
  </r>
  <r>
    <x v="0"/>
  </r>
  <r>
    <x v="1"/>
  </r>
  <r>
    <x v="1"/>
  </r>
  <r>
    <x v="1"/>
  </r>
  <r>
    <x v="0"/>
  </r>
  <r>
    <x v="0"/>
  </r>
  <r>
    <x v="0"/>
  </r>
  <r>
    <x v="0"/>
  </r>
  <r>
    <x v="0"/>
  </r>
  <r>
    <x v="1"/>
  </r>
  <r>
    <x v="0"/>
  </r>
  <r>
    <x v="0"/>
  </r>
  <r>
    <x v="1"/>
  </r>
  <r>
    <x v="0"/>
  </r>
  <r>
    <x v="0"/>
  </r>
  <r>
    <x v="0"/>
  </r>
  <r>
    <x v="0"/>
  </r>
  <r>
    <x v="1"/>
  </r>
  <r>
    <x v="0"/>
  </r>
  <r>
    <x v="1"/>
  </r>
  <r>
    <x v="1"/>
  </r>
  <r>
    <x v="0"/>
  </r>
  <r>
    <x v="1"/>
  </r>
  <r>
    <x v="0"/>
  </r>
  <r>
    <x v="0"/>
  </r>
  <r>
    <x v="1"/>
  </r>
  <r>
    <x v="0"/>
  </r>
  <r>
    <x v="1"/>
  </r>
  <r>
    <x v="1"/>
  </r>
  <r>
    <x v="0"/>
  </r>
  <r>
    <x v="0"/>
  </r>
  <r>
    <x v="1"/>
  </r>
  <r>
    <x v="0"/>
  </r>
  <r>
    <x v="1"/>
  </r>
  <r>
    <x v="0"/>
  </r>
  <r>
    <x v="1"/>
  </r>
  <r>
    <x v="1"/>
  </r>
  <r>
    <x v="0"/>
  </r>
  <r>
    <x v="0"/>
  </r>
  <r>
    <x v="0"/>
  </r>
  <r>
    <x v="0"/>
  </r>
  <r>
    <x v="0"/>
  </r>
  <r>
    <x v="1"/>
  </r>
  <r>
    <x v="1"/>
  </r>
  <r>
    <x v="1"/>
  </r>
  <r>
    <x v="0"/>
  </r>
  <r>
    <x v="1"/>
  </r>
  <r>
    <x v="0"/>
  </r>
  <r>
    <x v="0"/>
  </r>
  <r>
    <x v="1"/>
  </r>
  <r>
    <x v="1"/>
  </r>
  <r>
    <x v="1"/>
  </r>
  <r>
    <x v="1"/>
  </r>
  <r>
    <x v="0"/>
  </r>
  <r>
    <x v="1"/>
  </r>
  <r>
    <x v="0"/>
  </r>
  <r>
    <x v="1"/>
  </r>
  <r>
    <x v="1"/>
  </r>
  <r>
    <x v="0"/>
  </r>
  <r>
    <x v="0"/>
  </r>
  <r>
    <x v="1"/>
  </r>
  <r>
    <x v="0"/>
  </r>
  <r>
    <x v="0"/>
  </r>
  <r>
    <x v="0"/>
  </r>
  <r>
    <x v="0"/>
  </r>
  <r>
    <x v="0"/>
  </r>
  <r>
    <x v="1"/>
  </r>
  <r>
    <x v="1"/>
  </r>
  <r>
    <x v="0"/>
  </r>
  <r>
    <x v="1"/>
  </r>
  <r>
    <x v="1"/>
  </r>
  <r>
    <x v="1"/>
  </r>
  <r>
    <x v="0"/>
  </r>
  <r>
    <x v="0"/>
  </r>
  <r>
    <x v="1"/>
  </r>
  <r>
    <x v="0"/>
  </r>
  <r>
    <x v="1"/>
  </r>
  <r>
    <x v="1"/>
  </r>
  <r>
    <x v="1"/>
  </r>
  <r>
    <x v="0"/>
  </r>
  <r>
    <x v="0"/>
  </r>
  <r>
    <x v="1"/>
  </r>
  <r>
    <x v="0"/>
  </r>
  <r>
    <x v="0"/>
  </r>
  <r>
    <x v="1"/>
  </r>
  <r>
    <x v="1"/>
  </r>
  <r>
    <x v="1"/>
  </r>
  <r>
    <x v="1"/>
  </r>
  <r>
    <x v="0"/>
  </r>
  <r>
    <x v="1"/>
  </r>
  <r>
    <x v="0"/>
  </r>
  <r>
    <x v="1"/>
  </r>
  <r>
    <x v="0"/>
  </r>
  <r>
    <x v="1"/>
  </r>
  <r>
    <x v="1"/>
  </r>
  <r>
    <x v="1"/>
  </r>
  <r>
    <x v="1"/>
  </r>
  <r>
    <x v="0"/>
  </r>
  <r>
    <x v="0"/>
  </r>
  <r>
    <x v="0"/>
  </r>
  <r>
    <x v="0"/>
  </r>
  <r>
    <x v="1"/>
  </r>
  <r>
    <x v="0"/>
  </r>
  <r>
    <x v="0"/>
  </r>
  <r>
    <x v="1"/>
  </r>
  <r>
    <x v="1"/>
  </r>
  <r>
    <x v="1"/>
  </r>
  <r>
    <x v="0"/>
  </r>
  <r>
    <x v="0"/>
  </r>
  <r>
    <x v="0"/>
  </r>
  <r>
    <x v="0"/>
  </r>
  <r>
    <x v="1"/>
  </r>
  <r>
    <x v="1"/>
  </r>
  <r>
    <x v="1"/>
  </r>
  <r>
    <x v="1"/>
  </r>
  <r>
    <x v="0"/>
  </r>
  <r>
    <x v="0"/>
  </r>
  <r>
    <x v="1"/>
  </r>
  <r>
    <x v="0"/>
  </r>
  <r>
    <x v="1"/>
  </r>
  <r>
    <x v="1"/>
  </r>
  <r>
    <x v="1"/>
  </r>
  <r>
    <x v="0"/>
  </r>
  <r>
    <x v="1"/>
  </r>
  <r>
    <x v="1"/>
  </r>
  <r>
    <x v="0"/>
  </r>
  <r>
    <x v="0"/>
  </r>
  <r>
    <x v="0"/>
  </r>
  <r>
    <x v="0"/>
  </r>
  <r>
    <x v="1"/>
  </r>
  <r>
    <x v="0"/>
  </r>
  <r>
    <x v="0"/>
  </r>
  <r>
    <x v="1"/>
  </r>
  <r>
    <x v="0"/>
  </r>
  <r>
    <x v="0"/>
  </r>
  <r>
    <x v="0"/>
  </r>
  <r>
    <x v="0"/>
  </r>
  <r>
    <x v="1"/>
  </r>
  <r>
    <x v="0"/>
  </r>
  <r>
    <x v="0"/>
  </r>
  <r>
    <x v="0"/>
  </r>
  <r>
    <x v="1"/>
  </r>
  <r>
    <x v="1"/>
  </r>
  <r>
    <x v="0"/>
  </r>
  <r>
    <x v="1"/>
  </r>
  <r>
    <x v="0"/>
  </r>
  <r>
    <x v="1"/>
  </r>
  <r>
    <x v="0"/>
  </r>
  <r>
    <x v="0"/>
  </r>
  <r>
    <x v="1"/>
  </r>
  <r>
    <x v="0"/>
  </r>
  <r>
    <x v="1"/>
  </r>
  <r>
    <x v="0"/>
  </r>
  <r>
    <x v="0"/>
  </r>
  <r>
    <x v="0"/>
  </r>
  <r>
    <x v="1"/>
  </r>
  <r>
    <x v="1"/>
  </r>
  <r>
    <x v="0"/>
  </r>
  <r>
    <x v="0"/>
  </r>
  <r>
    <x v="1"/>
  </r>
  <r>
    <x v="0"/>
  </r>
  <r>
    <x v="0"/>
  </r>
  <r>
    <x v="0"/>
  </r>
  <r>
    <x v="0"/>
  </r>
  <r>
    <x v="1"/>
  </r>
  <r>
    <x v="1"/>
  </r>
  <r>
    <x v="1"/>
  </r>
  <r>
    <x v="1"/>
  </r>
  <r>
    <x v="0"/>
  </r>
  <r>
    <x v="1"/>
  </r>
  <r>
    <x v="0"/>
  </r>
  <r>
    <x v="1"/>
  </r>
  <r>
    <x v="0"/>
  </r>
  <r>
    <x v="0"/>
  </r>
  <r>
    <x v="1"/>
  </r>
  <r>
    <x v="1"/>
  </r>
  <r>
    <x v="1"/>
  </r>
  <r>
    <x v="0"/>
  </r>
  <r>
    <x v="1"/>
  </r>
  <r>
    <x v="1"/>
  </r>
  <r>
    <x v="0"/>
  </r>
  <r>
    <x v="0"/>
  </r>
  <r>
    <x v="0"/>
  </r>
  <r>
    <x v="0"/>
  </r>
  <r>
    <x v="0"/>
  </r>
  <r>
    <x v="1"/>
  </r>
  <r>
    <x v="1"/>
  </r>
  <r>
    <x v="0"/>
  </r>
  <r>
    <x v="0"/>
  </r>
  <r>
    <x v="1"/>
  </r>
  <r>
    <x v="1"/>
  </r>
  <r>
    <x v="1"/>
  </r>
  <r>
    <x v="1"/>
  </r>
  <r>
    <x v="1"/>
  </r>
  <r>
    <x v="1"/>
  </r>
  <r>
    <x v="0"/>
  </r>
  <r>
    <x v="0"/>
  </r>
  <r>
    <x v="0"/>
  </r>
  <r>
    <x v="0"/>
  </r>
  <r>
    <x v="1"/>
  </r>
  <r>
    <x v="1"/>
  </r>
  <r>
    <x v="0"/>
  </r>
  <r>
    <x v="1"/>
  </r>
  <r>
    <x v="0"/>
  </r>
  <r>
    <x v="1"/>
  </r>
  <r>
    <x v="0"/>
  </r>
  <r>
    <x v="0"/>
  </r>
  <r>
    <x v="0"/>
  </r>
  <r>
    <x v="0"/>
  </r>
  <r>
    <x v="0"/>
  </r>
  <r>
    <x v="0"/>
  </r>
  <r>
    <x v="0"/>
  </r>
  <r>
    <x v="0"/>
  </r>
  <r>
    <x v="0"/>
  </r>
  <r>
    <x v="0"/>
  </r>
  <r>
    <x v="0"/>
  </r>
  <r>
    <x v="0"/>
  </r>
  <r>
    <x v="1"/>
  </r>
  <r>
    <x v="1"/>
  </r>
  <r>
    <x v="1"/>
  </r>
  <r>
    <x v="1"/>
  </r>
  <r>
    <x v="1"/>
  </r>
  <r>
    <x v="0"/>
  </r>
  <r>
    <x v="1"/>
  </r>
  <r>
    <x v="0"/>
  </r>
  <r>
    <x v="1"/>
  </r>
  <r>
    <x v="1"/>
  </r>
  <r>
    <x v="0"/>
  </r>
  <r>
    <x v="1"/>
  </r>
  <r>
    <x v="1"/>
  </r>
  <r>
    <x v="1"/>
  </r>
  <r>
    <x v="1"/>
  </r>
  <r>
    <x v="1"/>
  </r>
  <r>
    <x v="0"/>
  </r>
  <r>
    <x v="1"/>
  </r>
  <r>
    <x v="0"/>
  </r>
  <r>
    <x v="1"/>
  </r>
  <r>
    <x v="0"/>
  </r>
  <r>
    <x v="0"/>
  </r>
  <r>
    <x v="1"/>
  </r>
  <r>
    <x v="0"/>
  </r>
  <r>
    <x v="0"/>
  </r>
  <r>
    <x v="0"/>
  </r>
  <r>
    <x v="1"/>
  </r>
  <r>
    <x v="0"/>
  </r>
  <r>
    <x v="0"/>
  </r>
  <r>
    <x v="0"/>
  </r>
  <r>
    <x v="1"/>
  </r>
  <r>
    <x v="1"/>
  </r>
  <r>
    <x v="0"/>
  </r>
  <r>
    <x v="0"/>
  </r>
  <r>
    <x v="0"/>
  </r>
  <r>
    <x v="1"/>
  </r>
  <r>
    <x v="0"/>
  </r>
  <r>
    <x v="0"/>
  </r>
  <r>
    <x v="0"/>
  </r>
  <r>
    <x v="1"/>
  </r>
  <r>
    <x v="0"/>
  </r>
  <r>
    <x v="1"/>
  </r>
  <r>
    <x v="1"/>
  </r>
  <r>
    <x v="1"/>
  </r>
  <r>
    <x v="1"/>
  </r>
  <r>
    <x v="1"/>
  </r>
  <r>
    <x v="0"/>
  </r>
  <r>
    <x v="0"/>
  </r>
  <r>
    <x v="0"/>
  </r>
  <r>
    <x v="0"/>
  </r>
  <r>
    <x v="1"/>
  </r>
  <r>
    <x v="1"/>
  </r>
  <r>
    <x v="0"/>
  </r>
  <r>
    <x v="1"/>
  </r>
  <r>
    <x v="0"/>
  </r>
  <r>
    <x v="1"/>
  </r>
  <r>
    <x v="1"/>
  </r>
  <r>
    <x v="1"/>
  </r>
  <r>
    <x v="0"/>
  </r>
  <r>
    <x v="0"/>
  </r>
  <r>
    <x v="1"/>
  </r>
  <r>
    <x v="0"/>
  </r>
  <r>
    <x v="0"/>
  </r>
  <r>
    <x v="0"/>
  </r>
  <r>
    <x v="1"/>
  </r>
  <r>
    <x v="0"/>
  </r>
  <r>
    <x v="0"/>
  </r>
  <r>
    <x v="0"/>
  </r>
  <r>
    <x v="0"/>
  </r>
  <r>
    <x v="0"/>
  </r>
  <r>
    <x v="1"/>
  </r>
  <r>
    <x v="1"/>
  </r>
  <r>
    <x v="1"/>
  </r>
  <r>
    <x v="1"/>
  </r>
  <r>
    <x v="0"/>
  </r>
  <r>
    <x v="0"/>
  </r>
  <r>
    <x v="0"/>
  </r>
  <r>
    <x v="1"/>
  </r>
  <r>
    <x v="0"/>
  </r>
  <r>
    <x v="0"/>
  </r>
  <r>
    <x v="0"/>
  </r>
  <r>
    <x v="1"/>
  </r>
  <r>
    <x v="1"/>
  </r>
  <r>
    <x v="1"/>
  </r>
  <r>
    <x v="0"/>
  </r>
  <r>
    <x v="0"/>
  </r>
  <r>
    <x v="0"/>
  </r>
  <r>
    <x v="0"/>
  </r>
  <r>
    <x v="0"/>
  </r>
  <r>
    <x v="1"/>
  </r>
  <r>
    <x v="0"/>
  </r>
  <r>
    <x v="0"/>
  </r>
  <r>
    <x v="1"/>
  </r>
  <r>
    <x v="0"/>
  </r>
  <r>
    <x v="1"/>
  </r>
  <r>
    <x v="0"/>
  </r>
  <r>
    <x v="0"/>
  </r>
  <r>
    <x v="0"/>
  </r>
  <r>
    <x v="0"/>
  </r>
  <r>
    <x v="1"/>
  </r>
  <r>
    <x v="0"/>
  </r>
  <r>
    <x v="1"/>
  </r>
  <r>
    <x v="0"/>
  </r>
  <r>
    <x v="0"/>
  </r>
  <r>
    <x v="0"/>
  </r>
  <r>
    <x v="1"/>
  </r>
  <r>
    <x v="0"/>
  </r>
  <r>
    <x v="1"/>
  </r>
  <r>
    <x v="0"/>
  </r>
  <r>
    <x v="0"/>
  </r>
  <r>
    <x v="1"/>
  </r>
  <r>
    <x v="1"/>
  </r>
  <r>
    <x v="0"/>
  </r>
  <r>
    <x v="0"/>
  </r>
  <r>
    <x v="1"/>
  </r>
  <r>
    <x v="1"/>
  </r>
  <r>
    <x v="1"/>
  </r>
  <r>
    <x v="1"/>
  </r>
  <r>
    <x v="1"/>
  </r>
  <r>
    <x v="1"/>
  </r>
  <r>
    <x v="0"/>
  </r>
  <r>
    <x v="1"/>
  </r>
  <r>
    <x v="1"/>
  </r>
  <r>
    <x v="1"/>
  </r>
  <r>
    <x v="1"/>
  </r>
  <r>
    <x v="0"/>
  </r>
  <r>
    <x v="0"/>
  </r>
  <r>
    <x v="0"/>
  </r>
  <r>
    <x v="1"/>
  </r>
  <r>
    <x v="1"/>
  </r>
  <r>
    <x v="0"/>
  </r>
  <r>
    <x v="1"/>
  </r>
  <r>
    <x v="0"/>
  </r>
  <r>
    <x v="0"/>
  </r>
  <r>
    <x v="0"/>
  </r>
  <r>
    <x v="1"/>
  </r>
  <r>
    <x v="1"/>
  </r>
  <r>
    <x v="1"/>
  </r>
  <r>
    <x v="0"/>
  </r>
  <r>
    <x v="1"/>
  </r>
  <r>
    <x v="1"/>
  </r>
  <r>
    <x v="0"/>
  </r>
  <r>
    <x v="1"/>
  </r>
  <r>
    <x v="1"/>
  </r>
  <r>
    <x v="1"/>
  </r>
  <r>
    <x v="1"/>
  </r>
  <r>
    <x v="0"/>
  </r>
  <r>
    <x v="0"/>
  </r>
  <r>
    <x v="0"/>
  </r>
  <r>
    <x v="0"/>
  </r>
  <r>
    <x v="0"/>
  </r>
  <r>
    <x v="0"/>
  </r>
  <r>
    <x v="0"/>
  </r>
  <r>
    <x v="0"/>
  </r>
  <r>
    <x v="1"/>
  </r>
  <r>
    <x v="1"/>
  </r>
  <r>
    <x v="0"/>
  </r>
  <r>
    <x v="0"/>
  </r>
  <r>
    <x v="1"/>
  </r>
  <r>
    <x v="0"/>
  </r>
  <r>
    <x v="1"/>
  </r>
  <r>
    <x v="0"/>
  </r>
  <r>
    <x v="0"/>
  </r>
  <r>
    <x v="1"/>
  </r>
  <r>
    <x v="0"/>
  </r>
  <r>
    <x v="0"/>
  </r>
  <r>
    <x v="0"/>
  </r>
  <r>
    <x v="1"/>
  </r>
  <r>
    <x v="1"/>
  </r>
  <r>
    <x v="1"/>
  </r>
  <r>
    <x v="0"/>
  </r>
  <r>
    <x v="1"/>
  </r>
  <r>
    <x v="1"/>
  </r>
  <r>
    <x v="1"/>
  </r>
  <r>
    <x v="1"/>
  </r>
  <r>
    <x v="1"/>
  </r>
  <r>
    <x v="1"/>
  </r>
  <r>
    <x v="0"/>
  </r>
  <r>
    <x v="0"/>
  </r>
  <r>
    <x v="0"/>
  </r>
  <r>
    <x v="0"/>
  </r>
  <r>
    <x v="1"/>
  </r>
  <r>
    <x v="0"/>
  </r>
  <r>
    <x v="0"/>
  </r>
  <r>
    <x v="0"/>
  </r>
  <r>
    <x v="0"/>
  </r>
  <r>
    <x v="1"/>
  </r>
  <r>
    <x v="0"/>
  </r>
  <r>
    <x v="1"/>
  </r>
  <r>
    <x v="0"/>
  </r>
  <r>
    <x v="1"/>
  </r>
  <r>
    <x v="0"/>
  </r>
  <r>
    <x v="1"/>
  </r>
  <r>
    <x v="0"/>
  </r>
  <r>
    <x v="0"/>
  </r>
  <r>
    <x v="0"/>
  </r>
  <r>
    <x v="0"/>
  </r>
  <r>
    <x v="1"/>
  </r>
  <r>
    <x v="1"/>
  </r>
  <r>
    <x v="0"/>
  </r>
  <r>
    <x v="0"/>
  </r>
  <r>
    <x v="1"/>
  </r>
  <r>
    <x v="0"/>
  </r>
  <r>
    <x v="0"/>
  </r>
  <r>
    <x v="1"/>
  </r>
  <r>
    <x v="0"/>
  </r>
  <r>
    <x v="0"/>
  </r>
  <r>
    <x v="1"/>
  </r>
  <r>
    <x v="0"/>
  </r>
  <r>
    <x v="0"/>
  </r>
  <r>
    <x v="1"/>
  </r>
  <r>
    <x v="0"/>
  </r>
  <r>
    <x v="0"/>
  </r>
  <r>
    <x v="1"/>
  </r>
  <r>
    <x v="0"/>
  </r>
  <r>
    <x v="0"/>
  </r>
  <r>
    <x v="0"/>
  </r>
  <r>
    <x v="1"/>
  </r>
  <r>
    <x v="1"/>
  </r>
  <r>
    <x v="0"/>
  </r>
  <r>
    <x v="1"/>
  </r>
  <r>
    <x v="0"/>
  </r>
  <r>
    <x v="0"/>
  </r>
  <r>
    <x v="1"/>
  </r>
  <r>
    <x v="0"/>
  </r>
  <r>
    <x v="1"/>
  </r>
  <r>
    <x v="0"/>
  </r>
  <r>
    <x v="0"/>
  </r>
  <r>
    <x v="0"/>
  </r>
  <r>
    <x v="1"/>
  </r>
  <r>
    <x v="1"/>
  </r>
  <r>
    <x v="0"/>
  </r>
  <r>
    <x v="1"/>
  </r>
  <r>
    <x v="1"/>
  </r>
  <r>
    <x v="1"/>
  </r>
  <r>
    <x v="1"/>
  </r>
  <r>
    <x v="0"/>
  </r>
  <r>
    <x v="0"/>
  </r>
  <r>
    <x v="1"/>
  </r>
  <r>
    <x v="1"/>
  </r>
  <r>
    <x v="0"/>
  </r>
  <r>
    <x v="1"/>
  </r>
  <r>
    <x v="1"/>
  </r>
  <r>
    <x v="1"/>
  </r>
  <r>
    <x v="1"/>
  </r>
  <r>
    <x v="1"/>
  </r>
  <r>
    <x v="0"/>
  </r>
  <r>
    <x v="0"/>
  </r>
  <r>
    <x v="1"/>
  </r>
  <r>
    <x v="0"/>
  </r>
  <r>
    <x v="0"/>
  </r>
  <r>
    <x v="1"/>
  </r>
  <r>
    <x v="0"/>
  </r>
  <r>
    <x v="0"/>
  </r>
  <r>
    <x v="1"/>
  </r>
  <r>
    <x v="0"/>
  </r>
  <r>
    <x v="0"/>
  </r>
  <r>
    <x v="0"/>
  </r>
  <r>
    <x v="0"/>
  </r>
  <r>
    <x v="0"/>
  </r>
  <r>
    <x v="1"/>
  </r>
  <r>
    <x v="0"/>
  </r>
  <r>
    <x v="1"/>
  </r>
  <r>
    <x v="1"/>
  </r>
  <r>
    <x v="1"/>
  </r>
  <r>
    <x v="0"/>
  </r>
  <r>
    <x v="1"/>
  </r>
  <r>
    <x v="0"/>
  </r>
  <r>
    <x v="0"/>
  </r>
  <r>
    <x v="0"/>
  </r>
  <r>
    <x v="0"/>
  </r>
  <r>
    <x v="1"/>
  </r>
  <r>
    <x v="0"/>
  </r>
  <r>
    <x v="1"/>
  </r>
  <r>
    <x v="1"/>
  </r>
  <r>
    <x v="0"/>
  </r>
  <r>
    <x v="0"/>
  </r>
  <r>
    <x v="1"/>
  </r>
  <r>
    <x v="1"/>
  </r>
  <r>
    <x v="0"/>
  </r>
  <r>
    <x v="1"/>
  </r>
  <r>
    <x v="1"/>
  </r>
  <r>
    <x v="1"/>
  </r>
  <r>
    <x v="0"/>
  </r>
  <r>
    <x v="0"/>
  </r>
  <r>
    <x v="0"/>
  </r>
  <r>
    <x v="0"/>
  </r>
  <r>
    <x v="1"/>
  </r>
  <r>
    <x v="1"/>
  </r>
  <r>
    <x v="0"/>
  </r>
  <r>
    <x v="0"/>
  </r>
  <r>
    <x v="0"/>
  </r>
  <r>
    <x v="1"/>
  </r>
  <r>
    <x v="0"/>
  </r>
  <r>
    <x v="1"/>
  </r>
  <r>
    <x v="0"/>
  </r>
  <r>
    <x v="1"/>
  </r>
  <r>
    <x v="0"/>
  </r>
  <r>
    <x v="1"/>
  </r>
  <r>
    <x v="0"/>
  </r>
  <r>
    <x v="1"/>
  </r>
  <r>
    <x v="0"/>
  </r>
  <r>
    <x v="0"/>
  </r>
  <r>
    <x v="0"/>
  </r>
  <r>
    <x v="0"/>
  </r>
  <r>
    <x v="1"/>
  </r>
  <r>
    <x v="0"/>
  </r>
  <r>
    <x v="0"/>
  </r>
  <r>
    <x v="0"/>
  </r>
  <r>
    <x v="0"/>
  </r>
  <r>
    <x v="0"/>
  </r>
  <r>
    <x v="0"/>
  </r>
  <r>
    <x v="1"/>
  </r>
  <r>
    <x v="1"/>
  </r>
  <r>
    <x v="0"/>
  </r>
  <r>
    <x v="0"/>
  </r>
  <r>
    <x v="1"/>
  </r>
  <r>
    <x v="0"/>
  </r>
  <r>
    <x v="0"/>
  </r>
  <r>
    <x v="0"/>
  </r>
  <r>
    <x v="0"/>
  </r>
  <r>
    <x v="0"/>
  </r>
  <r>
    <x v="1"/>
  </r>
  <r>
    <x v="0"/>
  </r>
  <r>
    <x v="0"/>
  </r>
  <r>
    <x v="1"/>
  </r>
  <r>
    <x v="0"/>
  </r>
  <r>
    <x v="0"/>
  </r>
  <r>
    <x v="0"/>
  </r>
  <r>
    <x v="0"/>
  </r>
  <r>
    <x v="0"/>
  </r>
  <r>
    <x v="1"/>
  </r>
  <r>
    <x v="0"/>
  </r>
  <r>
    <x v="0"/>
  </r>
  <r>
    <x v="0"/>
  </r>
  <r>
    <x v="1"/>
  </r>
  <r>
    <x v="0"/>
  </r>
  <r>
    <x v="0"/>
  </r>
  <r>
    <x v="0"/>
  </r>
  <r>
    <x v="0"/>
  </r>
  <r>
    <x v="1"/>
  </r>
  <r>
    <x v="1"/>
  </r>
  <r>
    <x v="0"/>
  </r>
  <r>
    <x v="0"/>
  </r>
  <r>
    <x v="1"/>
  </r>
  <r>
    <x v="0"/>
  </r>
  <r>
    <x v="1"/>
  </r>
  <r>
    <x v="0"/>
  </r>
  <r>
    <x v="0"/>
  </r>
  <r>
    <x v="0"/>
  </r>
  <r>
    <x v="0"/>
  </r>
  <r>
    <x v="0"/>
  </r>
  <r>
    <x v="0"/>
  </r>
  <r>
    <x v="1"/>
  </r>
  <r>
    <x v="1"/>
  </r>
  <r>
    <x v="0"/>
  </r>
  <r>
    <x v="1"/>
  </r>
  <r>
    <x v="1"/>
  </r>
  <r>
    <x v="1"/>
  </r>
  <r>
    <x v="0"/>
  </r>
  <r>
    <x v="0"/>
  </r>
  <r>
    <x v="0"/>
  </r>
  <r>
    <x v="1"/>
  </r>
  <r>
    <x v="0"/>
  </r>
  <r>
    <x v="1"/>
  </r>
  <r>
    <x v="0"/>
  </r>
  <r>
    <x v="1"/>
  </r>
  <r>
    <x v="0"/>
  </r>
  <r>
    <x v="1"/>
  </r>
  <r>
    <x v="1"/>
  </r>
  <r>
    <x v="0"/>
  </r>
  <r>
    <x v="0"/>
  </r>
  <r>
    <x v="0"/>
  </r>
  <r>
    <x v="0"/>
  </r>
  <r>
    <x v="1"/>
  </r>
  <r>
    <x v="0"/>
  </r>
  <r>
    <x v="0"/>
  </r>
  <r>
    <x v="0"/>
  </r>
  <r>
    <x v="0"/>
  </r>
  <r>
    <x v="0"/>
  </r>
  <r>
    <x v="0"/>
  </r>
  <r>
    <x v="1"/>
  </r>
  <r>
    <x v="0"/>
  </r>
  <r>
    <x v="0"/>
  </r>
  <r>
    <x v="1"/>
  </r>
  <r>
    <x v="0"/>
  </r>
  <r>
    <x v="0"/>
  </r>
  <r>
    <x v="1"/>
  </r>
  <r>
    <x v="0"/>
  </r>
  <r>
    <x v="1"/>
  </r>
  <r>
    <x v="0"/>
  </r>
  <r>
    <x v="0"/>
  </r>
  <r>
    <x v="0"/>
  </r>
  <r>
    <x v="1"/>
  </r>
  <r>
    <x v="1"/>
  </r>
  <r>
    <x v="0"/>
  </r>
  <r>
    <x v="1"/>
  </r>
  <r>
    <x v="0"/>
  </r>
  <r>
    <x v="1"/>
  </r>
  <r>
    <x v="1"/>
  </r>
  <r>
    <x v="1"/>
  </r>
  <r>
    <x v="1"/>
  </r>
  <r>
    <x v="0"/>
  </r>
  <r>
    <x v="0"/>
  </r>
  <r>
    <x v="0"/>
  </r>
  <r>
    <x v="0"/>
  </r>
  <r>
    <x v="1"/>
  </r>
  <r>
    <x v="0"/>
  </r>
  <r>
    <x v="0"/>
  </r>
  <r>
    <x v="1"/>
  </r>
  <r>
    <x v="1"/>
  </r>
  <r>
    <x v="0"/>
  </r>
  <r>
    <x v="0"/>
  </r>
  <r>
    <x v="0"/>
  </r>
  <r>
    <x v="0"/>
  </r>
  <r>
    <x v="0"/>
  </r>
  <r>
    <x v="0"/>
  </r>
  <r>
    <x v="1"/>
  </r>
  <r>
    <x v="1"/>
  </r>
  <r>
    <x v="0"/>
  </r>
  <r>
    <x v="1"/>
  </r>
  <r>
    <x v="1"/>
  </r>
  <r>
    <x v="1"/>
  </r>
  <r>
    <x v="1"/>
  </r>
  <r>
    <x v="0"/>
  </r>
  <r>
    <x v="0"/>
  </r>
  <r>
    <x v="1"/>
  </r>
  <r>
    <x v="1"/>
  </r>
  <r>
    <x v="0"/>
  </r>
  <r>
    <x v="0"/>
  </r>
  <r>
    <x v="0"/>
  </r>
  <r>
    <x v="1"/>
  </r>
  <r>
    <x v="1"/>
  </r>
  <r>
    <x v="0"/>
  </r>
  <r>
    <x v="0"/>
  </r>
  <r>
    <x v="1"/>
  </r>
  <r>
    <x v="1"/>
  </r>
  <r>
    <x v="1"/>
  </r>
  <r>
    <x v="0"/>
  </r>
  <r>
    <x v="1"/>
  </r>
  <r>
    <x v="0"/>
  </r>
  <r>
    <x v="1"/>
  </r>
  <r>
    <x v="0"/>
  </r>
  <r>
    <x v="1"/>
  </r>
  <r>
    <x v="1"/>
  </r>
  <r>
    <x v="0"/>
  </r>
  <r>
    <x v="0"/>
  </r>
  <r>
    <x v="0"/>
  </r>
  <r>
    <x v="0"/>
  </r>
  <r>
    <x v="0"/>
  </r>
  <r>
    <x v="1"/>
  </r>
  <r>
    <x v="0"/>
  </r>
  <r>
    <x v="1"/>
  </r>
  <r>
    <x v="1"/>
  </r>
  <r>
    <x v="0"/>
  </r>
  <r>
    <x v="1"/>
  </r>
  <r>
    <x v="0"/>
  </r>
  <r>
    <x v="1"/>
  </r>
  <r>
    <x v="0"/>
  </r>
  <r>
    <x v="1"/>
  </r>
  <r>
    <x v="1"/>
  </r>
  <r>
    <x v="0"/>
  </r>
  <r>
    <x v="0"/>
  </r>
</pivotCacheRecords>
</file>

<file path=xl/pivotCache/pivotCacheRecords7.xml><?xml version="1.0" encoding="utf-8"?>
<pivotCacheRecords xmlns="http://schemas.openxmlformats.org/spreadsheetml/2006/main" xmlns:r="http://schemas.openxmlformats.org/officeDocument/2006/relationships" count="712">
  <r>
    <x v="0"/>
    <x v="0"/>
  </r>
  <r>
    <x v="1"/>
    <x v="1"/>
  </r>
  <r>
    <x v="2"/>
    <x v="2"/>
  </r>
  <r>
    <x v="3"/>
    <x v="1"/>
  </r>
  <r>
    <x v="4"/>
    <x v="0"/>
  </r>
  <r>
    <x v="5"/>
    <x v="2"/>
  </r>
  <r>
    <x v="0"/>
    <x v="2"/>
  </r>
  <r>
    <x v="6"/>
    <x v="2"/>
  </r>
  <r>
    <x v="7"/>
    <x v="0"/>
  </r>
  <r>
    <x v="8"/>
    <x v="1"/>
  </r>
  <r>
    <x v="9"/>
    <x v="0"/>
  </r>
  <r>
    <x v="10"/>
    <x v="2"/>
  </r>
  <r>
    <x v="11"/>
    <x v="0"/>
  </r>
  <r>
    <x v="4"/>
    <x v="0"/>
  </r>
  <r>
    <x v="12"/>
    <x v="3"/>
  </r>
  <r>
    <x v="3"/>
    <x v="2"/>
  </r>
  <r>
    <x v="13"/>
    <x v="3"/>
  </r>
  <r>
    <x v="14"/>
    <x v="3"/>
  </r>
  <r>
    <x v="5"/>
    <x v="0"/>
  </r>
  <r>
    <x v="9"/>
    <x v="1"/>
  </r>
  <r>
    <x v="8"/>
    <x v="0"/>
  </r>
  <r>
    <x v="15"/>
    <x v="2"/>
  </r>
  <r>
    <x v="1"/>
    <x v="2"/>
  </r>
  <r>
    <x v="1"/>
    <x v="1"/>
  </r>
  <r>
    <x v="16"/>
    <x v="2"/>
  </r>
  <r>
    <x v="2"/>
    <x v="2"/>
  </r>
  <r>
    <x v="3"/>
    <x v="0"/>
  </r>
  <r>
    <x v="0"/>
    <x v="2"/>
  </r>
  <r>
    <x v="17"/>
    <x v="2"/>
  </r>
  <r>
    <x v="5"/>
    <x v="0"/>
  </r>
  <r>
    <x v="6"/>
    <x v="2"/>
  </r>
  <r>
    <x v="1"/>
    <x v="2"/>
  </r>
  <r>
    <x v="6"/>
    <x v="2"/>
  </r>
  <r>
    <x v="14"/>
    <x v="3"/>
  </r>
  <r>
    <x v="11"/>
    <x v="2"/>
  </r>
  <r>
    <x v="8"/>
    <x v="2"/>
  </r>
  <r>
    <x v="18"/>
    <x v="0"/>
  </r>
  <r>
    <x v="5"/>
    <x v="2"/>
  </r>
  <r>
    <x v="1"/>
    <x v="2"/>
  </r>
  <r>
    <x v="14"/>
    <x v="3"/>
  </r>
  <r>
    <x v="9"/>
    <x v="0"/>
  </r>
  <r>
    <x v="3"/>
    <x v="0"/>
  </r>
  <r>
    <x v="19"/>
    <x v="0"/>
  </r>
  <r>
    <x v="20"/>
    <x v="0"/>
  </r>
  <r>
    <x v="3"/>
    <x v="0"/>
  </r>
  <r>
    <x v="21"/>
    <x v="1"/>
  </r>
  <r>
    <x v="5"/>
    <x v="2"/>
  </r>
  <r>
    <x v="17"/>
    <x v="2"/>
  </r>
  <r>
    <x v="7"/>
    <x v="2"/>
  </r>
  <r>
    <x v="0"/>
    <x v="2"/>
  </r>
  <r>
    <x v="13"/>
    <x v="0"/>
  </r>
  <r>
    <x v="14"/>
    <x v="0"/>
  </r>
  <r>
    <x v="22"/>
    <x v="2"/>
  </r>
  <r>
    <x v="0"/>
    <x v="4"/>
  </r>
  <r>
    <x v="3"/>
    <x v="2"/>
  </r>
  <r>
    <x v="22"/>
    <x v="2"/>
  </r>
  <r>
    <x v="11"/>
    <x v="0"/>
  </r>
  <r>
    <x v="21"/>
    <x v="2"/>
  </r>
  <r>
    <x v="23"/>
    <x v="0"/>
  </r>
  <r>
    <x v="0"/>
    <x v="2"/>
  </r>
  <r>
    <x v="15"/>
    <x v="2"/>
  </r>
  <r>
    <x v="4"/>
    <x v="4"/>
  </r>
  <r>
    <x v="19"/>
    <x v="1"/>
  </r>
  <r>
    <x v="22"/>
    <x v="0"/>
  </r>
  <r>
    <x v="9"/>
    <x v="2"/>
  </r>
  <r>
    <x v="19"/>
    <x v="2"/>
  </r>
  <r>
    <x v="13"/>
    <x v="4"/>
  </r>
  <r>
    <x v="0"/>
    <x v="2"/>
  </r>
  <r>
    <x v="8"/>
    <x v="2"/>
  </r>
  <r>
    <x v="4"/>
    <x v="0"/>
  </r>
  <r>
    <x v="5"/>
    <x v="0"/>
  </r>
  <r>
    <x v="24"/>
    <x v="2"/>
  </r>
  <r>
    <x v="14"/>
    <x v="3"/>
  </r>
  <r>
    <x v="2"/>
    <x v="0"/>
  </r>
  <r>
    <x v="21"/>
    <x v="2"/>
  </r>
  <r>
    <x v="20"/>
    <x v="2"/>
  </r>
  <r>
    <x v="11"/>
    <x v="0"/>
  </r>
  <r>
    <x v="2"/>
    <x v="1"/>
  </r>
  <r>
    <x v="2"/>
    <x v="1"/>
  </r>
  <r>
    <x v="25"/>
    <x v="0"/>
  </r>
  <r>
    <x v="10"/>
    <x v="2"/>
  </r>
  <r>
    <x v="15"/>
    <x v="2"/>
  </r>
  <r>
    <x v="26"/>
    <x v="0"/>
  </r>
  <r>
    <x v="26"/>
    <x v="2"/>
  </r>
  <r>
    <x v="20"/>
    <x v="0"/>
  </r>
  <r>
    <x v="14"/>
    <x v="0"/>
  </r>
  <r>
    <x v="11"/>
    <x v="0"/>
  </r>
  <r>
    <x v="0"/>
    <x v="2"/>
  </r>
  <r>
    <x v="11"/>
    <x v="2"/>
  </r>
  <r>
    <x v="9"/>
    <x v="1"/>
  </r>
  <r>
    <x v="14"/>
    <x v="0"/>
  </r>
  <r>
    <x v="23"/>
    <x v="2"/>
  </r>
  <r>
    <x v="17"/>
    <x v="0"/>
  </r>
  <r>
    <x v="11"/>
    <x v="0"/>
  </r>
  <r>
    <x v="15"/>
    <x v="2"/>
  </r>
  <r>
    <x v="0"/>
    <x v="2"/>
  </r>
  <r>
    <x v="10"/>
    <x v="0"/>
  </r>
  <r>
    <x v="27"/>
    <x v="2"/>
  </r>
  <r>
    <x v="2"/>
    <x v="2"/>
  </r>
  <r>
    <x v="22"/>
    <x v="1"/>
  </r>
  <r>
    <x v="26"/>
    <x v="0"/>
  </r>
  <r>
    <x v="19"/>
    <x v="2"/>
  </r>
  <r>
    <x v="19"/>
    <x v="2"/>
  </r>
  <r>
    <x v="6"/>
    <x v="1"/>
  </r>
  <r>
    <x v="14"/>
    <x v="4"/>
  </r>
  <r>
    <x v="22"/>
    <x v="2"/>
  </r>
  <r>
    <x v="20"/>
    <x v="2"/>
  </r>
  <r>
    <x v="25"/>
    <x v="2"/>
  </r>
  <r>
    <x v="26"/>
    <x v="2"/>
  </r>
  <r>
    <x v="12"/>
    <x v="3"/>
  </r>
  <r>
    <x v="11"/>
    <x v="0"/>
  </r>
  <r>
    <x v="11"/>
    <x v="2"/>
  </r>
  <r>
    <x v="15"/>
    <x v="2"/>
  </r>
  <r>
    <x v="25"/>
    <x v="0"/>
  </r>
  <r>
    <x v="13"/>
    <x v="0"/>
  </r>
  <r>
    <x v="17"/>
    <x v="0"/>
  </r>
  <r>
    <x v="1"/>
    <x v="2"/>
  </r>
  <r>
    <x v="5"/>
    <x v="2"/>
  </r>
  <r>
    <x v="9"/>
    <x v="2"/>
  </r>
  <r>
    <x v="25"/>
    <x v="2"/>
  </r>
  <r>
    <x v="17"/>
    <x v="2"/>
  </r>
  <r>
    <x v="0"/>
    <x v="2"/>
  </r>
  <r>
    <x v="28"/>
    <x v="1"/>
  </r>
  <r>
    <x v="26"/>
    <x v="4"/>
  </r>
  <r>
    <x v="9"/>
    <x v="0"/>
  </r>
  <r>
    <x v="4"/>
    <x v="0"/>
  </r>
  <r>
    <x v="20"/>
    <x v="0"/>
  </r>
  <r>
    <x v="20"/>
    <x v="2"/>
  </r>
  <r>
    <x v="3"/>
    <x v="3"/>
  </r>
  <r>
    <x v="20"/>
    <x v="0"/>
  </r>
  <r>
    <x v="1"/>
    <x v="2"/>
  </r>
  <r>
    <x v="20"/>
    <x v="0"/>
  </r>
  <r>
    <x v="25"/>
    <x v="0"/>
  </r>
  <r>
    <x v="11"/>
    <x v="0"/>
  </r>
  <r>
    <x v="11"/>
    <x v="2"/>
  </r>
  <r>
    <x v="2"/>
    <x v="0"/>
  </r>
  <r>
    <x v="25"/>
    <x v="0"/>
  </r>
  <r>
    <x v="10"/>
    <x v="2"/>
  </r>
  <r>
    <x v="11"/>
    <x v="0"/>
  </r>
  <r>
    <x v="13"/>
    <x v="0"/>
  </r>
  <r>
    <x v="19"/>
    <x v="4"/>
  </r>
  <r>
    <x v="20"/>
    <x v="2"/>
  </r>
  <r>
    <x v="22"/>
    <x v="0"/>
  </r>
  <r>
    <x v="1"/>
    <x v="1"/>
  </r>
  <r>
    <x v="29"/>
    <x v="2"/>
  </r>
  <r>
    <x v="9"/>
    <x v="2"/>
  </r>
  <r>
    <x v="26"/>
    <x v="1"/>
  </r>
  <r>
    <x v="30"/>
    <x v="0"/>
  </r>
  <r>
    <x v="9"/>
    <x v="1"/>
  </r>
  <r>
    <x v="31"/>
    <x v="0"/>
  </r>
  <r>
    <x v="4"/>
    <x v="0"/>
  </r>
  <r>
    <x v="14"/>
    <x v="0"/>
  </r>
  <r>
    <x v="4"/>
    <x v="4"/>
  </r>
  <r>
    <x v="14"/>
    <x v="4"/>
  </r>
  <r>
    <x v="2"/>
    <x v="2"/>
  </r>
  <r>
    <x v="7"/>
    <x v="2"/>
  </r>
  <r>
    <x v="10"/>
    <x v="2"/>
  </r>
  <r>
    <x v="2"/>
    <x v="0"/>
  </r>
  <r>
    <x v="3"/>
    <x v="1"/>
  </r>
  <r>
    <x v="22"/>
    <x v="0"/>
  </r>
  <r>
    <x v="4"/>
    <x v="4"/>
  </r>
  <r>
    <x v="19"/>
    <x v="1"/>
  </r>
  <r>
    <x v="18"/>
    <x v="2"/>
  </r>
  <r>
    <x v="32"/>
    <x v="1"/>
  </r>
  <r>
    <x v="0"/>
    <x v="0"/>
  </r>
  <r>
    <x v="13"/>
    <x v="2"/>
  </r>
  <r>
    <x v="1"/>
    <x v="1"/>
  </r>
  <r>
    <x v="0"/>
    <x v="2"/>
  </r>
  <r>
    <x v="14"/>
    <x v="0"/>
  </r>
  <r>
    <x v="10"/>
    <x v="2"/>
  </r>
  <r>
    <x v="12"/>
    <x v="4"/>
  </r>
  <r>
    <x v="4"/>
    <x v="0"/>
  </r>
  <r>
    <x v="3"/>
    <x v="2"/>
  </r>
  <r>
    <x v="20"/>
    <x v="0"/>
  </r>
  <r>
    <x v="6"/>
    <x v="2"/>
  </r>
  <r>
    <x v="22"/>
    <x v="2"/>
  </r>
  <r>
    <x v="11"/>
    <x v="2"/>
  </r>
  <r>
    <x v="6"/>
    <x v="2"/>
  </r>
  <r>
    <x v="9"/>
    <x v="4"/>
  </r>
  <r>
    <x v="33"/>
    <x v="2"/>
  </r>
  <r>
    <x v="34"/>
    <x v="2"/>
  </r>
  <r>
    <x v="1"/>
    <x v="0"/>
  </r>
  <r>
    <x v="15"/>
    <x v="2"/>
  </r>
  <r>
    <x v="3"/>
    <x v="1"/>
  </r>
  <r>
    <x v="13"/>
    <x v="0"/>
  </r>
  <r>
    <x v="0"/>
    <x v="0"/>
  </r>
  <r>
    <x v="17"/>
    <x v="1"/>
  </r>
  <r>
    <x v="9"/>
    <x v="0"/>
  </r>
  <r>
    <x v="5"/>
    <x v="1"/>
  </r>
  <r>
    <x v="0"/>
    <x v="2"/>
  </r>
  <r>
    <x v="0"/>
    <x v="2"/>
  </r>
  <r>
    <x v="9"/>
    <x v="2"/>
  </r>
  <r>
    <x v="8"/>
    <x v="2"/>
  </r>
  <r>
    <x v="18"/>
    <x v="0"/>
  </r>
  <r>
    <x v="1"/>
    <x v="0"/>
  </r>
  <r>
    <x v="3"/>
    <x v="1"/>
  </r>
  <r>
    <x v="10"/>
    <x v="4"/>
  </r>
  <r>
    <x v="0"/>
    <x v="0"/>
  </r>
  <r>
    <x v="9"/>
    <x v="2"/>
  </r>
  <r>
    <x v="25"/>
    <x v="0"/>
  </r>
  <r>
    <x v="11"/>
    <x v="2"/>
  </r>
  <r>
    <x v="26"/>
    <x v="2"/>
  </r>
  <r>
    <x v="28"/>
    <x v="2"/>
  </r>
  <r>
    <x v="5"/>
    <x v="2"/>
  </r>
  <r>
    <x v="21"/>
    <x v="5"/>
  </r>
  <r>
    <x v="13"/>
    <x v="4"/>
  </r>
  <r>
    <x v="11"/>
    <x v="2"/>
  </r>
  <r>
    <x v="18"/>
    <x v="5"/>
  </r>
  <r>
    <x v="5"/>
    <x v="4"/>
  </r>
  <r>
    <x v="25"/>
    <x v="1"/>
  </r>
  <r>
    <x v="10"/>
    <x v="0"/>
  </r>
  <r>
    <x v="11"/>
    <x v="0"/>
  </r>
  <r>
    <x v="25"/>
    <x v="0"/>
  </r>
  <r>
    <x v="31"/>
    <x v="0"/>
  </r>
  <r>
    <x v="21"/>
    <x v="0"/>
  </r>
  <r>
    <x v="4"/>
    <x v="0"/>
  </r>
  <r>
    <x v="11"/>
    <x v="0"/>
  </r>
  <r>
    <x v="0"/>
    <x v="2"/>
  </r>
  <r>
    <x v="17"/>
    <x v="1"/>
  </r>
  <r>
    <x v="9"/>
    <x v="0"/>
  </r>
  <r>
    <x v="21"/>
    <x v="0"/>
  </r>
  <r>
    <x v="35"/>
    <x v="2"/>
  </r>
  <r>
    <x v="20"/>
    <x v="0"/>
  </r>
  <r>
    <x v="10"/>
    <x v="0"/>
  </r>
  <r>
    <x v="16"/>
    <x v="4"/>
  </r>
  <r>
    <x v="10"/>
    <x v="2"/>
  </r>
  <r>
    <x v="24"/>
    <x v="0"/>
  </r>
  <r>
    <x v="4"/>
    <x v="4"/>
  </r>
  <r>
    <x v="31"/>
    <x v="1"/>
  </r>
  <r>
    <x v="22"/>
    <x v="2"/>
  </r>
  <r>
    <x v="10"/>
    <x v="2"/>
  </r>
  <r>
    <x v="0"/>
    <x v="2"/>
  </r>
  <r>
    <x v="6"/>
    <x v="0"/>
  </r>
  <r>
    <x v="20"/>
    <x v="2"/>
  </r>
  <r>
    <x v="14"/>
    <x v="4"/>
  </r>
  <r>
    <x v="26"/>
    <x v="2"/>
  </r>
  <r>
    <x v="36"/>
    <x v="2"/>
  </r>
  <r>
    <x v="9"/>
    <x v="4"/>
  </r>
  <r>
    <x v="25"/>
    <x v="0"/>
  </r>
  <r>
    <x v="17"/>
    <x v="2"/>
  </r>
  <r>
    <x v="35"/>
    <x v="2"/>
  </r>
  <r>
    <x v="0"/>
    <x v="2"/>
  </r>
  <r>
    <x v="6"/>
    <x v="2"/>
  </r>
  <r>
    <x v="4"/>
    <x v="0"/>
  </r>
  <r>
    <x v="3"/>
    <x v="2"/>
  </r>
  <r>
    <x v="10"/>
    <x v="0"/>
  </r>
  <r>
    <x v="5"/>
    <x v="0"/>
  </r>
  <r>
    <x v="9"/>
    <x v="5"/>
  </r>
  <r>
    <x v="26"/>
    <x v="1"/>
  </r>
  <r>
    <x v="2"/>
    <x v="2"/>
  </r>
  <r>
    <x v="22"/>
    <x v="2"/>
  </r>
  <r>
    <x v="14"/>
    <x v="0"/>
  </r>
  <r>
    <x v="9"/>
    <x v="1"/>
  </r>
  <r>
    <x v="37"/>
    <x v="0"/>
  </r>
  <r>
    <x v="11"/>
    <x v="0"/>
  </r>
  <r>
    <x v="16"/>
    <x v="2"/>
  </r>
  <r>
    <x v="6"/>
    <x v="0"/>
  </r>
  <r>
    <x v="2"/>
    <x v="2"/>
  </r>
  <r>
    <x v="10"/>
    <x v="0"/>
  </r>
  <r>
    <x v="22"/>
    <x v="2"/>
  </r>
  <r>
    <x v="10"/>
    <x v="0"/>
  </r>
  <r>
    <x v="11"/>
    <x v="1"/>
  </r>
  <r>
    <x v="17"/>
    <x v="0"/>
  </r>
  <r>
    <x v="25"/>
    <x v="0"/>
  </r>
  <r>
    <x v="22"/>
    <x v="0"/>
  </r>
  <r>
    <x v="9"/>
    <x v="4"/>
  </r>
  <r>
    <x v="13"/>
    <x v="0"/>
  </r>
  <r>
    <x v="11"/>
    <x v="4"/>
  </r>
  <r>
    <x v="9"/>
    <x v="0"/>
  </r>
  <r>
    <x v="11"/>
    <x v="2"/>
  </r>
  <r>
    <x v="16"/>
    <x v="0"/>
  </r>
  <r>
    <x v="22"/>
    <x v="0"/>
  </r>
  <r>
    <x v="17"/>
    <x v="2"/>
  </r>
  <r>
    <x v="10"/>
    <x v="1"/>
  </r>
  <r>
    <x v="0"/>
    <x v="3"/>
  </r>
  <r>
    <x v="0"/>
    <x v="4"/>
  </r>
  <r>
    <x v="13"/>
    <x v="0"/>
  </r>
  <r>
    <x v="5"/>
    <x v="2"/>
  </r>
  <r>
    <x v="16"/>
    <x v="5"/>
  </r>
  <r>
    <x v="11"/>
    <x v="2"/>
  </r>
  <r>
    <x v="6"/>
    <x v="4"/>
  </r>
  <r>
    <x v="2"/>
    <x v="2"/>
  </r>
  <r>
    <x v="32"/>
    <x v="2"/>
  </r>
  <r>
    <x v="10"/>
    <x v="0"/>
  </r>
  <r>
    <x v="26"/>
    <x v="2"/>
  </r>
  <r>
    <x v="2"/>
    <x v="2"/>
  </r>
  <r>
    <x v="9"/>
    <x v="2"/>
  </r>
  <r>
    <x v="4"/>
    <x v="0"/>
  </r>
  <r>
    <x v="19"/>
    <x v="1"/>
  </r>
  <r>
    <x v="10"/>
    <x v="0"/>
  </r>
  <r>
    <x v="5"/>
    <x v="0"/>
  </r>
  <r>
    <x v="26"/>
    <x v="0"/>
  </r>
  <r>
    <x v="15"/>
    <x v="0"/>
  </r>
  <r>
    <x v="29"/>
    <x v="0"/>
  </r>
  <r>
    <x v="7"/>
    <x v="0"/>
  </r>
  <r>
    <x v="20"/>
    <x v="2"/>
  </r>
  <r>
    <x v="38"/>
    <x v="2"/>
  </r>
  <r>
    <x v="10"/>
    <x v="2"/>
  </r>
  <r>
    <x v="20"/>
    <x v="0"/>
  </r>
  <r>
    <x v="20"/>
    <x v="0"/>
  </r>
  <r>
    <x v="5"/>
    <x v="2"/>
  </r>
  <r>
    <x v="15"/>
    <x v="0"/>
  </r>
  <r>
    <x v="25"/>
    <x v="0"/>
  </r>
  <r>
    <x v="5"/>
    <x v="0"/>
  </r>
  <r>
    <x v="17"/>
    <x v="2"/>
  </r>
  <r>
    <x v="1"/>
    <x v="2"/>
  </r>
  <r>
    <x v="17"/>
    <x v="1"/>
  </r>
  <r>
    <x v="20"/>
    <x v="2"/>
  </r>
  <r>
    <x v="5"/>
    <x v="0"/>
  </r>
  <r>
    <x v="7"/>
    <x v="4"/>
  </r>
  <r>
    <x v="22"/>
    <x v="2"/>
  </r>
  <r>
    <x v="24"/>
    <x v="0"/>
  </r>
  <r>
    <x v="10"/>
    <x v="2"/>
  </r>
  <r>
    <x v="20"/>
    <x v="0"/>
  </r>
  <r>
    <x v="38"/>
    <x v="2"/>
  </r>
  <r>
    <x v="19"/>
    <x v="3"/>
  </r>
  <r>
    <x v="10"/>
    <x v="4"/>
  </r>
  <r>
    <x v="12"/>
    <x v="5"/>
  </r>
  <r>
    <x v="4"/>
    <x v="0"/>
  </r>
  <r>
    <x v="12"/>
    <x v="0"/>
  </r>
  <r>
    <x v="10"/>
    <x v="0"/>
  </r>
  <r>
    <x v="10"/>
    <x v="0"/>
  </r>
  <r>
    <x v="14"/>
    <x v="4"/>
  </r>
  <r>
    <x v="2"/>
    <x v="2"/>
  </r>
  <r>
    <x v="11"/>
    <x v="0"/>
  </r>
  <r>
    <x v="2"/>
    <x v="1"/>
  </r>
  <r>
    <x v="10"/>
    <x v="2"/>
  </r>
  <r>
    <x v="0"/>
    <x v="2"/>
  </r>
  <r>
    <x v="10"/>
    <x v="2"/>
  </r>
  <r>
    <x v="9"/>
    <x v="0"/>
  </r>
  <r>
    <x v="20"/>
    <x v="2"/>
  </r>
  <r>
    <x v="8"/>
    <x v="2"/>
  </r>
  <r>
    <x v="26"/>
    <x v="0"/>
  </r>
  <r>
    <x v="7"/>
    <x v="2"/>
  </r>
  <r>
    <x v="20"/>
    <x v="2"/>
  </r>
  <r>
    <x v="20"/>
    <x v="2"/>
  </r>
  <r>
    <x v="9"/>
    <x v="0"/>
  </r>
  <r>
    <x v="17"/>
    <x v="1"/>
  </r>
  <r>
    <x v="0"/>
    <x v="0"/>
  </r>
  <r>
    <x v="7"/>
    <x v="2"/>
  </r>
  <r>
    <x v="21"/>
    <x v="2"/>
  </r>
  <r>
    <x v="26"/>
    <x v="0"/>
  </r>
  <r>
    <x v="5"/>
    <x v="2"/>
  </r>
  <r>
    <x v="5"/>
    <x v="0"/>
  </r>
  <r>
    <x v="20"/>
    <x v="0"/>
  </r>
  <r>
    <x v="6"/>
    <x v="2"/>
  </r>
  <r>
    <x v="38"/>
    <x v="2"/>
  </r>
  <r>
    <x v="11"/>
    <x v="0"/>
  </r>
  <r>
    <x v="2"/>
    <x v="2"/>
  </r>
  <r>
    <x v="13"/>
    <x v="0"/>
  </r>
  <r>
    <x v="9"/>
    <x v="0"/>
  </r>
  <r>
    <x v="19"/>
    <x v="2"/>
  </r>
  <r>
    <x v="16"/>
    <x v="0"/>
  </r>
  <r>
    <x v="17"/>
    <x v="2"/>
  </r>
  <r>
    <x v="22"/>
    <x v="0"/>
  </r>
  <r>
    <x v="22"/>
    <x v="2"/>
  </r>
  <r>
    <x v="10"/>
    <x v="0"/>
  </r>
  <r>
    <x v="17"/>
    <x v="2"/>
  </r>
  <r>
    <x v="14"/>
    <x v="5"/>
  </r>
  <r>
    <x v="7"/>
    <x v="2"/>
  </r>
  <r>
    <x v="20"/>
    <x v="0"/>
  </r>
  <r>
    <x v="0"/>
    <x v="0"/>
  </r>
  <r>
    <x v="5"/>
    <x v="0"/>
  </r>
  <r>
    <x v="13"/>
    <x v="2"/>
  </r>
  <r>
    <x v="19"/>
    <x v="0"/>
  </r>
  <r>
    <x v="10"/>
    <x v="0"/>
  </r>
  <r>
    <x v="25"/>
    <x v="4"/>
  </r>
  <r>
    <x v="21"/>
    <x v="1"/>
  </r>
  <r>
    <x v="3"/>
    <x v="5"/>
  </r>
  <r>
    <x v="15"/>
    <x v="0"/>
  </r>
  <r>
    <x v="22"/>
    <x v="2"/>
  </r>
  <r>
    <x v="18"/>
    <x v="2"/>
  </r>
  <r>
    <x v="21"/>
    <x v="0"/>
  </r>
  <r>
    <x v="8"/>
    <x v="2"/>
  </r>
  <r>
    <x v="0"/>
    <x v="0"/>
  </r>
  <r>
    <x v="39"/>
    <x v="2"/>
  </r>
  <r>
    <x v="13"/>
    <x v="3"/>
  </r>
  <r>
    <x v="15"/>
    <x v="0"/>
  </r>
  <r>
    <x v="10"/>
    <x v="2"/>
  </r>
  <r>
    <x v="9"/>
    <x v="0"/>
  </r>
  <r>
    <x v="5"/>
    <x v="0"/>
  </r>
  <r>
    <x v="14"/>
    <x v="0"/>
  </r>
  <r>
    <x v="6"/>
    <x v="2"/>
  </r>
  <r>
    <x v="5"/>
    <x v="0"/>
  </r>
  <r>
    <x v="10"/>
    <x v="2"/>
  </r>
  <r>
    <x v="24"/>
    <x v="0"/>
  </r>
  <r>
    <x v="2"/>
    <x v="1"/>
  </r>
  <r>
    <x v="25"/>
    <x v="0"/>
  </r>
  <r>
    <x v="20"/>
    <x v="2"/>
  </r>
  <r>
    <x v="5"/>
    <x v="2"/>
  </r>
  <r>
    <x v="12"/>
    <x v="3"/>
  </r>
  <r>
    <x v="22"/>
    <x v="2"/>
  </r>
  <r>
    <x v="14"/>
    <x v="0"/>
  </r>
  <r>
    <x v="6"/>
    <x v="2"/>
  </r>
  <r>
    <x v="10"/>
    <x v="2"/>
  </r>
  <r>
    <x v="25"/>
    <x v="0"/>
  </r>
  <r>
    <x v="13"/>
    <x v="0"/>
  </r>
  <r>
    <x v="20"/>
    <x v="0"/>
  </r>
  <r>
    <x v="3"/>
    <x v="2"/>
  </r>
  <r>
    <x v="25"/>
    <x v="4"/>
  </r>
  <r>
    <x v="37"/>
    <x v="2"/>
  </r>
  <r>
    <x v="26"/>
    <x v="5"/>
  </r>
  <r>
    <x v="13"/>
    <x v="4"/>
  </r>
  <r>
    <x v="26"/>
    <x v="1"/>
  </r>
  <r>
    <x v="20"/>
    <x v="0"/>
  </r>
  <r>
    <x v="5"/>
    <x v="0"/>
  </r>
  <r>
    <x v="19"/>
    <x v="2"/>
  </r>
  <r>
    <x v="0"/>
    <x v="2"/>
  </r>
  <r>
    <x v="26"/>
    <x v="0"/>
  </r>
  <r>
    <x v="9"/>
    <x v="2"/>
  </r>
  <r>
    <x v="20"/>
    <x v="2"/>
  </r>
  <r>
    <x v="1"/>
    <x v="2"/>
  </r>
  <r>
    <x v="4"/>
    <x v="0"/>
  </r>
  <r>
    <x v="35"/>
    <x v="2"/>
  </r>
  <r>
    <x v="37"/>
    <x v="1"/>
  </r>
  <r>
    <x v="17"/>
    <x v="0"/>
  </r>
  <r>
    <x v="20"/>
    <x v="0"/>
  </r>
  <r>
    <x v="2"/>
    <x v="1"/>
  </r>
  <r>
    <x v="27"/>
    <x v="1"/>
  </r>
  <r>
    <x v="10"/>
    <x v="0"/>
  </r>
  <r>
    <x v="11"/>
    <x v="2"/>
  </r>
  <r>
    <x v="25"/>
    <x v="0"/>
  </r>
  <r>
    <x v="11"/>
    <x v="0"/>
  </r>
  <r>
    <x v="18"/>
    <x v="1"/>
  </r>
  <r>
    <x v="17"/>
    <x v="2"/>
  </r>
  <r>
    <x v="10"/>
    <x v="0"/>
  </r>
  <r>
    <x v="16"/>
    <x v="2"/>
  </r>
  <r>
    <x v="22"/>
    <x v="2"/>
  </r>
  <r>
    <x v="19"/>
    <x v="0"/>
  </r>
  <r>
    <x v="2"/>
    <x v="2"/>
  </r>
  <r>
    <x v="12"/>
    <x v="0"/>
  </r>
  <r>
    <x v="18"/>
    <x v="1"/>
  </r>
  <r>
    <x v="40"/>
    <x v="0"/>
  </r>
  <r>
    <x v="7"/>
    <x v="2"/>
  </r>
  <r>
    <x v="2"/>
    <x v="2"/>
  </r>
  <r>
    <x v="18"/>
    <x v="2"/>
  </r>
  <r>
    <x v="20"/>
    <x v="2"/>
  </r>
  <r>
    <x v="9"/>
    <x v="0"/>
  </r>
  <r>
    <x v="3"/>
    <x v="2"/>
  </r>
  <r>
    <x v="0"/>
    <x v="0"/>
  </r>
  <r>
    <x v="41"/>
    <x v="2"/>
  </r>
  <r>
    <x v="3"/>
    <x v="4"/>
  </r>
  <r>
    <x v="4"/>
    <x v="0"/>
  </r>
  <r>
    <x v="8"/>
    <x v="1"/>
  </r>
  <r>
    <x v="6"/>
    <x v="2"/>
  </r>
  <r>
    <x v="2"/>
    <x v="4"/>
  </r>
  <r>
    <x v="7"/>
    <x v="4"/>
  </r>
  <r>
    <x v="1"/>
    <x v="1"/>
  </r>
  <r>
    <x v="19"/>
    <x v="1"/>
  </r>
  <r>
    <x v="6"/>
    <x v="2"/>
  </r>
  <r>
    <x v="6"/>
    <x v="2"/>
  </r>
  <r>
    <x v="25"/>
    <x v="0"/>
  </r>
  <r>
    <x v="26"/>
    <x v="2"/>
  </r>
  <r>
    <x v="9"/>
    <x v="0"/>
  </r>
  <r>
    <x v="0"/>
    <x v="0"/>
  </r>
  <r>
    <x v="9"/>
    <x v="2"/>
  </r>
  <r>
    <x v="26"/>
    <x v="2"/>
  </r>
  <r>
    <x v="36"/>
    <x v="0"/>
  </r>
  <r>
    <x v="19"/>
    <x v="0"/>
  </r>
  <r>
    <x v="22"/>
    <x v="0"/>
  </r>
  <r>
    <x v="33"/>
    <x v="2"/>
  </r>
  <r>
    <x v="26"/>
    <x v="0"/>
  </r>
  <r>
    <x v="26"/>
    <x v="2"/>
  </r>
  <r>
    <x v="11"/>
    <x v="2"/>
  </r>
  <r>
    <x v="42"/>
    <x v="2"/>
  </r>
  <r>
    <x v="17"/>
    <x v="0"/>
  </r>
  <r>
    <x v="36"/>
    <x v="3"/>
  </r>
  <r>
    <x v="10"/>
    <x v="0"/>
  </r>
  <r>
    <x v="26"/>
    <x v="0"/>
  </r>
  <r>
    <x v="39"/>
    <x v="2"/>
  </r>
  <r>
    <x v="0"/>
    <x v="2"/>
  </r>
  <r>
    <x v="26"/>
    <x v="2"/>
  </r>
  <r>
    <x v="11"/>
    <x v="0"/>
  </r>
  <r>
    <x v="11"/>
    <x v="0"/>
  </r>
  <r>
    <x v="36"/>
    <x v="3"/>
  </r>
  <r>
    <x v="6"/>
    <x v="2"/>
  </r>
  <r>
    <x v="21"/>
    <x v="4"/>
  </r>
  <r>
    <x v="9"/>
    <x v="0"/>
  </r>
  <r>
    <x v="2"/>
    <x v="2"/>
  </r>
  <r>
    <x v="10"/>
    <x v="4"/>
  </r>
  <r>
    <x v="1"/>
    <x v="2"/>
  </r>
  <r>
    <x v="25"/>
    <x v="0"/>
  </r>
  <r>
    <x v="3"/>
    <x v="1"/>
  </r>
  <r>
    <x v="27"/>
    <x v="2"/>
  </r>
  <r>
    <x v="11"/>
    <x v="2"/>
  </r>
  <r>
    <x v="13"/>
    <x v="0"/>
  </r>
  <r>
    <x v="19"/>
    <x v="2"/>
  </r>
  <r>
    <x v="4"/>
    <x v="2"/>
  </r>
  <r>
    <x v="0"/>
    <x v="2"/>
  </r>
  <r>
    <x v="0"/>
    <x v="3"/>
  </r>
  <r>
    <x v="9"/>
    <x v="5"/>
  </r>
  <r>
    <x v="26"/>
    <x v="2"/>
  </r>
  <r>
    <x v="22"/>
    <x v="1"/>
  </r>
  <r>
    <x v="36"/>
    <x v="2"/>
  </r>
  <r>
    <x v="6"/>
    <x v="1"/>
  </r>
  <r>
    <x v="2"/>
    <x v="4"/>
  </r>
  <r>
    <x v="22"/>
    <x v="0"/>
  </r>
  <r>
    <x v="26"/>
    <x v="2"/>
  </r>
  <r>
    <x v="1"/>
    <x v="2"/>
  </r>
  <r>
    <x v="17"/>
    <x v="4"/>
  </r>
  <r>
    <x v="14"/>
    <x v="3"/>
  </r>
  <r>
    <x v="0"/>
    <x v="2"/>
  </r>
  <r>
    <x v="12"/>
    <x v="3"/>
  </r>
  <r>
    <x v="9"/>
    <x v="2"/>
  </r>
  <r>
    <x v="21"/>
    <x v="2"/>
  </r>
  <r>
    <x v="31"/>
    <x v="1"/>
  </r>
  <r>
    <x v="1"/>
    <x v="1"/>
  </r>
  <r>
    <x v="9"/>
    <x v="2"/>
  </r>
  <r>
    <x v="21"/>
    <x v="2"/>
  </r>
  <r>
    <x v="1"/>
    <x v="1"/>
  </r>
  <r>
    <x v="3"/>
    <x v="2"/>
  </r>
  <r>
    <x v="4"/>
    <x v="0"/>
  </r>
  <r>
    <x v="19"/>
    <x v="2"/>
  </r>
  <r>
    <x v="20"/>
    <x v="0"/>
  </r>
  <r>
    <x v="9"/>
    <x v="0"/>
  </r>
  <r>
    <x v="0"/>
    <x v="2"/>
  </r>
  <r>
    <x v="2"/>
    <x v="2"/>
  </r>
  <r>
    <x v="37"/>
    <x v="2"/>
  </r>
  <r>
    <x v="3"/>
    <x v="3"/>
  </r>
  <r>
    <x v="11"/>
    <x v="2"/>
  </r>
  <r>
    <x v="2"/>
    <x v="0"/>
  </r>
  <r>
    <x v="5"/>
    <x v="0"/>
  </r>
  <r>
    <x v="19"/>
    <x v="2"/>
  </r>
  <r>
    <x v="10"/>
    <x v="0"/>
  </r>
  <r>
    <x v="17"/>
    <x v="1"/>
  </r>
  <r>
    <x v="19"/>
    <x v="0"/>
  </r>
  <r>
    <x v="11"/>
    <x v="2"/>
  </r>
  <r>
    <x v="43"/>
    <x v="2"/>
  </r>
  <r>
    <x v="3"/>
    <x v="1"/>
  </r>
  <r>
    <x v="6"/>
    <x v="3"/>
  </r>
  <r>
    <x v="26"/>
    <x v="1"/>
  </r>
  <r>
    <x v="25"/>
    <x v="0"/>
  </r>
  <r>
    <x v="25"/>
    <x v="0"/>
  </r>
  <r>
    <x v="25"/>
    <x v="2"/>
  </r>
  <r>
    <x v="14"/>
    <x v="5"/>
  </r>
  <r>
    <x v="17"/>
    <x v="4"/>
  </r>
  <r>
    <x v="10"/>
    <x v="2"/>
  </r>
  <r>
    <x v="5"/>
    <x v="0"/>
  </r>
  <r>
    <x v="21"/>
    <x v="2"/>
  </r>
  <r>
    <x v="1"/>
    <x v="0"/>
  </r>
  <r>
    <x v="3"/>
    <x v="2"/>
  </r>
  <r>
    <x v="9"/>
    <x v="0"/>
  </r>
  <r>
    <x v="6"/>
    <x v="0"/>
  </r>
  <r>
    <x v="5"/>
    <x v="2"/>
  </r>
  <r>
    <x v="8"/>
    <x v="4"/>
  </r>
  <r>
    <x v="3"/>
    <x v="1"/>
  </r>
  <r>
    <x v="10"/>
    <x v="0"/>
  </r>
  <r>
    <x v="13"/>
    <x v="2"/>
  </r>
  <r>
    <x v="3"/>
    <x v="0"/>
  </r>
  <r>
    <x v="20"/>
    <x v="0"/>
  </r>
  <r>
    <x v="10"/>
    <x v="2"/>
  </r>
  <r>
    <x v="0"/>
    <x v="0"/>
  </r>
  <r>
    <x v="3"/>
    <x v="0"/>
  </r>
  <r>
    <x v="26"/>
    <x v="2"/>
  </r>
  <r>
    <x v="25"/>
    <x v="0"/>
  </r>
  <r>
    <x v="5"/>
    <x v="2"/>
  </r>
  <r>
    <x v="29"/>
    <x v="0"/>
  </r>
  <r>
    <x v="23"/>
    <x v="0"/>
  </r>
  <r>
    <x v="11"/>
    <x v="2"/>
  </r>
  <r>
    <x v="31"/>
    <x v="0"/>
  </r>
  <r>
    <x v="7"/>
    <x v="2"/>
  </r>
  <r>
    <x v="0"/>
    <x v="2"/>
  </r>
  <r>
    <x v="24"/>
    <x v="4"/>
  </r>
  <r>
    <x v="19"/>
    <x v="2"/>
  </r>
  <r>
    <x v="13"/>
    <x v="0"/>
  </r>
  <r>
    <x v="4"/>
    <x v="3"/>
  </r>
  <r>
    <x v="20"/>
    <x v="0"/>
  </r>
  <r>
    <x v="6"/>
    <x v="2"/>
  </r>
  <r>
    <x v="5"/>
    <x v="2"/>
  </r>
  <r>
    <x v="9"/>
    <x v="2"/>
  </r>
  <r>
    <x v="13"/>
    <x v="0"/>
  </r>
  <r>
    <x v="18"/>
    <x v="0"/>
  </r>
  <r>
    <x v="20"/>
    <x v="2"/>
  </r>
  <r>
    <x v="19"/>
    <x v="2"/>
  </r>
  <r>
    <x v="5"/>
    <x v="0"/>
  </r>
  <r>
    <x v="14"/>
    <x v="2"/>
  </r>
  <r>
    <x v="26"/>
    <x v="2"/>
  </r>
  <r>
    <x v="22"/>
    <x v="2"/>
  </r>
  <r>
    <x v="13"/>
    <x v="4"/>
  </r>
  <r>
    <x v="2"/>
    <x v="0"/>
  </r>
  <r>
    <x v="10"/>
    <x v="0"/>
  </r>
  <r>
    <x v="13"/>
    <x v="0"/>
  </r>
  <r>
    <x v="5"/>
    <x v="0"/>
  </r>
  <r>
    <x v="24"/>
    <x v="1"/>
  </r>
  <r>
    <x v="14"/>
    <x v="0"/>
  </r>
  <r>
    <x v="19"/>
    <x v="0"/>
  </r>
  <r>
    <x v="13"/>
    <x v="0"/>
  </r>
  <r>
    <x v="25"/>
    <x v="0"/>
  </r>
  <r>
    <x v="9"/>
    <x v="2"/>
  </r>
  <r>
    <x v="22"/>
    <x v="0"/>
  </r>
  <r>
    <x v="11"/>
    <x v="2"/>
  </r>
  <r>
    <x v="4"/>
    <x v="2"/>
  </r>
  <r>
    <x v="19"/>
    <x v="2"/>
  </r>
  <r>
    <x v="5"/>
    <x v="0"/>
  </r>
  <r>
    <x v="15"/>
    <x v="1"/>
  </r>
  <r>
    <x v="15"/>
    <x v="2"/>
  </r>
  <r>
    <x v="11"/>
    <x v="0"/>
  </r>
  <r>
    <x v="13"/>
    <x v="0"/>
  </r>
  <r>
    <x v="2"/>
    <x v="2"/>
  </r>
  <r>
    <x v="22"/>
    <x v="1"/>
  </r>
  <r>
    <x v="5"/>
    <x v="0"/>
  </r>
  <r>
    <x v="9"/>
    <x v="2"/>
  </r>
  <r>
    <x v="9"/>
    <x v="0"/>
  </r>
  <r>
    <x v="27"/>
    <x v="2"/>
  </r>
  <r>
    <x v="18"/>
    <x v="2"/>
  </r>
  <r>
    <x v="2"/>
    <x v="2"/>
  </r>
  <r>
    <x v="25"/>
    <x v="0"/>
  </r>
  <r>
    <x v="20"/>
    <x v="2"/>
  </r>
  <r>
    <x v="20"/>
    <x v="0"/>
  </r>
  <r>
    <x v="26"/>
    <x v="2"/>
  </r>
  <r>
    <x v="26"/>
    <x v="0"/>
  </r>
  <r>
    <x v="22"/>
    <x v="2"/>
  </r>
  <r>
    <x v="35"/>
    <x v="2"/>
  </r>
  <r>
    <x v="19"/>
    <x v="2"/>
  </r>
  <r>
    <x v="6"/>
    <x v="2"/>
  </r>
  <r>
    <x v="14"/>
    <x v="4"/>
  </r>
  <r>
    <x v="20"/>
    <x v="0"/>
  </r>
  <r>
    <x v="10"/>
    <x v="0"/>
  </r>
  <r>
    <x v="10"/>
    <x v="1"/>
  </r>
  <r>
    <x v="14"/>
    <x v="4"/>
  </r>
  <r>
    <x v="5"/>
    <x v="0"/>
  </r>
  <r>
    <x v="2"/>
    <x v="2"/>
  </r>
  <r>
    <x v="19"/>
    <x v="0"/>
  </r>
  <r>
    <x v="14"/>
    <x v="3"/>
  </r>
  <r>
    <x v="2"/>
    <x v="2"/>
  </r>
  <r>
    <x v="25"/>
    <x v="0"/>
  </r>
  <r>
    <x v="15"/>
    <x v="2"/>
  </r>
  <r>
    <x v="6"/>
    <x v="2"/>
  </r>
  <r>
    <x v="10"/>
    <x v="0"/>
  </r>
  <r>
    <x v="17"/>
    <x v="0"/>
  </r>
  <r>
    <x v="14"/>
    <x v="0"/>
  </r>
  <r>
    <x v="18"/>
    <x v="0"/>
  </r>
  <r>
    <x v="14"/>
    <x v="0"/>
  </r>
  <r>
    <x v="9"/>
    <x v="2"/>
  </r>
  <r>
    <x v="26"/>
    <x v="2"/>
  </r>
  <r>
    <x v="9"/>
    <x v="2"/>
  </r>
  <r>
    <x v="20"/>
    <x v="2"/>
  </r>
  <r>
    <x v="11"/>
    <x v="2"/>
  </r>
  <r>
    <x v="10"/>
    <x v="0"/>
  </r>
  <r>
    <x v="10"/>
    <x v="2"/>
  </r>
  <r>
    <x v="7"/>
    <x v="0"/>
  </r>
  <r>
    <x v="19"/>
    <x v="2"/>
  </r>
  <r>
    <x v="11"/>
    <x v="2"/>
  </r>
  <r>
    <x v="20"/>
    <x v="0"/>
  </r>
  <r>
    <x v="26"/>
    <x v="2"/>
  </r>
  <r>
    <x v="14"/>
    <x v="4"/>
  </r>
  <r>
    <x v="12"/>
    <x v="3"/>
  </r>
  <r>
    <x v="7"/>
    <x v="2"/>
  </r>
  <r>
    <x v="21"/>
    <x v="0"/>
  </r>
  <r>
    <x v="6"/>
    <x v="2"/>
  </r>
  <r>
    <x v="17"/>
    <x v="2"/>
  </r>
  <r>
    <x v="32"/>
    <x v="0"/>
  </r>
  <r>
    <x v="26"/>
    <x v="1"/>
  </r>
  <r>
    <x v="12"/>
    <x v="3"/>
  </r>
  <r>
    <x v="22"/>
    <x v="1"/>
  </r>
  <r>
    <x v="17"/>
    <x v="2"/>
  </r>
  <r>
    <x v="38"/>
    <x v="1"/>
  </r>
  <r>
    <x v="43"/>
    <x v="0"/>
  </r>
  <r>
    <x v="22"/>
    <x v="0"/>
  </r>
  <r>
    <x v="21"/>
    <x v="2"/>
  </r>
  <r>
    <x v="16"/>
    <x v="5"/>
  </r>
  <r>
    <x v="6"/>
    <x v="2"/>
  </r>
  <r>
    <x v="21"/>
    <x v="0"/>
  </r>
  <r>
    <x v="38"/>
    <x v="1"/>
  </r>
  <r>
    <x v="28"/>
    <x v="2"/>
  </r>
  <r>
    <x v="5"/>
    <x v="2"/>
  </r>
  <r>
    <x v="36"/>
    <x v="1"/>
  </r>
  <r>
    <x v="11"/>
    <x v="2"/>
  </r>
  <r>
    <x v="5"/>
    <x v="2"/>
  </r>
  <r>
    <x v="3"/>
    <x v="2"/>
  </r>
  <r>
    <x v="26"/>
    <x v="2"/>
  </r>
  <r>
    <x v="13"/>
    <x v="0"/>
  </r>
  <r>
    <x v="35"/>
    <x v="0"/>
  </r>
  <r>
    <x v="9"/>
    <x v="4"/>
  </r>
  <r>
    <x v="9"/>
    <x v="2"/>
  </r>
  <r>
    <x v="3"/>
    <x v="0"/>
  </r>
  <r>
    <x v="13"/>
    <x v="0"/>
  </r>
  <r>
    <x v="10"/>
    <x v="0"/>
  </r>
  <r>
    <x v="22"/>
    <x v="2"/>
  </r>
  <r>
    <x v="25"/>
    <x v="0"/>
  </r>
  <r>
    <x v="3"/>
    <x v="1"/>
  </r>
  <r>
    <x v="2"/>
    <x v="2"/>
  </r>
  <r>
    <x v="10"/>
    <x v="0"/>
  </r>
  <r>
    <x v="6"/>
    <x v="2"/>
  </r>
  <r>
    <x v="3"/>
    <x v="0"/>
  </r>
  <r>
    <x v="19"/>
    <x v="0"/>
  </r>
  <r>
    <x v="11"/>
    <x v="0"/>
  </r>
  <r>
    <x v="25"/>
    <x v="0"/>
  </r>
  <r>
    <x v="5"/>
    <x v="0"/>
  </r>
  <r>
    <x v="26"/>
    <x v="2"/>
  </r>
  <r>
    <x v="26"/>
    <x v="0"/>
  </r>
  <r>
    <x v="44"/>
    <x v="1"/>
  </r>
  <r>
    <x v="4"/>
    <x v="0"/>
  </r>
  <r>
    <x v="1"/>
    <x v="0"/>
  </r>
  <r>
    <x v="3"/>
    <x v="2"/>
  </r>
  <r>
    <x v="17"/>
    <x v="2"/>
  </r>
  <r>
    <x v="3"/>
    <x v="1"/>
  </r>
  <r>
    <x v="8"/>
    <x v="5"/>
  </r>
  <r>
    <x v="5"/>
    <x v="3"/>
  </r>
  <r>
    <x v="4"/>
    <x v="0"/>
  </r>
  <r>
    <x v="11"/>
    <x v="0"/>
  </r>
  <r>
    <x v="19"/>
    <x v="2"/>
  </r>
  <r>
    <x v="3"/>
    <x v="2"/>
  </r>
  <r>
    <x v="1"/>
    <x v="2"/>
  </r>
  <r>
    <x v="16"/>
    <x v="1"/>
  </r>
  <r>
    <x v="10"/>
    <x v="0"/>
  </r>
  <r>
    <x v="25"/>
    <x v="0"/>
  </r>
  <r>
    <x v="25"/>
    <x v="0"/>
  </r>
  <r>
    <x v="7"/>
    <x v="0"/>
  </r>
  <r>
    <x v="9"/>
    <x v="0"/>
  </r>
  <r>
    <x v="20"/>
    <x v="2"/>
  </r>
  <r>
    <x v="22"/>
    <x v="4"/>
  </r>
</pivotCacheRecords>
</file>

<file path=xl/pivotCache/pivotCacheRecords8.xml><?xml version="1.0" encoding="utf-8"?>
<pivotCacheRecords xmlns="http://schemas.openxmlformats.org/spreadsheetml/2006/main" xmlns:r="http://schemas.openxmlformats.org/officeDocument/2006/relationships" count="44">
  <r>
    <x v="0"/>
  </r>
  <r>
    <x v="1"/>
  </r>
  <r>
    <x v="2"/>
  </r>
  <r>
    <x v="3"/>
  </r>
  <r>
    <x v="4"/>
  </r>
  <r>
    <x v="5"/>
  </r>
  <r>
    <x v="1"/>
  </r>
  <r>
    <x v="3"/>
  </r>
  <r>
    <x v="1"/>
  </r>
  <r>
    <x v="6"/>
  </r>
  <r>
    <x v="7"/>
  </r>
  <r>
    <x v="8"/>
  </r>
  <r>
    <x v="2"/>
  </r>
  <r>
    <x v="9"/>
  </r>
  <r>
    <x v="10"/>
  </r>
  <r>
    <x v="1"/>
  </r>
  <r>
    <x v="3"/>
  </r>
  <r>
    <x v="7"/>
  </r>
  <r>
    <x v="7"/>
  </r>
  <r>
    <x v="11"/>
  </r>
  <r>
    <x v="0"/>
  </r>
  <r>
    <x v="12"/>
  </r>
  <r>
    <x v="13"/>
  </r>
  <r>
    <x v="8"/>
  </r>
  <r>
    <x v="3"/>
  </r>
  <r>
    <x v="14"/>
  </r>
  <r>
    <x v="14"/>
  </r>
  <r>
    <x v="2"/>
  </r>
  <r>
    <x v="15"/>
  </r>
  <r>
    <x v="16"/>
  </r>
  <r>
    <x v="13"/>
  </r>
  <r>
    <x v="17"/>
  </r>
  <r>
    <x v="8"/>
  </r>
  <r>
    <x v="16"/>
  </r>
  <r>
    <x v="18"/>
  </r>
  <r>
    <x v="18"/>
  </r>
  <r>
    <x v="19"/>
  </r>
  <r>
    <x v="20"/>
  </r>
  <r>
    <x v="2"/>
  </r>
  <r>
    <x v="3"/>
  </r>
  <r>
    <x v="3"/>
  </r>
  <r>
    <x v="3"/>
  </r>
  <r>
    <x v="7"/>
  </r>
  <r>
    <x v="21"/>
  </r>
</pivotCacheRecords>
</file>

<file path=xl/pivotCache/pivotCacheRecords9.xml><?xml version="1.0" encoding="utf-8"?>
<pivotCacheRecords xmlns="http://schemas.openxmlformats.org/spreadsheetml/2006/main" xmlns:r="http://schemas.openxmlformats.org/officeDocument/2006/relationships" count="747">
  <r>
    <x v="0"/>
    <n v="45"/>
  </r>
  <r>
    <x v="1"/>
    <n v="30"/>
  </r>
  <r>
    <x v="2"/>
    <n v="65"/>
  </r>
  <r>
    <x v="3"/>
    <n v="240"/>
  </r>
  <r>
    <x v="2"/>
    <n v="0"/>
  </r>
  <r>
    <x v="4"/>
    <n v="35"/>
  </r>
  <r>
    <x v="5"/>
    <n v="0"/>
  </r>
  <r>
    <x v="4"/>
    <n v="10"/>
  </r>
  <r>
    <x v="6"/>
    <n v="0"/>
  </r>
  <r>
    <x v="7"/>
    <n v="40"/>
  </r>
  <r>
    <x v="6"/>
    <n v="30"/>
  </r>
  <r>
    <x v="4"/>
    <n v="120"/>
  </r>
  <r>
    <x v="3"/>
    <n v="30"/>
  </r>
  <r>
    <x v="5"/>
    <n v="50"/>
  </r>
  <r>
    <x v="7"/>
    <n v="120"/>
  </r>
  <r>
    <x v="7"/>
    <n v="0"/>
  </r>
  <r>
    <x v="5"/>
    <n v="0"/>
  </r>
  <r>
    <x v="8"/>
    <n v="40"/>
  </r>
  <r>
    <x v="3"/>
    <n v="30"/>
  </r>
  <r>
    <x v="4"/>
    <n v="0"/>
  </r>
  <r>
    <x v="5"/>
    <n v="180"/>
  </r>
  <r>
    <x v="2"/>
    <n v="60"/>
  </r>
  <r>
    <x v="8"/>
    <n v="30"/>
  </r>
  <r>
    <x v="7"/>
    <n v="45"/>
  </r>
  <r>
    <x v="6"/>
    <n v="30"/>
  </r>
  <r>
    <x v="9"/>
    <n v="30"/>
  </r>
  <r>
    <x v="3"/>
    <n v="40"/>
  </r>
  <r>
    <x v="4"/>
    <n v="0"/>
  </r>
  <r>
    <x v="2"/>
    <n v="150"/>
  </r>
  <r>
    <x v="4"/>
    <n v="0"/>
  </r>
  <r>
    <x v="7"/>
    <n v="100"/>
  </r>
  <r>
    <x v="2"/>
    <n v="120"/>
  </r>
  <r>
    <x v="2"/>
    <n v="70"/>
  </r>
  <r>
    <x v="1"/>
    <n v="90"/>
  </r>
  <r>
    <x v="3"/>
    <n v="50"/>
  </r>
  <r>
    <x v="9"/>
    <n v="60"/>
  </r>
  <r>
    <x v="9"/>
    <n v="50"/>
  </r>
  <r>
    <x v="9"/>
    <n v="60"/>
  </r>
  <r>
    <x v="9"/>
    <n v="150"/>
  </r>
  <r>
    <x v="1"/>
    <n v="50"/>
  </r>
  <r>
    <x v="5"/>
    <n v="30"/>
  </r>
  <r>
    <x v="9"/>
    <n v="50"/>
  </r>
  <r>
    <x v="10"/>
    <n v="120"/>
  </r>
  <r>
    <x v="3"/>
    <n v="0"/>
  </r>
  <r>
    <x v="8"/>
    <n v="20"/>
  </r>
  <r>
    <x v="6"/>
    <n v="20"/>
  </r>
  <r>
    <x v="10"/>
    <n v="40"/>
  </r>
  <r>
    <x v="3"/>
    <n v="0"/>
  </r>
  <r>
    <x v="5"/>
    <n v="120"/>
  </r>
  <r>
    <x v="11"/>
    <n v="30"/>
  </r>
  <r>
    <x v="10"/>
    <n v="180"/>
  </r>
  <r>
    <x v="9"/>
    <n v="120"/>
  </r>
  <r>
    <x v="3"/>
    <n v="45"/>
  </r>
  <r>
    <x v="2"/>
    <n v="30"/>
  </r>
  <r>
    <x v="10"/>
    <n v="40"/>
  </r>
  <r>
    <x v="5"/>
    <n v="0"/>
  </r>
  <r>
    <x v="5"/>
    <n v="90"/>
  </r>
  <r>
    <x v="8"/>
    <n v="45"/>
  </r>
  <r>
    <x v="2"/>
    <n v="30"/>
  </r>
  <r>
    <x v="6"/>
    <n v="30"/>
  </r>
  <r>
    <x v="1"/>
    <n v="40"/>
  </r>
  <r>
    <x v="2"/>
    <n v="30"/>
  </r>
  <r>
    <x v="2"/>
    <n v="20"/>
  </r>
  <r>
    <x v="2"/>
    <n v="45"/>
  </r>
  <r>
    <x v="1"/>
    <n v="0"/>
  </r>
  <r>
    <x v="5"/>
    <n v="40"/>
  </r>
  <r>
    <x v="9"/>
    <n v="50"/>
  </r>
  <r>
    <x v="5"/>
    <n v="0"/>
  </r>
  <r>
    <x v="9"/>
    <n v="40"/>
  </r>
  <r>
    <x v="10"/>
    <n v="30"/>
  </r>
  <r>
    <x v="6"/>
    <n v="65"/>
  </r>
  <r>
    <x v="11"/>
    <n v="60"/>
  </r>
  <r>
    <x v="7"/>
    <n v="0"/>
  </r>
  <r>
    <x v="9"/>
    <n v="10"/>
  </r>
  <r>
    <x v="2"/>
    <n v="120"/>
  </r>
  <r>
    <x v="6"/>
    <n v="60"/>
  </r>
  <r>
    <x v="7"/>
    <n v="35"/>
  </r>
  <r>
    <x v="7"/>
    <n v="0"/>
  </r>
  <r>
    <x v="4"/>
    <n v="10"/>
  </r>
  <r>
    <x v="7"/>
    <n v="0"/>
  </r>
  <r>
    <x v="7"/>
    <n v="30"/>
  </r>
  <r>
    <x v="8"/>
    <n v="150"/>
  </r>
  <r>
    <x v="10"/>
    <n v="150"/>
  </r>
  <r>
    <x v="10"/>
    <n v="90"/>
  </r>
  <r>
    <x v="9"/>
    <n v="45"/>
  </r>
  <r>
    <x v="5"/>
    <n v="120"/>
  </r>
  <r>
    <x v="6"/>
    <n v="120"/>
  </r>
  <r>
    <x v="3"/>
    <n v="150"/>
  </r>
  <r>
    <x v="10"/>
    <n v="60"/>
  </r>
  <r>
    <x v="3"/>
    <n v="20"/>
  </r>
  <r>
    <x v="7"/>
    <n v="30"/>
  </r>
  <r>
    <x v="10"/>
    <n v="60"/>
  </r>
  <r>
    <x v="4"/>
    <n v="40"/>
  </r>
  <r>
    <x v="1"/>
    <n v="90"/>
  </r>
  <r>
    <x v="1"/>
    <n v="200"/>
  </r>
  <r>
    <x v="7"/>
    <n v="90"/>
  </r>
  <r>
    <x v="8"/>
    <n v="0"/>
  </r>
  <r>
    <x v="5"/>
    <n v="0"/>
  </r>
  <r>
    <x v="5"/>
    <n v="50"/>
  </r>
  <r>
    <x v="0"/>
    <n v="2"/>
  </r>
  <r>
    <x v="6"/>
    <n v="0"/>
  </r>
  <r>
    <x v="10"/>
    <n v="0"/>
  </r>
  <r>
    <x v="3"/>
    <n v="0"/>
  </r>
  <r>
    <x v="4"/>
    <n v="45"/>
  </r>
  <r>
    <x v="4"/>
    <n v="30"/>
  </r>
  <r>
    <x v="10"/>
    <n v="80"/>
  </r>
  <r>
    <x v="8"/>
    <n v="120"/>
  </r>
  <r>
    <x v="8"/>
    <n v="20"/>
  </r>
  <r>
    <x v="4"/>
    <n v="60"/>
  </r>
  <r>
    <x v="9"/>
    <n v="20"/>
  </r>
  <r>
    <x v="11"/>
    <n v="1"/>
  </r>
  <r>
    <x v="0"/>
    <n v="150"/>
  </r>
  <r>
    <x v="3"/>
    <n v="50"/>
  </r>
  <r>
    <x v="0"/>
    <n v="120"/>
  </r>
  <r>
    <x v="9"/>
    <n v="20"/>
  </r>
  <r>
    <x v="3"/>
    <n v="0"/>
  </r>
  <r>
    <x v="11"/>
    <n v="80"/>
  </r>
  <r>
    <x v="4"/>
    <n v="30"/>
  </r>
  <r>
    <x v="0"/>
    <n v="50"/>
  </r>
  <r>
    <x v="8"/>
    <n v="0"/>
  </r>
  <r>
    <x v="3"/>
    <n v="10"/>
  </r>
  <r>
    <x v="2"/>
    <n v="0"/>
  </r>
  <r>
    <x v="10"/>
    <n v="30"/>
  </r>
  <r>
    <x v="4"/>
    <n v="60"/>
  </r>
  <r>
    <x v="5"/>
    <n v="0"/>
  </r>
  <r>
    <x v="5"/>
    <n v="60"/>
  </r>
  <r>
    <x v="2"/>
    <n v="30"/>
  </r>
  <r>
    <x v="2"/>
    <n v="90"/>
  </r>
  <r>
    <x v="11"/>
    <n v="0"/>
  </r>
  <r>
    <x v="1"/>
    <n v="0"/>
  </r>
  <r>
    <x v="6"/>
    <n v="0"/>
  </r>
  <r>
    <x v="10"/>
    <n v="120"/>
  </r>
  <r>
    <x v="9"/>
    <n v="240"/>
  </r>
  <r>
    <x v="0"/>
    <n v="60"/>
  </r>
  <r>
    <x v="0"/>
    <n v="30"/>
  </r>
  <r>
    <x v="3"/>
    <n v="65"/>
  </r>
  <r>
    <x v="8"/>
    <n v="60"/>
  </r>
  <r>
    <x v="0"/>
    <n v="140"/>
  </r>
  <r>
    <x v="9"/>
    <n v="90"/>
  </r>
  <r>
    <x v="4"/>
    <n v="2"/>
  </r>
  <r>
    <x v="1"/>
    <n v="150"/>
  </r>
  <r>
    <x v="11"/>
    <n v="28"/>
  </r>
  <r>
    <x v="1"/>
    <n v="0"/>
  </r>
  <r>
    <x v="9"/>
    <n v="120"/>
  </r>
  <r>
    <x v="3"/>
    <n v="7"/>
  </r>
  <r>
    <x v="4"/>
    <n v="60"/>
  </r>
  <r>
    <x v="8"/>
    <n v="0"/>
  </r>
  <r>
    <x v="1"/>
    <n v="55"/>
  </r>
  <r>
    <x v="0"/>
    <n v="25"/>
  </r>
  <r>
    <x v="6"/>
    <n v="0"/>
  </r>
  <r>
    <x v="8"/>
    <n v="60"/>
  </r>
  <r>
    <x v="2"/>
    <n v="0"/>
  </r>
  <r>
    <x v="0"/>
    <n v="60"/>
  </r>
  <r>
    <x v="11"/>
    <n v="60"/>
  </r>
  <r>
    <x v="11"/>
    <n v="45"/>
  </r>
  <r>
    <x v="4"/>
    <n v="120"/>
  </r>
  <r>
    <x v="7"/>
    <n v="15"/>
  </r>
  <r>
    <x v="10"/>
    <n v="120"/>
  </r>
  <r>
    <x v="7"/>
    <n v="160"/>
  </r>
  <r>
    <x v="2"/>
    <n v="5"/>
  </r>
  <r>
    <x v="10"/>
    <n v="120"/>
  </r>
  <r>
    <x v="6"/>
    <n v="0"/>
  </r>
  <r>
    <x v="4"/>
    <n v="0"/>
  </r>
  <r>
    <x v="8"/>
    <n v="180"/>
  </r>
  <r>
    <x v="0"/>
    <n v="55"/>
  </r>
  <r>
    <x v="7"/>
    <n v="40"/>
  </r>
  <r>
    <x v="9"/>
    <n v="20"/>
  </r>
  <r>
    <x v="6"/>
    <n v="180"/>
  </r>
  <r>
    <x v="1"/>
    <n v="15"/>
  </r>
  <r>
    <x v="5"/>
    <n v="8"/>
  </r>
  <r>
    <x v="9"/>
    <n v="120"/>
  </r>
  <r>
    <x v="5"/>
    <n v="0"/>
  </r>
  <r>
    <x v="4"/>
    <n v="30"/>
  </r>
  <r>
    <x v="9"/>
    <n v="10"/>
  </r>
  <r>
    <x v="2"/>
    <n v="75"/>
  </r>
  <r>
    <x v="4"/>
    <n v="60"/>
  </r>
  <r>
    <x v="5"/>
    <n v="60"/>
  </r>
  <r>
    <x v="7"/>
    <n v="90"/>
  </r>
  <r>
    <x v="7"/>
    <n v="300"/>
  </r>
  <r>
    <x v="5"/>
    <n v="0"/>
  </r>
  <r>
    <x v="2"/>
    <n v="30"/>
  </r>
  <r>
    <x v="0"/>
    <n v="120"/>
  </r>
  <r>
    <x v="2"/>
    <n v="120"/>
  </r>
  <r>
    <x v="3"/>
    <n v="45"/>
  </r>
  <r>
    <x v="9"/>
    <n v="150"/>
  </r>
  <r>
    <x v="0"/>
    <n v="30"/>
  </r>
  <r>
    <x v="10"/>
    <n v="5"/>
  </r>
  <r>
    <x v="8"/>
    <n v="0"/>
  </r>
  <r>
    <x v="10"/>
    <n v="30"/>
  </r>
  <r>
    <x v="4"/>
    <n v="20"/>
  </r>
  <r>
    <x v="4"/>
    <n v="0"/>
  </r>
  <r>
    <x v="2"/>
    <n v="75"/>
  </r>
  <r>
    <x v="10"/>
    <n v="25"/>
  </r>
  <r>
    <x v="7"/>
    <n v="0"/>
  </r>
  <r>
    <x v="11"/>
    <n v="20"/>
  </r>
  <r>
    <x v="5"/>
    <n v="2"/>
  </r>
  <r>
    <x v="5"/>
    <n v="40"/>
  </r>
  <r>
    <x v="1"/>
    <n v="120"/>
  </r>
  <r>
    <x v="0"/>
    <n v="1"/>
  </r>
  <r>
    <x v="8"/>
    <n v="40"/>
  </r>
  <r>
    <x v="7"/>
    <n v="25"/>
  </r>
  <r>
    <x v="4"/>
    <n v="0"/>
  </r>
  <r>
    <x v="4"/>
    <n v="40"/>
  </r>
  <r>
    <x v="5"/>
    <n v="30"/>
  </r>
  <r>
    <x v="1"/>
    <n v="60"/>
  </r>
  <r>
    <x v="8"/>
    <n v="30"/>
  </r>
  <r>
    <x v="10"/>
    <n v="20"/>
  </r>
  <r>
    <x v="8"/>
    <n v="120"/>
  </r>
  <r>
    <x v="7"/>
    <n v="120"/>
  </r>
  <r>
    <x v="1"/>
    <n v="120"/>
  </r>
  <r>
    <x v="2"/>
    <n v="40"/>
  </r>
  <r>
    <x v="7"/>
    <n v="40"/>
  </r>
  <r>
    <x v="6"/>
    <n v="15"/>
  </r>
  <r>
    <x v="7"/>
    <n v="60"/>
  </r>
  <r>
    <x v="9"/>
    <n v="180"/>
  </r>
  <r>
    <x v="2"/>
    <n v="30"/>
  </r>
  <r>
    <x v="10"/>
    <n v="60"/>
  </r>
  <r>
    <x v="1"/>
    <n v="90"/>
  </r>
  <r>
    <x v="4"/>
    <n v="100"/>
  </r>
  <r>
    <x v="2"/>
    <n v="5"/>
  </r>
  <r>
    <x v="11"/>
    <n v="20"/>
  </r>
  <r>
    <x v="11"/>
    <n v="2"/>
  </r>
  <r>
    <x v="6"/>
    <n v="2"/>
  </r>
  <r>
    <x v="7"/>
    <n v="10"/>
  </r>
  <r>
    <x v="2"/>
    <n v="0"/>
  </r>
  <r>
    <x v="11"/>
    <n v="45"/>
  </r>
  <r>
    <x v="6"/>
    <n v="60"/>
  </r>
  <r>
    <x v="5"/>
    <n v="0"/>
  </r>
  <r>
    <x v="9"/>
    <n v="120"/>
  </r>
  <r>
    <x v="3"/>
    <n v="40"/>
  </r>
  <r>
    <x v="8"/>
    <n v="35"/>
  </r>
  <r>
    <x v="8"/>
    <n v="40"/>
  </r>
  <r>
    <x v="5"/>
    <n v="60"/>
  </r>
  <r>
    <x v="7"/>
    <n v="40"/>
  </r>
  <r>
    <x v="11"/>
    <n v="0"/>
  </r>
  <r>
    <x v="2"/>
    <n v="80"/>
  </r>
  <r>
    <x v="3"/>
    <n v="10"/>
  </r>
  <r>
    <x v="0"/>
    <n v="150"/>
  </r>
  <r>
    <x v="4"/>
    <n v="60"/>
  </r>
  <r>
    <x v="4"/>
    <n v="0"/>
  </r>
  <r>
    <x v="6"/>
    <n v="40"/>
  </r>
  <r>
    <x v="9"/>
    <n v="3"/>
  </r>
  <r>
    <x v="4"/>
    <n v="0"/>
  </r>
  <r>
    <x v="4"/>
    <n v="80"/>
  </r>
  <r>
    <x v="2"/>
    <n v="30"/>
  </r>
  <r>
    <x v="4"/>
    <n v="2"/>
  </r>
  <r>
    <x v="1"/>
    <n v="60"/>
  </r>
  <r>
    <x v="2"/>
    <n v="30"/>
  </r>
  <r>
    <x v="4"/>
    <n v="60"/>
  </r>
  <r>
    <x v="9"/>
    <n v="0"/>
  </r>
  <r>
    <x v="5"/>
    <n v="0"/>
  </r>
  <r>
    <x v="1"/>
    <n v="0"/>
  </r>
  <r>
    <x v="10"/>
    <n v="45"/>
  </r>
  <r>
    <x v="3"/>
    <n v="0"/>
  </r>
  <r>
    <x v="6"/>
    <n v="2"/>
  </r>
  <r>
    <x v="10"/>
    <n v="15"/>
  </r>
  <r>
    <x v="7"/>
    <n v="0"/>
  </r>
  <r>
    <x v="11"/>
    <n v="90"/>
  </r>
  <r>
    <x v="10"/>
    <n v="90"/>
  </r>
  <r>
    <x v="7"/>
    <n v="100"/>
  </r>
  <r>
    <x v="7"/>
    <n v="15"/>
  </r>
  <r>
    <x v="11"/>
    <n v="2"/>
  </r>
  <r>
    <x v="11"/>
    <n v="15"/>
  </r>
  <r>
    <x v="5"/>
    <n v="270"/>
  </r>
  <r>
    <x v="8"/>
    <n v="20"/>
  </r>
  <r>
    <x v="2"/>
    <n v="60"/>
  </r>
  <r>
    <x v="8"/>
    <n v="0"/>
  </r>
  <r>
    <x v="11"/>
    <n v="30"/>
  </r>
  <r>
    <x v="7"/>
    <n v="0"/>
  </r>
  <r>
    <x v="7"/>
    <n v="0"/>
  </r>
  <r>
    <x v="9"/>
    <n v="50"/>
  </r>
  <r>
    <x v="2"/>
    <n v="120"/>
  </r>
  <r>
    <x v="6"/>
    <n v="30"/>
  </r>
  <r>
    <x v="3"/>
    <n v="60"/>
  </r>
  <r>
    <x v="1"/>
    <n v="0"/>
  </r>
  <r>
    <x v="11"/>
    <n v="30"/>
  </r>
  <r>
    <x v="4"/>
    <n v="50"/>
  </r>
  <r>
    <x v="7"/>
    <n v="120"/>
  </r>
  <r>
    <x v="6"/>
    <n v="0"/>
  </r>
  <r>
    <x v="7"/>
    <n v="150"/>
  </r>
  <r>
    <x v="9"/>
    <n v="30"/>
  </r>
  <r>
    <x v="3"/>
    <n v="0"/>
  </r>
  <r>
    <x v="6"/>
    <n v="20"/>
  </r>
  <r>
    <x v="10"/>
    <n v="45"/>
  </r>
  <r>
    <x v="2"/>
    <n v="75"/>
  </r>
  <r>
    <x v="4"/>
    <n v="35"/>
  </r>
  <r>
    <x v="9"/>
    <n v="30"/>
  </r>
  <r>
    <x v="4"/>
    <n v="90"/>
  </r>
  <r>
    <x v="2"/>
    <n v="20"/>
  </r>
  <r>
    <x v="1"/>
    <n v="0"/>
  </r>
  <r>
    <x v="11"/>
    <n v="120"/>
  </r>
  <r>
    <x v="6"/>
    <n v="6"/>
  </r>
  <r>
    <x v="11"/>
    <n v="0"/>
  </r>
  <r>
    <x v="11"/>
    <n v="0"/>
  </r>
  <r>
    <x v="1"/>
    <n v="0"/>
  </r>
  <r>
    <x v="7"/>
    <n v="0"/>
  </r>
  <r>
    <x v="4"/>
    <n v="60"/>
  </r>
  <r>
    <x v="8"/>
    <n v="5"/>
  </r>
  <r>
    <x v="8"/>
    <n v="60"/>
  </r>
  <r>
    <x v="1"/>
    <n v="80"/>
  </r>
  <r>
    <x v="9"/>
    <n v="25"/>
  </r>
  <r>
    <x v="7"/>
    <n v="30"/>
  </r>
  <r>
    <x v="3"/>
    <n v="90"/>
  </r>
  <r>
    <x v="1"/>
    <n v="150"/>
  </r>
  <r>
    <x v="11"/>
    <n v="30"/>
  </r>
  <r>
    <x v="10"/>
    <n v="60"/>
  </r>
  <r>
    <x v="9"/>
    <n v="0"/>
  </r>
  <r>
    <x v="10"/>
    <n v="90"/>
  </r>
  <r>
    <x v="5"/>
    <n v="15"/>
  </r>
  <r>
    <x v="0"/>
    <n v="0"/>
  </r>
  <r>
    <x v="4"/>
    <n v="30"/>
  </r>
  <r>
    <x v="8"/>
    <n v="40"/>
  </r>
  <r>
    <x v="2"/>
    <n v="35"/>
  </r>
  <r>
    <x v="6"/>
    <n v="40"/>
  </r>
  <r>
    <x v="1"/>
    <n v="30"/>
  </r>
  <r>
    <x v="1"/>
    <n v="0"/>
  </r>
  <r>
    <x v="1"/>
    <n v="45"/>
  </r>
  <r>
    <x v="7"/>
    <n v="0"/>
  </r>
  <r>
    <x v="11"/>
    <n v="0"/>
  </r>
  <r>
    <x v="11"/>
    <n v="0"/>
  </r>
  <r>
    <x v="9"/>
    <n v="0"/>
  </r>
  <r>
    <x v="2"/>
    <n v="120"/>
  </r>
  <r>
    <x v="10"/>
    <n v="15"/>
  </r>
  <r>
    <x v="9"/>
    <n v="180"/>
  </r>
  <r>
    <x v="3"/>
    <n v="2"/>
  </r>
  <r>
    <x v="1"/>
    <n v="0"/>
  </r>
  <r>
    <x v="7"/>
    <n v="30"/>
  </r>
  <r>
    <x v="7"/>
    <n v="0"/>
  </r>
  <r>
    <x v="10"/>
    <n v="10"/>
  </r>
  <r>
    <x v="6"/>
    <n v="110"/>
  </r>
  <r>
    <x v="9"/>
    <n v="60"/>
  </r>
  <r>
    <x v="8"/>
    <n v="0"/>
  </r>
  <r>
    <x v="9"/>
    <n v="120"/>
  </r>
  <r>
    <x v="5"/>
    <n v="0"/>
  </r>
  <r>
    <x v="11"/>
    <n v="120"/>
  </r>
  <r>
    <x v="11"/>
    <n v="40"/>
  </r>
  <r>
    <x v="5"/>
    <n v="0"/>
  </r>
  <r>
    <x v="9"/>
    <n v="120"/>
  </r>
  <r>
    <x v="10"/>
    <n v="0"/>
  </r>
  <r>
    <x v="8"/>
    <n v="25"/>
  </r>
  <r>
    <x v="11"/>
    <n v="30"/>
  </r>
  <r>
    <x v="1"/>
    <n v="20"/>
  </r>
  <r>
    <x v="7"/>
    <n v="10"/>
  </r>
  <r>
    <x v="10"/>
    <n v="25"/>
  </r>
  <r>
    <x v="10"/>
    <n v="30"/>
  </r>
  <r>
    <x v="11"/>
    <n v="180"/>
  </r>
  <r>
    <x v="8"/>
    <n v="0"/>
  </r>
  <r>
    <x v="6"/>
    <n v="2"/>
  </r>
  <r>
    <x v="10"/>
    <n v="100"/>
  </r>
  <r>
    <x v="8"/>
    <n v="15"/>
  </r>
  <r>
    <x v="3"/>
    <n v="120"/>
  </r>
  <r>
    <x v="5"/>
    <n v="0"/>
  </r>
  <r>
    <x v="9"/>
    <n v="10"/>
  </r>
  <r>
    <x v="2"/>
    <n v="0"/>
  </r>
  <r>
    <x v="8"/>
    <n v="20"/>
  </r>
  <r>
    <x v="3"/>
    <n v="13"/>
  </r>
  <r>
    <x v="5"/>
    <n v="120"/>
  </r>
  <r>
    <x v="0"/>
    <n v="45"/>
  </r>
  <r>
    <x v="6"/>
    <n v="2"/>
  </r>
  <r>
    <x v="5"/>
    <n v="30"/>
  </r>
  <r>
    <x v="10"/>
    <n v="90"/>
  </r>
  <r>
    <x v="4"/>
    <n v="0"/>
  </r>
  <r>
    <x v="2"/>
    <n v="0"/>
  </r>
  <r>
    <x v="1"/>
    <n v="0"/>
  </r>
  <r>
    <x v="10"/>
    <n v="80"/>
  </r>
  <r>
    <x v="10"/>
    <n v="30"/>
  </r>
  <r>
    <x v="9"/>
    <n v="30"/>
  </r>
  <r>
    <x v="4"/>
    <n v="60"/>
  </r>
  <r>
    <x v="11"/>
    <n v="60"/>
  </r>
  <r>
    <x v="2"/>
    <n v="8"/>
  </r>
  <r>
    <x v="11"/>
    <n v="30"/>
  </r>
  <r>
    <x v="1"/>
    <n v="2"/>
  </r>
  <r>
    <x v="6"/>
    <n v="100"/>
  </r>
  <r>
    <x v="1"/>
    <n v="90"/>
  </r>
  <r>
    <x v="6"/>
    <n v="45"/>
  </r>
  <r>
    <x v="7"/>
    <n v="90"/>
  </r>
  <r>
    <x v="8"/>
    <n v="45"/>
  </r>
  <r>
    <x v="10"/>
    <n v="15"/>
  </r>
  <r>
    <x v="0"/>
    <n v="2"/>
  </r>
  <r>
    <x v="6"/>
    <n v="80"/>
  </r>
  <r>
    <x v="2"/>
    <n v="0"/>
  </r>
  <r>
    <x v="2"/>
    <n v="40"/>
  </r>
  <r>
    <x v="4"/>
    <n v="40"/>
  </r>
  <r>
    <x v="8"/>
    <n v="35"/>
  </r>
  <r>
    <x v="7"/>
    <n v="140"/>
  </r>
  <r>
    <x v="9"/>
    <n v="120"/>
  </r>
  <r>
    <x v="6"/>
    <n v="50"/>
  </r>
  <r>
    <x v="0"/>
    <n v="60"/>
  </r>
  <r>
    <x v="3"/>
    <n v="30"/>
  </r>
  <r>
    <x v="10"/>
    <n v="40"/>
  </r>
  <r>
    <x v="9"/>
    <n v="0"/>
  </r>
  <r>
    <x v="0"/>
    <n v="3"/>
  </r>
  <r>
    <x v="4"/>
    <n v="0"/>
  </r>
  <r>
    <x v="4"/>
    <n v="20"/>
  </r>
  <r>
    <x v="9"/>
    <n v="90"/>
  </r>
  <r>
    <x v="3"/>
    <n v="0"/>
  </r>
  <r>
    <x v="10"/>
    <n v="30"/>
  </r>
  <r>
    <x v="4"/>
    <n v="100"/>
  </r>
  <r>
    <x v="5"/>
    <n v="10"/>
  </r>
  <r>
    <x v="11"/>
    <n v="45"/>
  </r>
  <r>
    <x v="10"/>
    <n v="60"/>
  </r>
  <r>
    <x v="3"/>
    <n v="10"/>
  </r>
  <r>
    <x v="4"/>
    <n v="60"/>
  </r>
  <r>
    <x v="0"/>
    <n v="50"/>
  </r>
  <r>
    <x v="6"/>
    <n v="180"/>
  </r>
  <r>
    <x v="11"/>
    <n v="180"/>
  </r>
  <r>
    <x v="1"/>
    <n v="90"/>
  </r>
  <r>
    <x v="7"/>
    <n v="40"/>
  </r>
  <r>
    <x v="7"/>
    <n v="40"/>
  </r>
  <r>
    <x v="9"/>
    <n v="30"/>
  </r>
  <r>
    <x v="7"/>
    <n v="60"/>
  </r>
  <r>
    <x v="3"/>
    <n v="60"/>
  </r>
  <r>
    <x v="5"/>
    <n v="30"/>
  </r>
  <r>
    <x v="9"/>
    <n v="40"/>
  </r>
  <r>
    <x v="8"/>
    <n v="180"/>
  </r>
  <r>
    <x v="5"/>
    <n v="60"/>
  </r>
  <r>
    <x v="6"/>
    <n v="3"/>
  </r>
  <r>
    <x v="1"/>
    <n v="0"/>
  </r>
  <r>
    <x v="8"/>
    <n v="1"/>
  </r>
  <r>
    <x v="1"/>
    <n v="60"/>
  </r>
  <r>
    <x v="3"/>
    <n v="240"/>
  </r>
  <r>
    <x v="5"/>
    <n v="0"/>
  </r>
  <r>
    <x v="10"/>
    <n v="0"/>
  </r>
  <r>
    <x v="7"/>
    <n v="40"/>
  </r>
  <r>
    <x v="3"/>
    <n v="120"/>
  </r>
  <r>
    <x v="9"/>
    <n v="20"/>
  </r>
  <r>
    <x v="11"/>
    <n v="15"/>
  </r>
  <r>
    <x v="9"/>
    <n v="0"/>
  </r>
  <r>
    <x v="6"/>
    <n v="40"/>
  </r>
  <r>
    <x v="8"/>
    <n v="30"/>
  </r>
  <r>
    <x v="7"/>
    <n v="0"/>
  </r>
  <r>
    <x v="10"/>
    <n v="60"/>
  </r>
  <r>
    <x v="2"/>
    <n v="0"/>
  </r>
  <r>
    <x v="8"/>
    <n v="50"/>
  </r>
  <r>
    <x v="9"/>
    <n v="30"/>
  </r>
  <r>
    <x v="5"/>
    <n v="0"/>
  </r>
  <r>
    <x v="6"/>
    <n v="0"/>
  </r>
  <r>
    <x v="2"/>
    <n v="75"/>
  </r>
  <r>
    <x v="8"/>
    <n v="0"/>
  </r>
  <r>
    <x v="10"/>
    <n v="1"/>
  </r>
  <r>
    <x v="0"/>
    <n v="90"/>
  </r>
  <r>
    <x v="11"/>
    <n v="0"/>
  </r>
  <r>
    <x v="2"/>
    <n v="180"/>
  </r>
  <r>
    <x v="10"/>
    <n v="1"/>
  </r>
  <r>
    <x v="4"/>
    <n v="6"/>
  </r>
  <r>
    <x v="10"/>
    <n v="50"/>
  </r>
  <r>
    <x v="2"/>
    <n v="75"/>
  </r>
  <r>
    <x v="5"/>
    <n v="0"/>
  </r>
  <r>
    <x v="5"/>
    <n v="70"/>
  </r>
  <r>
    <x v="7"/>
    <n v="0"/>
  </r>
  <r>
    <x v="3"/>
    <n v="30"/>
  </r>
  <r>
    <x v="10"/>
    <n v="0"/>
  </r>
  <r>
    <x v="2"/>
    <n v="50"/>
  </r>
  <r>
    <x v="8"/>
    <n v="10"/>
  </r>
  <r>
    <x v="3"/>
    <n v="120"/>
  </r>
  <r>
    <x v="3"/>
    <n v="60"/>
  </r>
  <r>
    <x v="10"/>
    <n v="20"/>
  </r>
  <r>
    <x v="6"/>
    <n v="0"/>
  </r>
  <r>
    <x v="5"/>
    <n v="0"/>
  </r>
  <r>
    <x v="8"/>
    <n v="0"/>
  </r>
  <r>
    <x v="5"/>
    <n v="0"/>
  </r>
  <r>
    <x v="7"/>
    <n v="90"/>
  </r>
  <r>
    <x v="10"/>
    <n v="48"/>
  </r>
  <r>
    <x v="5"/>
    <n v="0"/>
  </r>
  <r>
    <x v="1"/>
    <n v="0"/>
  </r>
  <r>
    <x v="11"/>
    <n v="180"/>
  </r>
  <r>
    <x v="9"/>
    <n v="120"/>
  </r>
  <r>
    <x v="9"/>
    <n v="120"/>
  </r>
  <r>
    <x v="0"/>
    <n v="0"/>
  </r>
  <r>
    <x v="5"/>
    <n v="50"/>
  </r>
  <r>
    <x v="5"/>
    <n v="25"/>
  </r>
  <r>
    <x v="1"/>
    <n v="60"/>
  </r>
  <r>
    <x v="2"/>
    <n v="30"/>
  </r>
  <r>
    <x v="9"/>
    <n v="0"/>
  </r>
  <r>
    <x v="2"/>
    <n v="30"/>
  </r>
  <r>
    <x v="1"/>
    <n v="40"/>
  </r>
  <r>
    <x v="7"/>
    <n v="80"/>
  </r>
  <r>
    <x v="7"/>
    <n v="0"/>
  </r>
  <r>
    <x v="5"/>
    <n v="30"/>
  </r>
  <r>
    <x v="5"/>
    <n v="100"/>
  </r>
  <r>
    <x v="6"/>
    <n v="30"/>
  </r>
  <r>
    <x v="7"/>
    <n v="0"/>
  </r>
  <r>
    <x v="3"/>
    <n v="60"/>
  </r>
  <r>
    <x v="10"/>
    <n v="0"/>
  </r>
  <r>
    <x v="8"/>
    <n v="0"/>
  </r>
  <r>
    <x v="6"/>
    <n v="45"/>
  </r>
  <r>
    <x v="11"/>
    <n v="80"/>
  </r>
  <r>
    <x v="6"/>
    <n v="60"/>
  </r>
  <r>
    <x v="5"/>
    <n v="35"/>
  </r>
  <r>
    <x v="11"/>
    <n v="0"/>
  </r>
  <r>
    <x v="8"/>
    <n v="0"/>
  </r>
  <r>
    <x v="5"/>
    <n v="30"/>
  </r>
  <r>
    <x v="5"/>
    <n v="60"/>
  </r>
  <r>
    <x v="1"/>
    <n v="20"/>
  </r>
  <r>
    <x v="9"/>
    <n v="15"/>
  </r>
  <r>
    <x v="4"/>
    <n v="50"/>
  </r>
  <r>
    <x v="5"/>
    <n v="15"/>
  </r>
  <r>
    <x v="1"/>
    <n v="30"/>
  </r>
  <r>
    <x v="3"/>
    <n v="20"/>
  </r>
  <r>
    <x v="7"/>
    <n v="30"/>
  </r>
  <r>
    <x v="8"/>
    <n v="60"/>
  </r>
  <r>
    <x v="3"/>
    <n v="2"/>
  </r>
  <r>
    <x v="7"/>
    <n v="0"/>
  </r>
  <r>
    <x v="6"/>
    <n v="0"/>
  </r>
  <r>
    <x v="11"/>
    <n v="20"/>
  </r>
  <r>
    <x v="11"/>
    <n v="200"/>
  </r>
  <r>
    <x v="4"/>
    <n v="45"/>
  </r>
  <r>
    <x v="7"/>
    <n v="25"/>
  </r>
  <r>
    <x v="6"/>
    <n v="70"/>
  </r>
  <r>
    <x v="11"/>
    <n v="0"/>
  </r>
  <r>
    <x v="3"/>
    <n v="2"/>
  </r>
  <r>
    <x v="2"/>
    <n v="60"/>
  </r>
  <r>
    <x v="6"/>
    <n v="45"/>
  </r>
  <r>
    <x v="10"/>
    <n v="250"/>
  </r>
  <r>
    <x v="7"/>
    <n v="30"/>
  </r>
  <r>
    <x v="9"/>
    <n v="50"/>
  </r>
  <r>
    <x v="1"/>
    <n v="130"/>
  </r>
  <r>
    <x v="5"/>
    <n v="30"/>
  </r>
  <r>
    <x v="11"/>
    <n v="5"/>
  </r>
  <r>
    <x v="9"/>
    <n v="0"/>
  </r>
  <r>
    <x v="2"/>
    <n v="0"/>
  </r>
  <r>
    <x v="11"/>
    <n v="45"/>
  </r>
  <r>
    <x v="9"/>
    <n v="13"/>
  </r>
  <r>
    <x v="0"/>
    <n v="0"/>
  </r>
  <r>
    <x v="10"/>
    <n v="30"/>
  </r>
  <r>
    <x v="7"/>
    <n v="60"/>
  </r>
  <r>
    <x v="0"/>
    <n v="0"/>
  </r>
  <r>
    <x v="2"/>
    <n v="60"/>
  </r>
  <r>
    <x v="9"/>
    <n v="10"/>
  </r>
  <r>
    <x v="1"/>
    <n v="120"/>
  </r>
  <r>
    <x v="6"/>
    <n v="40"/>
  </r>
  <r>
    <x v="5"/>
    <n v="90"/>
  </r>
  <r>
    <x v="5"/>
    <n v="120"/>
  </r>
  <r>
    <x v="1"/>
    <n v="60"/>
  </r>
  <r>
    <x v="4"/>
    <n v="0"/>
  </r>
  <r>
    <x v="2"/>
    <n v="0"/>
  </r>
  <r>
    <x v="11"/>
    <n v="0"/>
  </r>
  <r>
    <x v="3"/>
    <n v="15"/>
  </r>
  <r>
    <x v="7"/>
    <n v="10"/>
  </r>
  <r>
    <x v="2"/>
    <n v="0"/>
  </r>
  <r>
    <x v="0"/>
    <n v="45"/>
  </r>
  <r>
    <x v="10"/>
    <n v="120"/>
  </r>
  <r>
    <x v="2"/>
    <n v="15"/>
  </r>
  <r>
    <x v="1"/>
    <n v="0"/>
  </r>
  <r>
    <x v="8"/>
    <n v="20"/>
  </r>
  <r>
    <x v="3"/>
    <n v="10"/>
  </r>
  <r>
    <x v="10"/>
    <n v="30"/>
  </r>
  <r>
    <x v="1"/>
    <n v="60"/>
  </r>
  <r>
    <x v="5"/>
    <n v="40"/>
  </r>
  <r>
    <x v="5"/>
    <n v="70"/>
  </r>
  <r>
    <x v="4"/>
    <n v="0"/>
  </r>
  <r>
    <x v="8"/>
    <n v="95"/>
  </r>
  <r>
    <x v="3"/>
    <n v="30"/>
  </r>
  <r>
    <x v="4"/>
    <n v="0"/>
  </r>
  <r>
    <x v="5"/>
    <n v="8"/>
  </r>
  <r>
    <x v="4"/>
    <n v="20"/>
  </r>
  <r>
    <x v="10"/>
    <n v="60"/>
  </r>
  <r>
    <x v="6"/>
    <n v="20"/>
  </r>
  <r>
    <x v="11"/>
    <n v="40"/>
  </r>
  <r>
    <x v="11"/>
    <n v="90"/>
  </r>
  <r>
    <x v="7"/>
    <n v="0"/>
  </r>
  <r>
    <x v="2"/>
    <n v="10"/>
  </r>
  <r>
    <x v="9"/>
    <n v="30"/>
  </r>
  <r>
    <x v="10"/>
    <n v="40"/>
  </r>
  <r>
    <x v="7"/>
    <n v="30"/>
  </r>
  <r>
    <x v="7"/>
    <n v="180"/>
  </r>
  <r>
    <x v="5"/>
    <n v="60"/>
  </r>
  <r>
    <x v="3"/>
    <n v="60"/>
  </r>
  <r>
    <x v="1"/>
    <n v="20"/>
  </r>
  <r>
    <x v="1"/>
    <n v="80"/>
  </r>
  <r>
    <x v="4"/>
    <n v="120"/>
  </r>
  <r>
    <x v="2"/>
    <n v="80"/>
  </r>
  <r>
    <x v="6"/>
    <n v="80"/>
  </r>
  <r>
    <x v="11"/>
    <n v="30"/>
  </r>
  <r>
    <x v="10"/>
    <n v="60"/>
  </r>
  <r>
    <x v="8"/>
    <n v="5"/>
  </r>
  <r>
    <x v="3"/>
    <n v="20"/>
  </r>
  <r>
    <x v="0"/>
    <n v="60"/>
  </r>
  <r>
    <x v="1"/>
    <n v="0"/>
  </r>
  <r>
    <x v="4"/>
    <n v="40"/>
  </r>
  <r>
    <x v="10"/>
    <n v="120"/>
  </r>
  <r>
    <x v="10"/>
    <n v="15"/>
  </r>
  <r>
    <x v="4"/>
    <n v="0"/>
  </r>
  <r>
    <x v="8"/>
    <n v="90"/>
  </r>
  <r>
    <x v="5"/>
    <n v="60"/>
  </r>
  <r>
    <x v="4"/>
    <n v="90"/>
  </r>
  <r>
    <x v="2"/>
    <n v="21"/>
  </r>
  <r>
    <x v="8"/>
    <n v="20"/>
  </r>
  <r>
    <x v="9"/>
    <n v="60"/>
  </r>
  <r>
    <x v="3"/>
    <n v="240"/>
  </r>
  <r>
    <x v="11"/>
    <n v="30"/>
  </r>
  <r>
    <x v="6"/>
    <n v="40"/>
  </r>
  <r>
    <x v="7"/>
    <n v="30"/>
  </r>
  <r>
    <x v="3"/>
    <n v="15"/>
  </r>
  <r>
    <x v="0"/>
    <n v="2"/>
  </r>
  <r>
    <x v="10"/>
    <n v="150"/>
  </r>
  <r>
    <x v="8"/>
    <n v="2"/>
  </r>
  <r>
    <x v="2"/>
    <n v="40"/>
  </r>
  <r>
    <x v="3"/>
    <n v="90"/>
  </r>
  <r>
    <x v="2"/>
    <n v="20"/>
  </r>
  <r>
    <x v="4"/>
    <n v="0"/>
  </r>
  <r>
    <x v="3"/>
    <n v="0"/>
  </r>
  <r>
    <x v="8"/>
    <n v="60"/>
  </r>
  <r>
    <x v="5"/>
    <n v="60"/>
  </r>
  <r>
    <x v="9"/>
    <n v="60"/>
  </r>
  <r>
    <x v="1"/>
    <n v="5"/>
  </r>
  <r>
    <x v="10"/>
    <n v="30"/>
  </r>
  <r>
    <x v="6"/>
    <n v="120"/>
  </r>
  <r>
    <x v="11"/>
    <n v="50"/>
  </r>
  <r>
    <x v="6"/>
    <n v="0"/>
  </r>
  <r>
    <x v="5"/>
    <n v="120"/>
  </r>
  <r>
    <x v="11"/>
    <n v="60"/>
  </r>
  <r>
    <x v="8"/>
    <n v="60"/>
  </r>
  <r>
    <x v="5"/>
    <n v="120"/>
  </r>
  <r>
    <x v="3"/>
    <n v="90"/>
  </r>
  <r>
    <x v="11"/>
    <n v="30"/>
  </r>
  <r>
    <x v="0"/>
    <n v="60"/>
  </r>
  <r>
    <x v="7"/>
    <n v="60"/>
  </r>
  <r>
    <x v="9"/>
    <n v="120"/>
  </r>
  <r>
    <x v="6"/>
    <n v="80"/>
  </r>
  <r>
    <x v="6"/>
    <n v="0"/>
  </r>
  <r>
    <x v="9"/>
    <n v="50"/>
  </r>
  <r>
    <x v="0"/>
    <n v="60"/>
  </r>
  <r>
    <x v="9"/>
    <n v="30"/>
  </r>
  <r>
    <x v="2"/>
    <n v="50"/>
  </r>
  <r>
    <x v="10"/>
    <n v="20"/>
  </r>
  <r>
    <x v="0"/>
    <n v="45"/>
  </r>
  <r>
    <x v="8"/>
    <n v="5"/>
  </r>
  <r>
    <x v="8"/>
    <n v="90"/>
  </r>
  <r>
    <x v="11"/>
    <n v="60"/>
  </r>
  <r>
    <x v="3"/>
    <n v="10"/>
  </r>
  <r>
    <x v="3"/>
    <n v="40"/>
  </r>
  <r>
    <x v="11"/>
    <n v="45"/>
  </r>
  <r>
    <x v="8"/>
    <n v="30"/>
  </r>
  <r>
    <x v="3"/>
    <n v="45"/>
  </r>
  <r>
    <x v="4"/>
    <n v="0"/>
  </r>
  <r>
    <x v="0"/>
    <n v="20"/>
  </r>
  <r>
    <x v="11"/>
    <n v="120"/>
  </r>
  <r>
    <x v="7"/>
    <n v="0"/>
  </r>
  <r>
    <x v="4"/>
    <n v="120"/>
  </r>
  <r>
    <x v="10"/>
    <n v="110"/>
  </r>
  <r>
    <x v="3"/>
    <n v="60"/>
  </r>
  <r>
    <x v="2"/>
    <n v="60"/>
  </r>
  <r>
    <x v="4"/>
    <n v="40"/>
  </r>
  <r>
    <x v="11"/>
    <n v="120"/>
  </r>
  <r>
    <x v="1"/>
    <n v="30"/>
  </r>
  <r>
    <x v="7"/>
    <n v="90"/>
  </r>
  <r>
    <x v="4"/>
    <n v="15"/>
  </r>
  <r>
    <x v="9"/>
    <n v="0"/>
  </r>
  <r>
    <x v="4"/>
    <n v="5"/>
  </r>
  <r>
    <x v="10"/>
    <n v="60"/>
  </r>
  <r>
    <x v="9"/>
    <n v="3"/>
  </r>
  <r>
    <x v="7"/>
    <n v="180"/>
  </r>
  <r>
    <x v="9"/>
    <n v="0"/>
  </r>
  <r>
    <x v="5"/>
    <n v="70"/>
  </r>
  <r>
    <x v="3"/>
    <n v="60"/>
  </r>
  <r>
    <x v="0"/>
    <n v="0"/>
  </r>
  <r>
    <x v="4"/>
    <n v="10"/>
  </r>
  <r>
    <x v="8"/>
    <n v="45"/>
  </r>
  <r>
    <x v="7"/>
    <n v="30"/>
  </r>
  <r>
    <x v="8"/>
    <n v="30"/>
  </r>
  <r>
    <x v="7"/>
    <n v="120"/>
  </r>
  <r>
    <x v="9"/>
    <n v="100"/>
  </r>
  <r>
    <x v="6"/>
    <n v="2"/>
  </r>
  <r>
    <x v="3"/>
    <n v="40"/>
  </r>
  <r>
    <x v="0"/>
    <n v="150"/>
  </r>
  <r>
    <x v="6"/>
    <n v="100"/>
  </r>
  <r>
    <x v="7"/>
    <n v="140"/>
  </r>
  <r>
    <x v="8"/>
    <n v="45"/>
  </r>
  <r>
    <x v="5"/>
    <n v="120"/>
  </r>
  <r>
    <x v="8"/>
    <n v="120"/>
  </r>
  <r>
    <x v="0"/>
    <n v="2"/>
  </r>
  <r>
    <x v="9"/>
    <n v="60"/>
  </r>
  <r>
    <x v="5"/>
    <n v="60"/>
  </r>
  <r>
    <x v="8"/>
    <n v="30"/>
  </r>
  <r>
    <x v="9"/>
    <n v="10"/>
  </r>
  <r>
    <x v="0"/>
    <n v="20"/>
  </r>
  <r>
    <x v="0"/>
    <n v="120"/>
  </r>
  <r>
    <x v="11"/>
    <n v="120"/>
  </r>
  <r>
    <x v="2"/>
    <n v="20"/>
  </r>
  <r>
    <x v="10"/>
    <n v="70"/>
  </r>
  <r>
    <x v="11"/>
    <n v="40"/>
  </r>
  <r>
    <x v="10"/>
    <n v="15"/>
  </r>
  <r>
    <x v="1"/>
    <n v="8"/>
  </r>
  <r>
    <x v="1"/>
    <n v="10"/>
  </r>
  <r>
    <x v="4"/>
    <n v="180"/>
  </r>
  <r>
    <x v="6"/>
    <n v="0"/>
  </r>
  <r>
    <x v="0"/>
    <n v="50"/>
  </r>
  <r>
    <x v="1"/>
    <n v="60"/>
  </r>
  <r>
    <x v="9"/>
    <n v="45"/>
  </r>
  <r>
    <x v="8"/>
    <n v="60"/>
  </r>
  <r>
    <x v="10"/>
    <n v="90"/>
  </r>
  <r>
    <x v="4"/>
    <n v="150"/>
  </r>
  <r>
    <x v="3"/>
    <n v="40"/>
  </r>
  <r>
    <x v="1"/>
    <n v="180"/>
  </r>
  <r>
    <x v="7"/>
    <n v="30"/>
  </r>
  <r>
    <x v="4"/>
    <n v="30"/>
  </r>
  <r>
    <x v="9"/>
    <n v="50"/>
  </r>
  <r>
    <x v="1"/>
    <n v="60"/>
  </r>
  <r>
    <x v="8"/>
    <n v="90"/>
  </r>
  <r>
    <x v="11"/>
    <n v="120"/>
  </r>
  <r>
    <x v="8"/>
    <n v="0"/>
  </r>
  <r>
    <x v="10"/>
    <n v="2"/>
  </r>
  <r>
    <x v="6"/>
    <n v="30"/>
  </r>
  <r>
    <x v="9"/>
    <n v="0"/>
  </r>
  <r>
    <x v="7"/>
    <n v="75"/>
  </r>
  <r>
    <x v="0"/>
    <n v="0"/>
  </r>
  <r>
    <x v="8"/>
    <n v="30"/>
  </r>
  <r>
    <x v="0"/>
    <n v="80"/>
  </r>
  <r>
    <x v="9"/>
    <n v="15"/>
  </r>
  <r>
    <x v="3"/>
    <n v="40"/>
  </r>
  <r>
    <x v="5"/>
    <n v="60"/>
  </r>
  <r>
    <x v="10"/>
    <n v="30"/>
  </r>
  <r>
    <x v="5"/>
    <n v="135"/>
  </r>
  <r>
    <x v="4"/>
    <n v="0"/>
  </r>
  <r>
    <x v="4"/>
    <n v="90"/>
  </r>
  <r>
    <x v="6"/>
    <n v="120"/>
  </r>
  <r>
    <x v="0"/>
    <n v="40"/>
  </r>
  <r>
    <x v="7"/>
    <n v="10"/>
  </r>
  <r>
    <x v="3"/>
    <n v="70"/>
  </r>
  <r>
    <x v="1"/>
    <n v="30"/>
  </r>
  <r>
    <x v="6"/>
    <n v="30"/>
  </r>
  <r>
    <x v="6"/>
    <n v="60"/>
  </r>
  <r>
    <x v="9"/>
    <n v="90"/>
  </r>
  <r>
    <x v="8"/>
    <n v="50"/>
  </r>
  <r>
    <x v="11"/>
    <n v="240"/>
  </r>
  <r>
    <x v="8"/>
    <n v="60"/>
  </r>
  <r>
    <x v="0"/>
    <n v="20"/>
  </r>
  <r>
    <x v="2"/>
    <n v="40"/>
  </r>
  <r>
    <x v="1"/>
    <n v="0"/>
  </r>
  <r>
    <x v="8"/>
    <n v="30"/>
  </r>
  <r>
    <x v="7"/>
    <n v="45"/>
  </r>
  <r>
    <x v="10"/>
    <n v="300"/>
  </r>
  <r>
    <x v="6"/>
    <n v="15"/>
  </r>
  <r>
    <x v="4"/>
    <n v="220"/>
  </r>
  <r>
    <x v="7"/>
    <n v="20"/>
  </r>
  <r>
    <x v="5"/>
    <n v="80"/>
  </r>
  <r>
    <x v="6"/>
    <n v="30"/>
  </r>
  <r>
    <x v="8"/>
    <n v="45"/>
  </r>
  <r>
    <x v="0"/>
    <n v="40"/>
  </r>
  <r>
    <x v="11"/>
    <n v="10"/>
  </r>
  <r>
    <x v="5"/>
    <n v="30"/>
  </r>
  <r>
    <x v="4"/>
    <n v="40"/>
  </r>
  <r>
    <x v="2"/>
    <n v="60"/>
  </r>
  <r>
    <x v="8"/>
    <n v="45"/>
  </r>
  <r>
    <x v="11"/>
    <n v="100"/>
  </r>
  <r>
    <x v="0"/>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name="Tabla dinámica8" cacheId="4"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rowHeaderCaption="Country">
  <location ref="E108:G122" firstHeaderRow="1" firstDataRow="2" firstDataCol="1"/>
  <pivotFields count="3">
    <pivotField dataField="1" showAll="0"/>
    <pivotField dataField="1" showAll="0"/>
    <pivotField axis="axisRow" showAll="0" sortType="descending">
      <items count="13">
        <item x="7"/>
        <item x="0"/>
        <item x="4"/>
        <item x="10"/>
        <item x="1"/>
        <item x="2"/>
        <item x="5"/>
        <item x="9"/>
        <item x="11"/>
        <item x="6"/>
        <item x="3"/>
        <item x="8"/>
        <item t="default"/>
      </items>
      <autoSortScope>
        <pivotArea dataOnly="0" outline="0" fieldPosition="0">
          <references count="1">
            <reference field="4294967294" count="1" selected="0">
              <x v="0"/>
            </reference>
          </references>
        </pivotArea>
      </autoSortScope>
    </pivotField>
  </pivotFields>
  <rowFields count="1">
    <field x="2"/>
  </rowFields>
  <rowItems count="13">
    <i>
      <x v="5"/>
    </i>
    <i>
      <x v="10"/>
    </i>
    <i>
      <x v="11"/>
    </i>
    <i>
      <x v="8"/>
    </i>
    <i>
      <x v="6"/>
    </i>
    <i>
      <x v="9"/>
    </i>
    <i>
      <x v="7"/>
    </i>
    <i>
      <x v="3"/>
    </i>
    <i>
      <x v="4"/>
    </i>
    <i>
      <x v="2"/>
    </i>
    <i>
      <x v="1"/>
    </i>
    <i>
      <x/>
    </i>
    <i t="grand">
      <x/>
    </i>
  </rowItems>
  <colFields count="1">
    <field x="-2"/>
  </colFields>
  <colItems count="2">
    <i>
      <x/>
    </i>
    <i i="1">
      <x v="1"/>
    </i>
  </colItems>
  <dataFields count="2">
    <dataField name="Average Books/year" fld="1" subtotal="average" baseField="0" baseItem="0"/>
    <dataField name="Average Sleep" fld="0" subtotal="average" baseField="0" baseItem="0"/>
  </dataFields>
  <formats count="1">
    <format dxfId="2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Tabla dinámica6" cacheId="3"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rowHeaderCaption="Average Sleep">
  <location ref="E97:F105" firstHeaderRow="1" firstDataRow="1" firstDataCol="1"/>
  <pivotFields count="1">
    <pivotField axis="axisRow" dataField="1" showAll="0">
      <items count="8">
        <item x="6"/>
        <item x="4"/>
        <item x="2"/>
        <item x="0"/>
        <item x="1"/>
        <item x="3"/>
        <item x="5"/>
        <item t="default"/>
      </items>
    </pivotField>
  </pivotFields>
  <rowFields count="1">
    <field x="0"/>
  </rowFields>
  <rowItems count="8">
    <i>
      <x/>
    </i>
    <i>
      <x v="1"/>
    </i>
    <i>
      <x v="2"/>
    </i>
    <i>
      <x v="3"/>
    </i>
    <i>
      <x v="4"/>
    </i>
    <i>
      <x v="5"/>
    </i>
    <i>
      <x v="6"/>
    </i>
    <i t="grand">
      <x/>
    </i>
  </rowItems>
  <colItems count="1">
    <i/>
  </colItems>
  <dataFields count="1">
    <dataField name="Suma" fld="0" baseField="0" baseItem="0"/>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rowHeaderCaption="average sleep">
  <location ref="E27:F35" firstHeaderRow="1" firstDataRow="1" firstDataCol="1"/>
  <pivotFields count="2">
    <pivotField axis="axisRow" showAll="0">
      <items count="8">
        <item x="6"/>
        <item x="4"/>
        <item x="2"/>
        <item x="0"/>
        <item x="1"/>
        <item x="3"/>
        <item x="5"/>
        <item t="default"/>
      </items>
    </pivotField>
    <pivotField dataField="1" showAll="0"/>
  </pivotFields>
  <rowFields count="1">
    <field x="0"/>
  </rowFields>
  <rowItems count="8">
    <i>
      <x/>
    </i>
    <i>
      <x v="1"/>
    </i>
    <i>
      <x v="2"/>
    </i>
    <i>
      <x v="3"/>
    </i>
    <i>
      <x v="4"/>
    </i>
    <i>
      <x v="5"/>
    </i>
    <i>
      <x v="6"/>
    </i>
    <i t="grand">
      <x/>
    </i>
  </rowItems>
  <colItems count="1">
    <i/>
  </colItems>
  <dataFields count="1">
    <dataField name="Sum of books" fld="1" baseField="0" baseItem="0"/>
  </dataFields>
  <formats count="1">
    <format dxfId="25">
      <pivotArea dataOnly="0" fieldPosition="0">
        <references count="1">
          <reference field="0" count="3">
            <x v="2"/>
            <x v="3"/>
            <x v="4"/>
          </reference>
        </references>
      </pivotArea>
    </format>
  </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Tabla dinámica5" cacheId="1"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chartFormat="5" rowHeaderCaption="country">
  <location ref="K27:L40" firstHeaderRow="1" firstDataRow="1" firstDataCol="1"/>
  <pivotFields count="2">
    <pivotField dataField="1" showAll="0"/>
    <pivotField axis="axisRow" showAll="0" sortType="descending">
      <items count="13">
        <item x="7"/>
        <item x="0"/>
        <item x="4"/>
        <item x="10"/>
        <item x="1"/>
        <item x="2"/>
        <item x="5"/>
        <item x="9"/>
        <item x="11"/>
        <item x="6"/>
        <item x="3"/>
        <item x="8"/>
        <item t="default"/>
      </items>
      <autoSortScope>
        <pivotArea dataOnly="0" outline="0" fieldPosition="0">
          <references count="1">
            <reference field="4294967294" count="1" selected="0">
              <x v="0"/>
            </reference>
          </references>
        </pivotArea>
      </autoSortScope>
    </pivotField>
  </pivotFields>
  <rowFields count="1">
    <field x="1"/>
  </rowFields>
  <rowItems count="13">
    <i>
      <x v="5"/>
    </i>
    <i>
      <x v="10"/>
    </i>
    <i>
      <x v="11"/>
    </i>
    <i>
      <x v="8"/>
    </i>
    <i>
      <x v="6"/>
    </i>
    <i>
      <x v="9"/>
    </i>
    <i>
      <x v="7"/>
    </i>
    <i>
      <x v="3"/>
    </i>
    <i>
      <x v="4"/>
    </i>
    <i>
      <x v="2"/>
    </i>
    <i>
      <x v="1"/>
    </i>
    <i>
      <x/>
    </i>
    <i t="grand">
      <x/>
    </i>
  </rowItems>
  <colItems count="1">
    <i/>
  </colItems>
  <dataFields count="1">
    <dataField name="Average Books" fld="0" subtotal="average" baseField="0" baseItem="0" numFmtId="1"/>
  </dataFields>
  <formats count="1">
    <format dxfId="26">
      <pivotArea collapsedLevelsAreSubtotals="1" fieldPosition="0">
        <references count="1">
          <reference field="1" count="0"/>
        </references>
      </pivotArea>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Tabla dinámica4" cacheId="1"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chartFormat="5" rowHeaderCaption="Country">
  <location ref="H27:I40" firstHeaderRow="1" firstDataRow="1" firstDataCol="1"/>
  <pivotFields count="2">
    <pivotField dataField="1" showAll="0"/>
    <pivotField axis="axisRow" showAll="0" sortType="descending">
      <items count="13">
        <item x="7"/>
        <item x="0"/>
        <item x="4"/>
        <item x="10"/>
        <item x="1"/>
        <item x="2"/>
        <item x="5"/>
        <item x="9"/>
        <item x="11"/>
        <item x="6"/>
        <item x="3"/>
        <item x="8"/>
        <item t="default"/>
      </items>
      <autoSortScope>
        <pivotArea dataOnly="0" outline="0" fieldPosition="0">
          <references count="1">
            <reference field="4294967294" count="1" selected="0">
              <x v="0"/>
            </reference>
          </references>
        </pivotArea>
      </autoSortScope>
    </pivotField>
  </pivotFields>
  <rowFields count="1">
    <field x="1"/>
  </rowFields>
  <rowItems count="13">
    <i>
      <x v="11"/>
    </i>
    <i>
      <x v="6"/>
    </i>
    <i>
      <x v="5"/>
    </i>
    <i>
      <x v="10"/>
    </i>
    <i>
      <x v="8"/>
    </i>
    <i>
      <x v="7"/>
    </i>
    <i>
      <x v="3"/>
    </i>
    <i>
      <x v="2"/>
    </i>
    <i>
      <x v="9"/>
    </i>
    <i>
      <x/>
    </i>
    <i>
      <x v="4"/>
    </i>
    <i>
      <x v="1"/>
    </i>
    <i t="grand">
      <x/>
    </i>
  </rowItems>
  <colItems count="1">
    <i/>
  </colItems>
  <dataFields count="1">
    <dataField name="Sum of books" fld="0"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Tabla dinámica2" cacheId="0"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rowHeaderCaption="average sleep">
  <location ref="E37:F45" firstHeaderRow="1" firstDataRow="1" firstDataCol="1"/>
  <pivotFields count="2">
    <pivotField axis="axisRow" showAll="0">
      <items count="8">
        <item x="6"/>
        <item x="4"/>
        <item x="2"/>
        <item x="0"/>
        <item x="1"/>
        <item x="3"/>
        <item x="5"/>
        <item t="default"/>
      </items>
    </pivotField>
    <pivotField dataField="1" showAll="0"/>
  </pivotFields>
  <rowFields count="1">
    <field x="0"/>
  </rowFields>
  <rowItems count="8">
    <i>
      <x/>
    </i>
    <i>
      <x v="1"/>
    </i>
    <i>
      <x v="2"/>
    </i>
    <i>
      <x v="3"/>
    </i>
    <i>
      <x v="4"/>
    </i>
    <i>
      <x v="5"/>
    </i>
    <i>
      <x v="6"/>
    </i>
    <i t="grand">
      <x/>
    </i>
  </rowItems>
  <colItems count="1">
    <i/>
  </colItems>
  <dataFields count="1">
    <dataField name="average of books" fld="1" subtotal="average" baseField="0" baseItem="0" numFmtId="1"/>
  </dataFields>
  <formats count="2">
    <format dxfId="28">
      <pivotArea outline="0" fieldPosition="0">
        <references count="1">
          <reference field="4294967294" count="1">
            <x v="0"/>
          </reference>
        </references>
      </pivotArea>
    </format>
    <format dxfId="27">
      <pivotArea collapsedLevelsAreSubtotals="1" fieldPosition="0">
        <references count="1">
          <reference field="0" count="0"/>
        </references>
      </pivotArea>
    </format>
  </format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Tabla dinámica2" cacheId="5" applyNumberFormats="0" applyBorderFormats="0" applyFontFormats="0" applyPatternFormats="0" applyAlignmentFormats="0" applyWidthHeightFormats="1" dataCaption="Valores" grandTotalCaption="Total " updatedVersion="3" minRefreshableVersion="3" showCalcMbrs="0" useAutoFormatting="1" itemPrintTitles="1" createdVersion="3" indent="0" outline="1" outlineData="1" multipleFieldFilters="0" chartFormat="1" rowHeaderCaption="Want Swag">
  <location ref="K2:L5" firstHeaderRow="1" firstDataRow="1" firstDataCol="1"/>
  <pivotFields count="1">
    <pivotField axis="axisRow" dataField="1" showAll="0">
      <items count="3">
        <item n="No" x="1"/>
        <item n="Yes" x="0"/>
        <item t="default"/>
      </items>
    </pivotField>
  </pivotFields>
  <rowFields count="1">
    <field x="0"/>
  </rowFields>
  <rowItems count="3">
    <i>
      <x/>
    </i>
    <i>
      <x v="1"/>
    </i>
    <i t="grand">
      <x/>
    </i>
  </rowItems>
  <colItems count="1">
    <i/>
  </colItems>
  <dataFields count="1">
    <dataField name="Sum" fld="0" subtotal="count" baseField="0" baseItem="0"/>
  </dataFields>
  <formats count="4">
    <format dxfId="23">
      <pivotArea field="0" type="button" dataOnly="0" labelOnly="1" outline="0" axis="axisRow" fieldPosition="0"/>
    </format>
    <format dxfId="22">
      <pivotArea dataOnly="0" labelOnly="1" outline="0" axis="axisValues" fieldPosition="0"/>
    </format>
    <format dxfId="21">
      <pivotArea dataOnly="0" labelOnly="1" fieldPosition="0">
        <references count="1">
          <reference field="0" count="0"/>
        </references>
      </pivotArea>
    </format>
    <format dxfId="20">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8.xml><?xml version="1.0" encoding="utf-8"?>
<pivotTableDefinition xmlns="http://schemas.openxmlformats.org/spreadsheetml/2006/main" name="Tabla dinámica1" cacheId="2"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chartFormat="3" rowHeaderCaption="Employed">
  <location ref="D2:E5" firstHeaderRow="1" firstDataRow="1" firstDataCol="1"/>
  <pivotFields count="2">
    <pivotField dataField="1" showAll="0">
      <items count="3">
        <item x="1"/>
        <item x="0"/>
        <item t="default"/>
      </items>
    </pivotField>
    <pivotField axis="axisRow" showAll="0">
      <items count="3">
        <item n="No" x="1"/>
        <item n="Yes" x="0"/>
        <item t="default"/>
      </items>
    </pivotField>
  </pivotFields>
  <rowFields count="1">
    <field x="1"/>
  </rowFields>
  <rowItems count="3">
    <i>
      <x/>
    </i>
    <i>
      <x v="1"/>
    </i>
    <i t="grand">
      <x/>
    </i>
  </rowItems>
  <colItems count="1">
    <i/>
  </colItems>
  <dataFields count="1">
    <dataField name="SUM Udacity Swag" fld="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9.xml><?xml version="1.0" encoding="utf-8"?>
<pivotTableDefinition xmlns="http://schemas.openxmlformats.org/spreadsheetml/2006/main" name="Tabla dinámica7" cacheId="6"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rowHeaderCaption="Education Level">
  <location ref="M10:N17" firstHeaderRow="1" firstDataRow="1" firstDataCol="1"/>
  <pivotFields count="2">
    <pivotField dataField="1" numFmtId="1" showAll="0"/>
    <pivotField axis="axisRow" showAll="0">
      <items count="7">
        <item x="5"/>
        <item x="0"/>
        <item x="3"/>
        <item x="2"/>
        <item x="4"/>
        <item x="1"/>
        <item t="default"/>
      </items>
    </pivotField>
  </pivotFields>
  <rowFields count="1">
    <field x="1"/>
  </rowFields>
  <rowItems count="7">
    <i>
      <x/>
    </i>
    <i>
      <x v="1"/>
    </i>
    <i>
      <x v="2"/>
    </i>
    <i>
      <x v="3"/>
    </i>
    <i>
      <x v="4"/>
    </i>
    <i>
      <x v="5"/>
    </i>
    <i t="grand">
      <x/>
    </i>
  </rowItems>
  <colItems count="1">
    <i/>
  </colItems>
  <dataFields count="1">
    <dataField name="Average Age" fld="0" subtotal="average" baseField="0" baseItem="0" numFmtId="1"/>
  </dataFields>
  <formats count="1">
    <format dxfId="0">
      <pivotArea outline="0" collapsedLevelsAreSubtotals="1" fieldPosition="0"/>
    </format>
  </formats>
  <pivotTableStyleInfo name="PivotStyleLight16" showRowHeaders="1" showColHeaders="1" showRowStripes="0" showColStripes="0" showLastColumn="1"/>
</pivotTableDefinition>
</file>

<file path=xl/pivotTables/pivotTable10.xml><?xml version="1.0" encoding="utf-8"?>
<pivotTableDefinition xmlns="http://schemas.openxmlformats.org/spreadsheetml/2006/main" name="Tabla dinámica6" cacheId="6" applyNumberFormats="0" applyBorderFormats="0" applyFontFormats="0" applyPatternFormats="0" applyAlignmentFormats="0" applyWidthHeightFormats="1" dataCaption="Valores" grandTotalCaption="Total" updatedVersion="3" minRefreshableVersion="3" showCalcMbrs="0" useAutoFormatting="1" itemPrintTitles="1" createdVersion="3" indent="0" outline="1" outlineData="1" multipleFieldFilters="0" chartFormat="1" rowHeaderCaption="Education Level">
  <location ref="M1:N8" firstHeaderRow="1" firstDataRow="1" firstDataCol="1"/>
  <pivotFields count="2">
    <pivotField dataField="1" numFmtId="1" showAll="0"/>
    <pivotField axis="axisRow" showAll="0">
      <items count="7">
        <item x="5"/>
        <item x="0"/>
        <item x="3"/>
        <item x="2"/>
        <item x="4"/>
        <item x="1"/>
        <item t="default"/>
      </items>
    </pivotField>
  </pivotFields>
  <rowFields count="1">
    <field x="1"/>
  </rowFields>
  <rowItems count="7">
    <i>
      <x/>
    </i>
    <i>
      <x v="1"/>
    </i>
    <i>
      <x v="2"/>
    </i>
    <i>
      <x v="3"/>
    </i>
    <i>
      <x v="4"/>
    </i>
    <i>
      <x v="5"/>
    </i>
    <i t="grand">
      <x/>
    </i>
  </rowItems>
  <colItems count="1">
    <i/>
  </colItems>
  <dataFields count="1">
    <dataField name="Count" fld="0"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pivotTableDefinition>
</file>

<file path=xl/pivotTables/pivotTable11.xml><?xml version="1.0" encoding="utf-8"?>
<pivotTableDefinition xmlns="http://schemas.openxmlformats.org/spreadsheetml/2006/main" name="Tabla dinámica5" cacheId="6" applyNumberFormats="0" applyBorderFormats="0" applyFontFormats="0" applyPatternFormats="0" applyAlignmentFormats="0" applyWidthHeightFormats="1" dataCaption="Valores" grandTotalCaption="Total " updatedVersion="3" minRefreshableVersion="3" showCalcMbrs="0" useAutoFormatting="1" itemPrintTitles="1" createdVersion="3" indent="0" outline="1" outlineData="1" multipleFieldFilters="0" rowHeaderCaption="Age" colHeaderCaption="Highest level education">
  <location ref="D1:K48" firstHeaderRow="1" firstDataRow="2" firstDataCol="1"/>
  <pivotFields count="2">
    <pivotField axis="axisRow" dataField="1" numFmtId="1" showAll="0">
      <items count="46">
        <item x="30"/>
        <item x="40"/>
        <item x="12"/>
        <item x="14"/>
        <item x="13"/>
        <item x="4"/>
        <item x="25"/>
        <item x="20"/>
        <item x="5"/>
        <item x="11"/>
        <item x="10"/>
        <item x="2"/>
        <item x="9"/>
        <item x="0"/>
        <item x="22"/>
        <item x="6"/>
        <item x="19"/>
        <item x="26"/>
        <item x="3"/>
        <item x="1"/>
        <item x="17"/>
        <item x="8"/>
        <item x="21"/>
        <item x="18"/>
        <item x="16"/>
        <item x="15"/>
        <item x="7"/>
        <item x="38"/>
        <item x="36"/>
        <item x="31"/>
        <item x="24"/>
        <item x="35"/>
        <item x="23"/>
        <item x="28"/>
        <item x="29"/>
        <item x="43"/>
        <item x="27"/>
        <item x="39"/>
        <item x="37"/>
        <item x="32"/>
        <item x="33"/>
        <item x="41"/>
        <item x="42"/>
        <item x="44"/>
        <item x="34"/>
        <item t="default"/>
      </items>
    </pivotField>
    <pivotField axis="axisCol" showAll="0">
      <items count="7">
        <item x="5"/>
        <item x="0"/>
        <item x="3"/>
        <item x="2"/>
        <item x="4"/>
        <item x="1"/>
        <item t="default"/>
      </items>
    </pivotField>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1"/>
  </colFields>
  <colItems count="7">
    <i>
      <x/>
    </i>
    <i>
      <x v="1"/>
    </i>
    <i>
      <x v="2"/>
    </i>
    <i>
      <x v="3"/>
    </i>
    <i>
      <x v="4"/>
    </i>
    <i>
      <x v="5"/>
    </i>
    <i t="grand">
      <x/>
    </i>
  </colItems>
  <dataFields count="1">
    <dataField name=" " fld="0" subtotal="count" baseField="0" baseItem="0"/>
  </dataFields>
  <formats count="17">
    <format dxfId="17">
      <pivotArea type="all" dataOnly="0" outline="0" fieldPosition="0"/>
    </format>
    <format dxfId="16">
      <pivotArea field="0" type="button" dataOnly="0" labelOnly="1" outline="0" axis="axisRow" fieldPosition="0"/>
    </format>
    <format dxfId="15">
      <pivotArea dataOnly="0" labelOnly="1" fieldPosition="0">
        <references count="1">
          <reference field="1" count="0"/>
        </references>
      </pivotArea>
    </format>
    <format dxfId="14">
      <pivotArea dataOnly="0" labelOnly="1" grandCol="1" outline="0" fieldPosition="0"/>
    </format>
    <format dxfId="13">
      <pivotArea type="origin" dataOnly="0" labelOnly="1" outline="0" fieldPosition="0"/>
    </format>
    <format dxfId="12">
      <pivotArea field="0" type="button" dataOnly="0" labelOnly="1" outline="0" axis="axisRow" fieldPosition="0"/>
    </format>
    <format dxfId="11">
      <pivotArea field="1" type="button" dataOnly="0" labelOnly="1" outline="0" axis="axisCol" fieldPosition="0"/>
    </format>
    <format dxfId="10">
      <pivotArea type="topRight" dataOnly="0" labelOnly="1" outline="0" fieldPosition="0"/>
    </format>
    <format dxfId="9">
      <pivotArea collapsedLevelsAreSubtotals="1" fieldPosition="0">
        <references count="1">
          <reference field="0" count="0"/>
        </references>
      </pivotArea>
    </format>
    <format dxfId="8">
      <pivotArea dataOnly="0" labelOnly="1" fieldPosition="0">
        <references count="1">
          <reference field="0" count="0"/>
        </references>
      </pivotArea>
    </format>
    <format dxfId="7">
      <pivotArea field="0" type="button" dataOnly="0" labelOnly="1" outline="0" axis="axisRow" fieldPosition="0"/>
    </format>
    <format dxfId="6">
      <pivotArea dataOnly="0" labelOnly="1" fieldPosition="0">
        <references count="1">
          <reference field="0" count="0"/>
        </references>
      </pivotArea>
    </format>
    <format dxfId="5">
      <pivotArea dataOnly="0" labelOnly="1" grandRow="1" outline="0" fieldPosition="0"/>
    </format>
    <format dxfId="4">
      <pivotArea dataOnly="0" grandRow="1" fieldPosition="0"/>
    </format>
    <format dxfId="3">
      <pivotArea field="0" type="button" dataOnly="0" labelOnly="1" outline="0" axis="axisRow" fieldPosition="0"/>
    </format>
    <format dxfId="2">
      <pivotArea dataOnly="0" labelOnly="1" fieldPosition="0">
        <references count="1">
          <reference field="1" count="0"/>
        </references>
      </pivotArea>
    </format>
    <format dxfId="1">
      <pivotArea dataOnly="0" labelOnly="1" grandCol="1" outline="0" fieldPosition="0"/>
    </format>
  </formats>
  <pivotTableStyleInfo name="PivotStyleLight16" showRowHeaders="1" showColHeaders="1" showRowStripes="0" showColStripes="0" showLastColumn="1"/>
</pivotTableDefinition>
</file>

<file path=xl/pivotTables/pivotTable12.xml><?xml version="1.0" encoding="utf-8"?>
<pivotTableDefinition xmlns="http://schemas.openxmlformats.org/spreadsheetml/2006/main" name="Tabla dinámica8" cacheId="7"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chartFormat="1" rowHeaderCaption="Age">
  <location ref="G125:H148" firstHeaderRow="1" firstDataRow="1" firstDataCol="1"/>
  <pivotFields count="1">
    <pivotField axis="axisRow" dataField="1" numFmtId="1" showAll="0" sortType="descending">
      <items count="23">
        <item x="6"/>
        <item x="3"/>
        <item x="2"/>
        <item x="1"/>
        <item x="14"/>
        <item x="9"/>
        <item x="11"/>
        <item x="8"/>
        <item x="16"/>
        <item x="7"/>
        <item x="0"/>
        <item x="21"/>
        <item x="12"/>
        <item x="5"/>
        <item x="4"/>
        <item x="15"/>
        <item x="18"/>
        <item x="19"/>
        <item x="17"/>
        <item x="10"/>
        <item x="13"/>
        <item x="20"/>
        <item t="default"/>
      </items>
      <autoSortScope>
        <pivotArea dataOnly="0" outline="0" fieldPosition="0">
          <references count="1">
            <reference field="4294967294" count="1" selected="0">
              <x v="0"/>
            </reference>
          </references>
        </pivotArea>
      </autoSortScope>
    </pivotField>
  </pivotFields>
  <rowFields count="1">
    <field x="0"/>
  </rowFields>
  <rowItems count="23">
    <i>
      <x v="1"/>
    </i>
    <i>
      <x v="2"/>
    </i>
    <i>
      <x v="9"/>
    </i>
    <i>
      <x v="3"/>
    </i>
    <i>
      <x v="7"/>
    </i>
    <i>
      <x v="20"/>
    </i>
    <i>
      <x v="16"/>
    </i>
    <i>
      <x v="8"/>
    </i>
    <i>
      <x v="4"/>
    </i>
    <i>
      <x v="10"/>
    </i>
    <i>
      <x v="17"/>
    </i>
    <i>
      <x v="21"/>
    </i>
    <i>
      <x v="19"/>
    </i>
    <i>
      <x v="11"/>
    </i>
    <i>
      <x v="6"/>
    </i>
    <i>
      <x v="12"/>
    </i>
    <i>
      <x v="18"/>
    </i>
    <i>
      <x v="13"/>
    </i>
    <i>
      <x v="5"/>
    </i>
    <i>
      <x v="14"/>
    </i>
    <i>
      <x/>
    </i>
    <i>
      <x v="15"/>
    </i>
    <i t="grand">
      <x/>
    </i>
  </rowItems>
  <colItems count="1">
    <i/>
  </colItems>
  <dataFields count="1">
    <dataField name="Count" fld="0" subtotal="count" baseField="0" baseItem="0"/>
  </dataFields>
  <formats count="2">
    <format dxfId="19">
      <pivotArea field="0" type="button" dataOnly="0" labelOnly="1" outline="0" axis="axisRow" fieldPosition="0"/>
    </format>
    <format dxfId="1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13.xml><?xml version="1.0" encoding="utf-8"?>
<pivotTableDefinition xmlns="http://schemas.openxmlformats.org/spreadsheetml/2006/main" name="Tabla dinámica10" cacheId="8"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rowHeaderCaption="Country">
  <location ref="G22:H35" firstHeaderRow="1" firstDataRow="1" firstDataCol="1"/>
  <pivotFields count="2">
    <pivotField axis="axisRow" showAll="0" sortType="ascending">
      <items count="13">
        <item x="7"/>
        <item x="0"/>
        <item x="4"/>
        <item x="10"/>
        <item x="1"/>
        <item x="2"/>
        <item x="5"/>
        <item x="9"/>
        <item x="11"/>
        <item x="6"/>
        <item x="3"/>
        <item x="8"/>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dataFields count="1">
    <dataField name=" avg_daily_commute_min" fld="1" subtotal="average"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drawing" Target="../drawings/drawing4.xml"/><Relationship Id="rId5" Type="http://schemas.openxmlformats.org/officeDocument/2006/relationships/printerSettings" Target="../printerSettings/printerSettings3.bin"/><Relationship Id="rId4"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stackoverflow.com/questions/6752724/help-needed-with-median-if-in-excel" TargetMode="External"/><Relationship Id="rId1"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youtube.com/watch?v=ZFbPnwKwVWk"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AM754"/>
  <sheetViews>
    <sheetView workbookViewId="0">
      <pane ySplit="1" topLeftCell="A2" activePane="bottomLeft" state="frozen"/>
      <selection activeCell="Z1" sqref="Z1"/>
      <selection pane="bottomLeft" activeCell="E1" sqref="E1:E1048576"/>
    </sheetView>
  </sheetViews>
  <sheetFormatPr baseColWidth="10" defaultRowHeight="18" customHeight="1"/>
  <cols>
    <col min="1" max="1" width="4.33203125" style="4" bestFit="1" customWidth="1"/>
    <col min="2" max="2" width="94.77734375" style="4" bestFit="1" customWidth="1"/>
    <col min="3" max="3" width="5" style="5" bestFit="1" customWidth="1"/>
    <col min="4" max="4" width="10.109375" style="4" bestFit="1" customWidth="1"/>
    <col min="5" max="5" width="24.44140625" style="4" bestFit="1" customWidth="1"/>
    <col min="6" max="6" width="19.5546875" style="4" bestFit="1" customWidth="1"/>
    <col min="7" max="7" width="13.77734375" style="4" bestFit="1" customWidth="1"/>
    <col min="8" max="8" width="11.21875" style="4" bestFit="1" customWidth="1"/>
    <col min="9" max="9" width="13.5546875" style="4" bestFit="1" customWidth="1"/>
    <col min="10" max="10" width="45.88671875" style="4" bestFit="1" customWidth="1"/>
    <col min="11" max="11" width="64" style="4" customWidth="1"/>
    <col min="12" max="12" width="10.21875" style="4" bestFit="1" customWidth="1"/>
    <col min="13" max="13" width="47.33203125" style="4" customWidth="1"/>
    <col min="14" max="14" width="34.33203125" style="4" customWidth="1"/>
    <col min="15" max="15" width="39.6640625" style="4" customWidth="1"/>
    <col min="16" max="16" width="20.88671875" style="4" bestFit="1" customWidth="1"/>
    <col min="17" max="17" width="26.21875" style="4" customWidth="1"/>
    <col min="18" max="18" width="23.88671875" style="4" bestFit="1" customWidth="1"/>
    <col min="19" max="19" width="21.21875" style="4" bestFit="1" customWidth="1"/>
    <col min="20" max="20" width="16.88671875" style="4" bestFit="1" customWidth="1"/>
    <col min="21" max="21" width="13" style="4" bestFit="1" customWidth="1"/>
    <col min="22" max="22" width="26.44140625" style="4" bestFit="1" customWidth="1"/>
    <col min="23" max="23" width="20.109375" style="4" bestFit="1" customWidth="1"/>
    <col min="24" max="24" width="27.109375" style="4" bestFit="1" customWidth="1"/>
    <col min="25" max="25" width="24" style="4" bestFit="1" customWidth="1"/>
    <col min="26" max="26" width="9" style="4" bestFit="1" customWidth="1"/>
    <col min="27" max="27" width="6" style="4" bestFit="1" customWidth="1"/>
    <col min="28" max="28" width="42.88671875" style="4" bestFit="1" customWidth="1"/>
    <col min="29" max="29" width="73.21875" style="4" customWidth="1"/>
    <col min="30" max="30" width="34.5546875" style="4" customWidth="1"/>
    <col min="31" max="31" width="37.21875" style="4" bestFit="1" customWidth="1"/>
    <col min="32" max="32" width="27.77734375" style="4" bestFit="1" customWidth="1"/>
    <col min="33" max="34" width="255.77734375" style="4" bestFit="1" customWidth="1"/>
    <col min="35" max="35" width="21.44140625" style="4" bestFit="1" customWidth="1"/>
    <col min="36" max="38" width="255.77734375" style="4" bestFit="1" customWidth="1"/>
    <col min="39" max="39" width="19.6640625" style="4" bestFit="1" customWidth="1"/>
    <col min="40" max="40" width="71.77734375" style="4" customWidth="1"/>
    <col min="41" max="16384" width="11.5546875" style="4"/>
  </cols>
  <sheetData>
    <row r="1" spans="1:39" s="1" customFormat="1" ht="24" customHeight="1">
      <c r="B1" s="1" t="s">
        <v>0</v>
      </c>
      <c r="C1" s="2"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3" t="s">
        <v>31</v>
      </c>
      <c r="AH1" s="1" t="s">
        <v>32</v>
      </c>
      <c r="AI1" s="1" t="s">
        <v>33</v>
      </c>
      <c r="AJ1" s="1" t="s">
        <v>34</v>
      </c>
      <c r="AK1" s="1" t="s">
        <v>35</v>
      </c>
      <c r="AL1" s="1" t="s">
        <v>36</v>
      </c>
      <c r="AM1" s="1" t="s">
        <v>37</v>
      </c>
    </row>
    <row r="2" spans="1:39" ht="18" customHeight="1">
      <c r="A2" s="4">
        <v>0</v>
      </c>
      <c r="B2" s="4" t="s">
        <v>38</v>
      </c>
      <c r="C2" s="5">
        <v>32.101369863013701</v>
      </c>
      <c r="H2" s="4" t="s">
        <v>39</v>
      </c>
      <c r="I2" s="4">
        <v>1</v>
      </c>
      <c r="J2" s="4" t="s">
        <v>40</v>
      </c>
      <c r="K2" s="4" t="s">
        <v>41</v>
      </c>
      <c r="L2" s="4">
        <v>1</v>
      </c>
      <c r="M2" s="4" t="s">
        <v>42</v>
      </c>
      <c r="N2" s="4" t="s">
        <v>43</v>
      </c>
      <c r="O2" s="4" t="s">
        <v>44</v>
      </c>
      <c r="Q2" s="4" t="s">
        <v>45</v>
      </c>
      <c r="R2" s="4" t="s">
        <v>46</v>
      </c>
      <c r="T2" s="4" t="s">
        <v>47</v>
      </c>
      <c r="AC2" s="4" t="s">
        <v>48</v>
      </c>
      <c r="AD2" s="4">
        <v>3</v>
      </c>
      <c r="AE2" s="4">
        <v>5</v>
      </c>
      <c r="AG2" s="4" t="s">
        <v>49</v>
      </c>
      <c r="AH2" s="4" t="s">
        <v>50</v>
      </c>
      <c r="AI2" s="4">
        <v>10</v>
      </c>
      <c r="AJ2" s="4" t="s">
        <v>51</v>
      </c>
      <c r="AL2" s="4" t="s">
        <v>52</v>
      </c>
    </row>
    <row r="3" spans="1:39" ht="18" customHeight="1">
      <c r="A3" s="4">
        <v>1</v>
      </c>
      <c r="B3" s="4" t="s">
        <v>38</v>
      </c>
      <c r="C3" s="5">
        <v>37.646575342465752</v>
      </c>
      <c r="H3" s="4" t="s">
        <v>53</v>
      </c>
      <c r="I3" s="4">
        <v>1</v>
      </c>
      <c r="J3" s="4" t="s">
        <v>54</v>
      </c>
      <c r="K3" s="4" t="s">
        <v>55</v>
      </c>
      <c r="L3" s="4">
        <v>1</v>
      </c>
      <c r="M3" s="4" t="s">
        <v>56</v>
      </c>
      <c r="N3" s="4" t="s">
        <v>43</v>
      </c>
      <c r="O3" s="4" t="s">
        <v>44</v>
      </c>
      <c r="Q3" s="4" t="s">
        <v>57</v>
      </c>
      <c r="R3" s="4" t="s">
        <v>58</v>
      </c>
      <c r="V3" s="4" t="s">
        <v>59</v>
      </c>
      <c r="W3" s="4" t="s">
        <v>60</v>
      </c>
      <c r="AC3" s="4" t="s">
        <v>61</v>
      </c>
      <c r="AD3" s="4">
        <v>3</v>
      </c>
      <c r="AE3" s="4">
        <v>3</v>
      </c>
      <c r="AG3" s="4" t="s">
        <v>62</v>
      </c>
      <c r="AH3" s="4" t="s">
        <v>63</v>
      </c>
      <c r="AI3" s="4">
        <v>10</v>
      </c>
      <c r="AJ3" s="4" t="s">
        <v>64</v>
      </c>
      <c r="AL3" s="4" t="s">
        <v>65</v>
      </c>
    </row>
    <row r="4" spans="1:39" ht="18" customHeight="1">
      <c r="A4" s="9">
        <v>2</v>
      </c>
      <c r="B4" s="4" t="s">
        <v>66</v>
      </c>
      <c r="C4" s="5">
        <v>30.167123287671235</v>
      </c>
      <c r="D4" s="4">
        <v>7</v>
      </c>
      <c r="E4" s="4">
        <v>45</v>
      </c>
      <c r="F4" s="4">
        <v>8</v>
      </c>
      <c r="G4" s="4">
        <v>2</v>
      </c>
      <c r="H4" s="4" t="s">
        <v>67</v>
      </c>
      <c r="I4" s="4">
        <v>0</v>
      </c>
      <c r="J4" s="4" t="s">
        <v>68</v>
      </c>
      <c r="K4" s="4" t="s">
        <v>55</v>
      </c>
      <c r="L4" s="4">
        <v>1</v>
      </c>
      <c r="M4" s="4" t="s">
        <v>69</v>
      </c>
      <c r="N4" s="4" t="s">
        <v>70</v>
      </c>
      <c r="O4" s="4" t="s">
        <v>71</v>
      </c>
      <c r="P4" s="4">
        <v>3</v>
      </c>
      <c r="Q4" s="4" t="s">
        <v>72</v>
      </c>
      <c r="R4" s="4" t="s">
        <v>73</v>
      </c>
      <c r="U4" s="4" t="s">
        <v>74</v>
      </c>
      <c r="AC4" s="4" t="s">
        <v>75</v>
      </c>
      <c r="AD4" s="4">
        <v>20</v>
      </c>
      <c r="AE4" s="4">
        <v>15</v>
      </c>
      <c r="AF4" s="4">
        <v>15</v>
      </c>
      <c r="AG4" s="4" t="s">
        <v>76</v>
      </c>
      <c r="AH4" s="4" t="s">
        <v>63</v>
      </c>
      <c r="AI4" s="4">
        <v>8</v>
      </c>
      <c r="AJ4" s="4" t="s">
        <v>77</v>
      </c>
      <c r="AK4" s="4" t="s">
        <v>78</v>
      </c>
    </row>
    <row r="5" spans="1:39" ht="18" customHeight="1">
      <c r="A5" s="4">
        <v>3</v>
      </c>
      <c r="B5" s="4" t="s">
        <v>79</v>
      </c>
      <c r="C5" s="5">
        <v>36.698630136986303</v>
      </c>
      <c r="D5" s="4">
        <v>7</v>
      </c>
      <c r="E5" s="4">
        <v>30</v>
      </c>
      <c r="F5" s="4">
        <v>5</v>
      </c>
      <c r="G5" s="4">
        <v>10</v>
      </c>
      <c r="H5" s="4" t="s">
        <v>80</v>
      </c>
      <c r="I5" s="4">
        <v>1</v>
      </c>
      <c r="J5" s="4" t="s">
        <v>54</v>
      </c>
      <c r="K5" s="4" t="s">
        <v>55</v>
      </c>
      <c r="L5" s="4">
        <v>1</v>
      </c>
      <c r="M5" s="4" t="s">
        <v>81</v>
      </c>
      <c r="N5" s="4" t="s">
        <v>82</v>
      </c>
      <c r="O5" s="4" t="s">
        <v>83</v>
      </c>
      <c r="P5" s="4">
        <v>10</v>
      </c>
      <c r="Q5" s="4" t="s">
        <v>84</v>
      </c>
      <c r="R5" s="4" t="s">
        <v>58</v>
      </c>
      <c r="U5" s="4" t="s">
        <v>74</v>
      </c>
      <c r="V5" s="4" t="s">
        <v>59</v>
      </c>
      <c r="AC5" s="4" t="s">
        <v>48</v>
      </c>
      <c r="AD5" s="4">
        <v>5</v>
      </c>
      <c r="AE5" s="4">
        <v>6</v>
      </c>
      <c r="AF5" s="4">
        <v>7</v>
      </c>
      <c r="AG5" s="4" t="s">
        <v>85</v>
      </c>
      <c r="AH5" s="4" t="s">
        <v>63</v>
      </c>
      <c r="AI5" s="4">
        <v>10</v>
      </c>
      <c r="AJ5" s="4" t="s">
        <v>86</v>
      </c>
      <c r="AK5" s="4" t="s">
        <v>87</v>
      </c>
    </row>
    <row r="6" spans="1:39" ht="18" customHeight="1">
      <c r="A6" s="4">
        <v>4</v>
      </c>
      <c r="B6" s="4" t="s">
        <v>66</v>
      </c>
      <c r="C6" s="5">
        <v>24.241095890410961</v>
      </c>
      <c r="D6" s="4">
        <v>8</v>
      </c>
      <c r="E6" s="4">
        <v>65</v>
      </c>
      <c r="F6" s="4">
        <v>610</v>
      </c>
      <c r="G6" s="4">
        <v>45</v>
      </c>
      <c r="H6" s="4" t="s">
        <v>88</v>
      </c>
      <c r="I6" s="4">
        <v>0</v>
      </c>
      <c r="J6" s="4" t="s">
        <v>89</v>
      </c>
      <c r="K6" s="4" t="s">
        <v>90</v>
      </c>
      <c r="L6" s="4">
        <v>1</v>
      </c>
      <c r="M6" s="4" t="s">
        <v>59</v>
      </c>
      <c r="N6" s="4" t="s">
        <v>70</v>
      </c>
      <c r="O6" s="4" t="s">
        <v>83</v>
      </c>
      <c r="P6" s="4">
        <v>0</v>
      </c>
      <c r="Q6" s="4" t="s">
        <v>91</v>
      </c>
      <c r="R6" s="4" t="s">
        <v>46</v>
      </c>
      <c r="V6" s="4" t="s">
        <v>59</v>
      </c>
      <c r="AC6" s="4" t="s">
        <v>61</v>
      </c>
      <c r="AD6" s="4">
        <v>2</v>
      </c>
      <c r="AE6" s="4">
        <v>1</v>
      </c>
      <c r="AF6" s="4">
        <v>1</v>
      </c>
      <c r="AG6" s="4" t="s">
        <v>92</v>
      </c>
      <c r="AH6" s="4" t="s">
        <v>63</v>
      </c>
      <c r="AI6" s="4">
        <v>5</v>
      </c>
      <c r="AJ6" s="4" t="s">
        <v>93</v>
      </c>
      <c r="AK6" s="4" t="s">
        <v>94</v>
      </c>
    </row>
    <row r="7" spans="1:39" ht="18" customHeight="1">
      <c r="A7" s="4">
        <v>5</v>
      </c>
      <c r="B7" s="4" t="s">
        <v>66</v>
      </c>
      <c r="C7" s="5">
        <v>27.101369863013698</v>
      </c>
      <c r="D7" s="4">
        <v>6</v>
      </c>
      <c r="E7" s="4">
        <v>240</v>
      </c>
      <c r="F7" s="4">
        <v>6</v>
      </c>
      <c r="G7" s="4">
        <v>25</v>
      </c>
      <c r="H7" s="4" t="s">
        <v>95</v>
      </c>
      <c r="I7" s="4">
        <v>0</v>
      </c>
      <c r="J7" s="4" t="s">
        <v>40</v>
      </c>
      <c r="K7" s="4" t="s">
        <v>96</v>
      </c>
      <c r="L7" s="4">
        <v>1</v>
      </c>
      <c r="M7" s="4" t="s">
        <v>74</v>
      </c>
      <c r="N7" s="4" t="s">
        <v>97</v>
      </c>
      <c r="O7" s="4" t="s">
        <v>98</v>
      </c>
      <c r="P7" s="4">
        <v>0</v>
      </c>
      <c r="Q7" s="4" t="s">
        <v>99</v>
      </c>
      <c r="R7" s="4" t="s">
        <v>73</v>
      </c>
      <c r="U7" s="4" t="s">
        <v>74</v>
      </c>
      <c r="AC7" s="4" t="s">
        <v>61</v>
      </c>
      <c r="AD7" s="4">
        <v>3</v>
      </c>
      <c r="AE7" s="4">
        <v>4</v>
      </c>
      <c r="AF7" s="4">
        <v>5</v>
      </c>
      <c r="AG7" s="4" t="s">
        <v>100</v>
      </c>
      <c r="AH7" s="4" t="s">
        <v>50</v>
      </c>
      <c r="AI7" s="4">
        <v>10</v>
      </c>
      <c r="AJ7" s="4" t="s">
        <v>101</v>
      </c>
    </row>
    <row r="8" spans="1:39" ht="18" customHeight="1">
      <c r="A8" s="4">
        <v>6</v>
      </c>
      <c r="B8" s="4" t="s">
        <v>66</v>
      </c>
      <c r="C8" s="5">
        <v>32.043835616438358</v>
      </c>
      <c r="D8" s="4">
        <v>8</v>
      </c>
      <c r="E8" s="4">
        <v>0</v>
      </c>
      <c r="F8" s="4">
        <v>10</v>
      </c>
      <c r="G8" s="4">
        <v>50</v>
      </c>
      <c r="H8" s="4" t="s">
        <v>88</v>
      </c>
      <c r="I8" s="4">
        <v>1</v>
      </c>
      <c r="J8" s="4" t="s">
        <v>68</v>
      </c>
      <c r="K8" s="4" t="s">
        <v>90</v>
      </c>
      <c r="L8" s="4">
        <v>1</v>
      </c>
      <c r="M8" s="4" t="s">
        <v>102</v>
      </c>
      <c r="N8" s="4" t="s">
        <v>103</v>
      </c>
      <c r="O8" s="4" t="s">
        <v>104</v>
      </c>
      <c r="P8" s="4">
        <v>4</v>
      </c>
      <c r="Q8" s="4" t="s">
        <v>105</v>
      </c>
      <c r="R8" s="4" t="s">
        <v>73</v>
      </c>
      <c r="W8" s="4" t="s">
        <v>60</v>
      </c>
      <c r="AC8" s="4" t="s">
        <v>61</v>
      </c>
      <c r="AD8" s="4">
        <v>6</v>
      </c>
      <c r="AE8" s="4">
        <v>4</v>
      </c>
      <c r="AF8" s="4">
        <v>5</v>
      </c>
      <c r="AG8" s="4" t="s">
        <v>106</v>
      </c>
      <c r="AH8" s="4" t="s">
        <v>63</v>
      </c>
      <c r="AI8" s="4">
        <v>10</v>
      </c>
      <c r="AJ8" s="4" t="s">
        <v>107</v>
      </c>
      <c r="AL8" s="4" t="s">
        <v>108</v>
      </c>
    </row>
    <row r="9" spans="1:39" ht="18" customHeight="1">
      <c r="A9" s="4">
        <v>7</v>
      </c>
      <c r="B9" s="4" t="s">
        <v>109</v>
      </c>
      <c r="C9" s="5">
        <v>33.956164383561642</v>
      </c>
      <c r="D9" s="4">
        <v>6</v>
      </c>
      <c r="E9" s="4">
        <v>35</v>
      </c>
      <c r="F9" s="4">
        <v>8</v>
      </c>
      <c r="G9" s="4">
        <v>18</v>
      </c>
      <c r="H9" s="4" t="s">
        <v>39</v>
      </c>
      <c r="I9" s="4">
        <v>0</v>
      </c>
      <c r="J9" s="4" t="s">
        <v>54</v>
      </c>
      <c r="K9" s="4" t="s">
        <v>90</v>
      </c>
      <c r="L9" s="4">
        <v>0</v>
      </c>
      <c r="M9" s="4" t="s">
        <v>38</v>
      </c>
      <c r="N9" s="4" t="s">
        <v>38</v>
      </c>
      <c r="O9" s="4" t="s">
        <v>38</v>
      </c>
      <c r="R9" s="4" t="s">
        <v>73</v>
      </c>
      <c r="U9" s="4" t="s">
        <v>74</v>
      </c>
      <c r="AC9" s="4" t="s">
        <v>48</v>
      </c>
      <c r="AE9" s="4">
        <v>6</v>
      </c>
      <c r="AF9" s="4">
        <v>50</v>
      </c>
      <c r="AG9" s="4" t="s">
        <v>110</v>
      </c>
      <c r="AH9" s="4" t="s">
        <v>63</v>
      </c>
      <c r="AI9" s="4">
        <v>8</v>
      </c>
      <c r="AJ9" s="4" t="s">
        <v>111</v>
      </c>
      <c r="AK9" s="4" t="s">
        <v>112</v>
      </c>
      <c r="AL9" s="4" t="s">
        <v>113</v>
      </c>
    </row>
    <row r="10" spans="1:39" ht="18" customHeight="1">
      <c r="A10" s="4">
        <v>8</v>
      </c>
      <c r="B10" s="4" t="s">
        <v>79</v>
      </c>
      <c r="C10" s="5">
        <v>45.06849315068493</v>
      </c>
      <c r="D10" s="4">
        <v>8</v>
      </c>
      <c r="E10" s="4">
        <v>0</v>
      </c>
      <c r="F10" s="4">
        <v>8</v>
      </c>
      <c r="G10" s="4">
        <v>15</v>
      </c>
      <c r="H10" s="4" t="s">
        <v>114</v>
      </c>
      <c r="I10" s="4">
        <v>1</v>
      </c>
      <c r="J10" s="4" t="s">
        <v>115</v>
      </c>
      <c r="K10" s="4" t="s">
        <v>41</v>
      </c>
      <c r="L10" s="4">
        <v>1</v>
      </c>
      <c r="M10" s="4" t="s">
        <v>69</v>
      </c>
      <c r="N10" s="4" t="s">
        <v>116</v>
      </c>
      <c r="O10" s="4" t="s">
        <v>117</v>
      </c>
      <c r="P10" s="4">
        <v>15</v>
      </c>
      <c r="Q10" s="4" t="s">
        <v>118</v>
      </c>
      <c r="R10" s="4" t="s">
        <v>46</v>
      </c>
      <c r="U10" s="4" t="s">
        <v>74</v>
      </c>
      <c r="AC10" s="4" t="s">
        <v>61</v>
      </c>
      <c r="AD10" s="4">
        <v>6</v>
      </c>
      <c r="AE10" s="4">
        <v>5</v>
      </c>
      <c r="AF10" s="4">
        <v>80</v>
      </c>
      <c r="AG10" s="4" t="s">
        <v>119</v>
      </c>
      <c r="AH10" s="4" t="s">
        <v>63</v>
      </c>
      <c r="AI10" s="4">
        <v>9</v>
      </c>
      <c r="AJ10" s="4" t="s">
        <v>120</v>
      </c>
    </row>
    <row r="11" spans="1:39" ht="18" customHeight="1">
      <c r="A11" s="4">
        <v>9</v>
      </c>
      <c r="B11" s="4" t="s">
        <v>121</v>
      </c>
      <c r="C11" s="5">
        <v>39.652054794520545</v>
      </c>
      <c r="D11" s="4">
        <v>7</v>
      </c>
      <c r="E11" s="4">
        <v>10</v>
      </c>
      <c r="F11" s="4">
        <v>6</v>
      </c>
      <c r="G11" s="4">
        <v>30</v>
      </c>
      <c r="H11" s="4" t="s">
        <v>39</v>
      </c>
      <c r="I11" s="4">
        <v>0</v>
      </c>
      <c r="J11" s="4" t="s">
        <v>40</v>
      </c>
      <c r="K11" s="4" t="s">
        <v>90</v>
      </c>
      <c r="L11" s="4">
        <v>1</v>
      </c>
      <c r="M11" s="4" t="s">
        <v>56</v>
      </c>
      <c r="N11" s="4" t="s">
        <v>70</v>
      </c>
      <c r="O11" s="4" t="s">
        <v>44</v>
      </c>
      <c r="P11" s="4">
        <v>1</v>
      </c>
      <c r="Q11" s="4" t="s">
        <v>122</v>
      </c>
      <c r="R11" s="4" t="s">
        <v>58</v>
      </c>
      <c r="X11" s="4" t="s">
        <v>123</v>
      </c>
      <c r="AC11" s="4" t="s">
        <v>48</v>
      </c>
      <c r="AD11" s="4">
        <v>5</v>
      </c>
      <c r="AE11" s="4">
        <v>5</v>
      </c>
      <c r="AF11" s="4">
        <v>5</v>
      </c>
      <c r="AG11" s="4" t="s">
        <v>124</v>
      </c>
      <c r="AH11" s="4" t="s">
        <v>63</v>
      </c>
      <c r="AI11" s="4">
        <v>10</v>
      </c>
      <c r="AJ11" s="4" t="s">
        <v>125</v>
      </c>
      <c r="AK11" s="4" t="s">
        <v>126</v>
      </c>
      <c r="AL11" s="4" t="s">
        <v>127</v>
      </c>
    </row>
    <row r="12" spans="1:39" ht="18" customHeight="1">
      <c r="A12" s="4">
        <v>10</v>
      </c>
      <c r="B12" s="4" t="s">
        <v>66</v>
      </c>
      <c r="C12" s="5">
        <v>31.202739726027396</v>
      </c>
      <c r="D12" s="4">
        <v>8</v>
      </c>
      <c r="E12" s="4">
        <v>0</v>
      </c>
      <c r="F12" s="4">
        <v>8</v>
      </c>
      <c r="G12" s="4">
        <v>2</v>
      </c>
      <c r="H12" s="4" t="s">
        <v>128</v>
      </c>
      <c r="I12" s="4">
        <v>1</v>
      </c>
      <c r="J12" s="4" t="s">
        <v>129</v>
      </c>
      <c r="K12" s="4" t="s">
        <v>90</v>
      </c>
      <c r="L12" s="4">
        <v>1</v>
      </c>
      <c r="M12" s="4" t="s">
        <v>130</v>
      </c>
      <c r="N12" s="4" t="s">
        <v>43</v>
      </c>
      <c r="O12" s="4" t="s">
        <v>83</v>
      </c>
      <c r="P12" s="4">
        <v>10</v>
      </c>
      <c r="Q12" s="4" t="s">
        <v>131</v>
      </c>
      <c r="R12" s="4" t="s">
        <v>46</v>
      </c>
      <c r="W12" s="4" t="s">
        <v>60</v>
      </c>
      <c r="AC12" s="4" t="s">
        <v>75</v>
      </c>
      <c r="AD12" s="4">
        <v>6</v>
      </c>
      <c r="AE12" s="4">
        <v>6</v>
      </c>
      <c r="AF12" s="4">
        <v>8</v>
      </c>
      <c r="AG12" s="4" t="s">
        <v>132</v>
      </c>
      <c r="AH12" s="4" t="s">
        <v>63</v>
      </c>
      <c r="AI12" s="4">
        <v>10</v>
      </c>
      <c r="AJ12" s="4" t="s">
        <v>133</v>
      </c>
      <c r="AK12" s="4" t="s">
        <v>134</v>
      </c>
      <c r="AL12" s="4" t="s">
        <v>134</v>
      </c>
    </row>
    <row r="13" spans="1:39" ht="18" customHeight="1">
      <c r="A13" s="4">
        <v>11</v>
      </c>
      <c r="B13" s="4" t="s">
        <v>121</v>
      </c>
      <c r="C13" s="5">
        <v>28.975342465753425</v>
      </c>
      <c r="D13" s="4">
        <v>7</v>
      </c>
      <c r="E13" s="4">
        <v>40</v>
      </c>
      <c r="F13" s="4">
        <v>12</v>
      </c>
      <c r="G13" s="4">
        <v>1</v>
      </c>
      <c r="H13" s="4" t="s">
        <v>53</v>
      </c>
      <c r="I13" s="4">
        <v>0</v>
      </c>
      <c r="J13" s="4" t="s">
        <v>135</v>
      </c>
      <c r="K13" s="4" t="s">
        <v>41</v>
      </c>
      <c r="L13" s="4">
        <v>1</v>
      </c>
      <c r="M13" s="4" t="s">
        <v>136</v>
      </c>
      <c r="N13" s="4" t="s">
        <v>137</v>
      </c>
      <c r="O13" s="4" t="s">
        <v>104</v>
      </c>
      <c r="P13" s="4">
        <v>4</v>
      </c>
      <c r="Q13" s="4" t="s">
        <v>138</v>
      </c>
      <c r="R13" s="4" t="s">
        <v>73</v>
      </c>
      <c r="AA13" s="4" t="s">
        <v>92</v>
      </c>
      <c r="AC13" s="4" t="s">
        <v>38</v>
      </c>
      <c r="AD13" s="4" t="s">
        <v>38</v>
      </c>
      <c r="AE13" s="4" t="s">
        <v>38</v>
      </c>
      <c r="AH13" s="4" t="s">
        <v>50</v>
      </c>
      <c r="AI13" s="4">
        <v>9</v>
      </c>
      <c r="AJ13" s="4" t="s">
        <v>139</v>
      </c>
      <c r="AK13" s="4" t="s">
        <v>140</v>
      </c>
    </row>
    <row r="14" spans="1:39" ht="18" customHeight="1">
      <c r="A14" s="4">
        <v>12</v>
      </c>
      <c r="B14" s="4" t="s">
        <v>66</v>
      </c>
      <c r="C14" s="5">
        <v>28.197260273972603</v>
      </c>
      <c r="D14" s="4">
        <v>8</v>
      </c>
      <c r="E14" s="4">
        <v>30</v>
      </c>
      <c r="F14" s="4">
        <v>9</v>
      </c>
      <c r="G14" s="4">
        <v>12</v>
      </c>
      <c r="H14" s="4" t="s">
        <v>128</v>
      </c>
      <c r="I14" s="4">
        <v>1</v>
      </c>
      <c r="J14" s="4" t="s">
        <v>54</v>
      </c>
      <c r="K14" s="4" t="s">
        <v>55</v>
      </c>
      <c r="L14" s="4">
        <v>1</v>
      </c>
      <c r="M14" s="4" t="s">
        <v>141</v>
      </c>
      <c r="N14" s="4" t="s">
        <v>142</v>
      </c>
      <c r="O14" s="4" t="s">
        <v>44</v>
      </c>
      <c r="P14" s="4">
        <v>1</v>
      </c>
      <c r="Q14" s="4" t="s">
        <v>143</v>
      </c>
      <c r="R14" s="4" t="s">
        <v>46</v>
      </c>
      <c r="T14" s="4" t="s">
        <v>47</v>
      </c>
      <c r="AC14" s="4" t="s">
        <v>61</v>
      </c>
      <c r="AD14" s="4">
        <v>30</v>
      </c>
      <c r="AE14" s="4">
        <v>20</v>
      </c>
      <c r="AF14" s="4">
        <v>2</v>
      </c>
      <c r="AG14" s="4" t="s">
        <v>144</v>
      </c>
      <c r="AH14" s="4" t="s">
        <v>63</v>
      </c>
      <c r="AI14" s="4">
        <v>10</v>
      </c>
      <c r="AJ14" s="4" t="s">
        <v>145</v>
      </c>
      <c r="AK14" s="4" t="s">
        <v>146</v>
      </c>
      <c r="AL14" s="4" t="s">
        <v>147</v>
      </c>
    </row>
    <row r="15" spans="1:39" ht="18" customHeight="1">
      <c r="A15" s="4">
        <v>13</v>
      </c>
      <c r="B15" s="4" t="s">
        <v>79</v>
      </c>
      <c r="C15" s="5">
        <v>24.372602739726027</v>
      </c>
      <c r="D15" s="4">
        <v>6</v>
      </c>
      <c r="E15" s="4">
        <v>120</v>
      </c>
      <c r="F15" s="4">
        <v>9</v>
      </c>
      <c r="G15" s="4">
        <v>3</v>
      </c>
      <c r="H15" s="4" t="s">
        <v>39</v>
      </c>
      <c r="I15" s="4">
        <v>0</v>
      </c>
      <c r="J15" s="4" t="s">
        <v>89</v>
      </c>
      <c r="K15" s="4" t="s">
        <v>96</v>
      </c>
      <c r="L15" s="4">
        <v>1</v>
      </c>
      <c r="M15" s="4" t="s">
        <v>148</v>
      </c>
      <c r="N15" s="4" t="s">
        <v>70</v>
      </c>
      <c r="O15" s="4" t="s">
        <v>149</v>
      </c>
      <c r="P15" s="4">
        <v>5</v>
      </c>
      <c r="R15" s="4" t="s">
        <v>46</v>
      </c>
      <c r="X15" s="4" t="s">
        <v>123</v>
      </c>
      <c r="AC15" s="4" t="s">
        <v>48</v>
      </c>
      <c r="AD15" s="4">
        <v>4</v>
      </c>
      <c r="AE15" s="4">
        <v>1</v>
      </c>
      <c r="AF15" s="4">
        <v>90</v>
      </c>
      <c r="AG15" s="4" t="s">
        <v>150</v>
      </c>
      <c r="AH15" s="4" t="s">
        <v>63</v>
      </c>
      <c r="AI15" s="4">
        <v>8</v>
      </c>
      <c r="AJ15" s="4" t="s">
        <v>151</v>
      </c>
      <c r="AK15" s="4" t="s">
        <v>152</v>
      </c>
      <c r="AL15" s="4" t="s">
        <v>153</v>
      </c>
    </row>
    <row r="16" spans="1:39" ht="18" customHeight="1">
      <c r="A16" s="4">
        <v>14</v>
      </c>
      <c r="B16" s="4" t="s">
        <v>79</v>
      </c>
      <c r="C16" s="5">
        <v>20.849315068493151</v>
      </c>
      <c r="D16" s="4">
        <v>8</v>
      </c>
      <c r="E16" s="4">
        <v>30</v>
      </c>
      <c r="F16" s="4">
        <v>14</v>
      </c>
      <c r="G16" s="4">
        <v>50</v>
      </c>
      <c r="H16" s="4" t="s">
        <v>95</v>
      </c>
      <c r="I16" s="4">
        <v>1</v>
      </c>
      <c r="J16" s="4" t="s">
        <v>54</v>
      </c>
      <c r="K16" s="4" t="s">
        <v>90</v>
      </c>
      <c r="L16" s="4">
        <v>0</v>
      </c>
      <c r="M16" s="4" t="s">
        <v>38</v>
      </c>
      <c r="N16" s="4" t="s">
        <v>38</v>
      </c>
      <c r="O16" s="4" t="s">
        <v>38</v>
      </c>
      <c r="R16" s="4" t="s">
        <v>154</v>
      </c>
      <c r="X16" s="4" t="s">
        <v>123</v>
      </c>
      <c r="AC16" s="4" t="s">
        <v>155</v>
      </c>
      <c r="AD16" s="4">
        <v>2</v>
      </c>
      <c r="AE16" s="4">
        <v>4</v>
      </c>
      <c r="AF16" s="4">
        <v>10</v>
      </c>
      <c r="AG16" s="4" t="s">
        <v>156</v>
      </c>
      <c r="AH16" s="4" t="s">
        <v>50</v>
      </c>
      <c r="AI16" s="4">
        <v>10</v>
      </c>
      <c r="AJ16" s="4" t="s">
        <v>157</v>
      </c>
      <c r="AK16" s="4" t="s">
        <v>92</v>
      </c>
      <c r="AL16" s="4" t="s">
        <v>92</v>
      </c>
    </row>
    <row r="17" spans="1:38" ht="18" customHeight="1">
      <c r="A17" s="4">
        <v>15</v>
      </c>
      <c r="B17" s="4" t="s">
        <v>66</v>
      </c>
      <c r="C17" s="5">
        <v>36.534246575342465</v>
      </c>
      <c r="D17" s="4">
        <v>8</v>
      </c>
      <c r="E17" s="4">
        <v>50</v>
      </c>
      <c r="F17" s="4">
        <v>9</v>
      </c>
      <c r="G17" s="4">
        <v>15</v>
      </c>
      <c r="H17" s="4" t="s">
        <v>114</v>
      </c>
      <c r="I17" s="4">
        <v>1</v>
      </c>
      <c r="J17" s="4" t="s">
        <v>40</v>
      </c>
      <c r="K17" s="4" t="s">
        <v>41</v>
      </c>
      <c r="L17" s="4">
        <v>1</v>
      </c>
      <c r="M17" s="4" t="s">
        <v>136</v>
      </c>
      <c r="N17" s="4" t="s">
        <v>70</v>
      </c>
      <c r="O17" s="4" t="s">
        <v>83</v>
      </c>
      <c r="P17" s="4">
        <v>3</v>
      </c>
      <c r="Q17" s="4" t="s">
        <v>158</v>
      </c>
      <c r="R17" s="4" t="s">
        <v>73</v>
      </c>
      <c r="U17" s="4" t="s">
        <v>74</v>
      </c>
      <c r="V17" s="4" t="s">
        <v>59</v>
      </c>
      <c r="AC17" s="4" t="s">
        <v>61</v>
      </c>
      <c r="AD17" s="4">
        <v>6</v>
      </c>
      <c r="AE17" s="4">
        <v>6</v>
      </c>
      <c r="AF17" s="4">
        <v>16</v>
      </c>
      <c r="AG17" s="4" t="s">
        <v>159</v>
      </c>
      <c r="AH17" s="4" t="s">
        <v>63</v>
      </c>
      <c r="AI17" s="4">
        <v>10</v>
      </c>
      <c r="AJ17" s="4" t="s">
        <v>160</v>
      </c>
      <c r="AK17" s="4" t="s">
        <v>161</v>
      </c>
      <c r="AL17" s="4" t="s">
        <v>162</v>
      </c>
    </row>
    <row r="18" spans="1:38" ht="18" customHeight="1">
      <c r="A18" s="4">
        <v>16</v>
      </c>
      <c r="B18" s="4" t="s">
        <v>66</v>
      </c>
      <c r="C18" s="5">
        <v>23.18082191780822</v>
      </c>
      <c r="D18" s="4">
        <v>8</v>
      </c>
      <c r="E18" s="4">
        <v>120</v>
      </c>
      <c r="F18" s="4">
        <v>12</v>
      </c>
      <c r="G18" s="4">
        <v>12</v>
      </c>
      <c r="H18" s="4" t="s">
        <v>53</v>
      </c>
      <c r="I18" s="4">
        <v>1</v>
      </c>
      <c r="J18" s="4" t="s">
        <v>40</v>
      </c>
      <c r="K18" s="4" t="s">
        <v>41</v>
      </c>
      <c r="L18" s="4">
        <v>1</v>
      </c>
      <c r="M18" s="4" t="s">
        <v>163</v>
      </c>
      <c r="N18" s="4" t="s">
        <v>164</v>
      </c>
      <c r="O18" s="4" t="s">
        <v>83</v>
      </c>
      <c r="P18" s="4">
        <v>4</v>
      </c>
      <c r="Q18" s="4" t="s">
        <v>165</v>
      </c>
      <c r="R18" s="4" t="s">
        <v>154</v>
      </c>
      <c r="V18" s="4" t="s">
        <v>59</v>
      </c>
      <c r="AC18" s="4" t="s">
        <v>75</v>
      </c>
      <c r="AD18" s="4">
        <v>6</v>
      </c>
      <c r="AE18" s="4">
        <v>4</v>
      </c>
      <c r="AF18" s="4">
        <v>120</v>
      </c>
      <c r="AG18" s="4" t="s">
        <v>166</v>
      </c>
      <c r="AH18" s="4" t="s">
        <v>167</v>
      </c>
      <c r="AI18" s="4">
        <v>8</v>
      </c>
      <c r="AJ18" s="4" t="s">
        <v>168</v>
      </c>
    </row>
    <row r="19" spans="1:38" ht="18" customHeight="1">
      <c r="A19" s="4">
        <v>17</v>
      </c>
      <c r="B19" s="4" t="s">
        <v>79</v>
      </c>
      <c r="C19" s="5">
        <v>21.936986301369863</v>
      </c>
      <c r="D19" s="4">
        <v>8</v>
      </c>
      <c r="E19" s="4">
        <v>0</v>
      </c>
      <c r="F19" s="4">
        <v>10</v>
      </c>
      <c r="G19" s="4">
        <v>6</v>
      </c>
      <c r="H19" s="4" t="s">
        <v>53</v>
      </c>
      <c r="I19" s="4">
        <v>1</v>
      </c>
      <c r="J19" s="4" t="s">
        <v>40</v>
      </c>
      <c r="K19" s="4" t="s">
        <v>169</v>
      </c>
      <c r="L19" s="4">
        <v>1</v>
      </c>
      <c r="M19" s="4" t="s">
        <v>56</v>
      </c>
      <c r="N19" s="4" t="s">
        <v>70</v>
      </c>
      <c r="O19" s="4" t="s">
        <v>44</v>
      </c>
      <c r="P19" s="4">
        <v>3</v>
      </c>
      <c r="Q19" s="4" t="s">
        <v>170</v>
      </c>
      <c r="R19" s="4" t="s">
        <v>154</v>
      </c>
      <c r="W19" s="4" t="s">
        <v>60</v>
      </c>
      <c r="AB19" s="4" t="s">
        <v>171</v>
      </c>
      <c r="AC19" s="4" t="s">
        <v>172</v>
      </c>
      <c r="AD19" s="4">
        <v>8</v>
      </c>
      <c r="AE19" s="4">
        <v>3</v>
      </c>
      <c r="AF19" s="4">
        <v>10</v>
      </c>
      <c r="AG19" s="4" t="s">
        <v>173</v>
      </c>
      <c r="AH19" s="4" t="s">
        <v>174</v>
      </c>
      <c r="AI19" s="4">
        <v>8</v>
      </c>
      <c r="AJ19" s="4" t="s">
        <v>175</v>
      </c>
      <c r="AK19" s="4" t="s">
        <v>176</v>
      </c>
      <c r="AL19" s="4" t="s">
        <v>177</v>
      </c>
    </row>
    <row r="20" spans="1:38" ht="18" customHeight="1">
      <c r="A20" s="4">
        <v>18</v>
      </c>
      <c r="B20" s="4" t="s">
        <v>66</v>
      </c>
      <c r="C20" s="5">
        <v>26.652054794520549</v>
      </c>
      <c r="D20" s="4">
        <v>6</v>
      </c>
      <c r="E20" s="4">
        <v>0</v>
      </c>
      <c r="F20" s="4">
        <v>10</v>
      </c>
      <c r="G20" s="4">
        <v>20</v>
      </c>
      <c r="H20" s="4" t="s">
        <v>114</v>
      </c>
      <c r="I20" s="4">
        <v>1</v>
      </c>
      <c r="J20" s="4" t="s">
        <v>40</v>
      </c>
      <c r="K20" s="4" t="s">
        <v>41</v>
      </c>
      <c r="L20" s="4">
        <v>0</v>
      </c>
      <c r="M20" s="4" t="s">
        <v>38</v>
      </c>
      <c r="N20" s="4" t="s">
        <v>38</v>
      </c>
      <c r="O20" s="4" t="s">
        <v>38</v>
      </c>
      <c r="R20" s="4" t="s">
        <v>46</v>
      </c>
      <c r="X20" s="4" t="s">
        <v>123</v>
      </c>
      <c r="AC20" s="4" t="s">
        <v>61</v>
      </c>
      <c r="AD20" s="4">
        <v>12</v>
      </c>
      <c r="AE20" s="4">
        <v>6</v>
      </c>
      <c r="AF20" s="4">
        <v>12</v>
      </c>
      <c r="AG20" s="4" t="s">
        <v>178</v>
      </c>
      <c r="AH20" s="4" t="s">
        <v>63</v>
      </c>
      <c r="AI20" s="4">
        <v>10</v>
      </c>
      <c r="AJ20" s="4" t="s">
        <v>179</v>
      </c>
      <c r="AK20" s="4" t="s">
        <v>180</v>
      </c>
      <c r="AL20" s="4" t="s">
        <v>181</v>
      </c>
    </row>
    <row r="21" spans="1:38" ht="18" customHeight="1">
      <c r="A21" s="4">
        <v>19</v>
      </c>
      <c r="B21" s="4" t="s">
        <v>121</v>
      </c>
      <c r="C21" s="5">
        <v>30.75068493150685</v>
      </c>
      <c r="D21" s="4">
        <v>6</v>
      </c>
      <c r="E21" s="4">
        <v>40</v>
      </c>
      <c r="F21" s="4">
        <v>12</v>
      </c>
      <c r="G21" s="4">
        <v>30</v>
      </c>
      <c r="H21" s="4" t="s">
        <v>182</v>
      </c>
      <c r="I21" s="4">
        <v>1</v>
      </c>
      <c r="J21" s="4" t="s">
        <v>68</v>
      </c>
      <c r="K21" s="4" t="s">
        <v>96</v>
      </c>
      <c r="L21" s="4">
        <v>1</v>
      </c>
      <c r="M21" s="4" t="s">
        <v>141</v>
      </c>
      <c r="N21" s="4" t="s">
        <v>70</v>
      </c>
      <c r="O21" s="4" t="s">
        <v>83</v>
      </c>
      <c r="P21" s="4">
        <v>3</v>
      </c>
      <c r="Q21" s="4" t="s">
        <v>183</v>
      </c>
      <c r="R21" s="4" t="s">
        <v>58</v>
      </c>
      <c r="U21" s="4" t="s">
        <v>74</v>
      </c>
      <c r="AC21" s="4" t="s">
        <v>155</v>
      </c>
      <c r="AD21" s="4">
        <v>6</v>
      </c>
      <c r="AE21" s="4">
        <v>3</v>
      </c>
      <c r="AF21" s="4">
        <v>15</v>
      </c>
      <c r="AG21" s="4" t="s">
        <v>184</v>
      </c>
      <c r="AH21" s="4" t="s">
        <v>185</v>
      </c>
      <c r="AI21" s="4">
        <v>10</v>
      </c>
      <c r="AJ21" s="4" t="s">
        <v>186</v>
      </c>
      <c r="AL21" s="4" t="s">
        <v>187</v>
      </c>
    </row>
    <row r="22" spans="1:38" ht="18" customHeight="1">
      <c r="A22" s="4">
        <v>20</v>
      </c>
      <c r="B22" s="4" t="s">
        <v>66</v>
      </c>
      <c r="C22" s="5">
        <v>40.405479452054792</v>
      </c>
      <c r="D22" s="4">
        <v>8</v>
      </c>
      <c r="E22" s="4">
        <v>30</v>
      </c>
      <c r="F22" s="4">
        <v>8</v>
      </c>
      <c r="G22" s="4">
        <v>4</v>
      </c>
      <c r="H22" s="4" t="s">
        <v>95</v>
      </c>
      <c r="I22" s="4">
        <v>0</v>
      </c>
      <c r="J22" s="4" t="s">
        <v>135</v>
      </c>
      <c r="K22" s="4" t="s">
        <v>96</v>
      </c>
      <c r="L22" s="4">
        <v>0</v>
      </c>
      <c r="M22" s="4" t="s">
        <v>38</v>
      </c>
      <c r="N22" s="4" t="s">
        <v>38</v>
      </c>
      <c r="O22" s="4" t="s">
        <v>38</v>
      </c>
      <c r="R22" s="4" t="s">
        <v>46</v>
      </c>
      <c r="U22" s="4" t="s">
        <v>74</v>
      </c>
      <c r="AC22" s="4" t="s">
        <v>61</v>
      </c>
      <c r="AD22" s="4">
        <v>6</v>
      </c>
      <c r="AE22" s="4">
        <v>6</v>
      </c>
      <c r="AF22" s="4">
        <v>20</v>
      </c>
      <c r="AG22" s="4" t="s">
        <v>188</v>
      </c>
      <c r="AH22" s="4" t="s">
        <v>63</v>
      </c>
      <c r="AI22" s="4">
        <v>8</v>
      </c>
      <c r="AJ22" s="4" t="s">
        <v>189</v>
      </c>
      <c r="AK22" s="4" t="s">
        <v>190</v>
      </c>
    </row>
    <row r="23" spans="1:38" ht="18" customHeight="1">
      <c r="A23" s="4">
        <v>21</v>
      </c>
      <c r="B23" s="4" t="s">
        <v>121</v>
      </c>
      <c r="C23" s="5">
        <v>43.783561643835618</v>
      </c>
      <c r="D23" s="4">
        <v>7</v>
      </c>
      <c r="E23" s="4">
        <v>0</v>
      </c>
      <c r="F23" s="4">
        <v>3</v>
      </c>
      <c r="G23" s="4">
        <v>10</v>
      </c>
      <c r="H23" s="4" t="s">
        <v>39</v>
      </c>
      <c r="I23" s="4">
        <v>0</v>
      </c>
      <c r="J23" s="4" t="s">
        <v>68</v>
      </c>
      <c r="K23" s="4" t="s">
        <v>90</v>
      </c>
      <c r="L23" s="4">
        <v>1</v>
      </c>
      <c r="M23" s="4" t="s">
        <v>191</v>
      </c>
      <c r="N23" s="4" t="s">
        <v>43</v>
      </c>
      <c r="O23" s="4" t="s">
        <v>83</v>
      </c>
      <c r="P23" s="4">
        <v>17</v>
      </c>
      <c r="Q23" s="4" t="s">
        <v>192</v>
      </c>
      <c r="R23" s="4" t="s">
        <v>73</v>
      </c>
      <c r="W23" s="4" t="s">
        <v>60</v>
      </c>
      <c r="AC23" s="4" t="s">
        <v>48</v>
      </c>
      <c r="AD23" s="4">
        <v>2</v>
      </c>
      <c r="AE23" s="4">
        <v>2</v>
      </c>
      <c r="AF23" s="4">
        <v>6</v>
      </c>
      <c r="AG23" s="4" t="s">
        <v>193</v>
      </c>
      <c r="AH23" s="4" t="s">
        <v>194</v>
      </c>
      <c r="AI23" s="4">
        <v>8</v>
      </c>
      <c r="AJ23" s="4" t="s">
        <v>195</v>
      </c>
    </row>
    <row r="24" spans="1:38" ht="18" customHeight="1">
      <c r="A24" s="4">
        <v>22</v>
      </c>
      <c r="B24" s="4" t="s">
        <v>79</v>
      </c>
      <c r="C24" s="5">
        <v>38.391780821917806</v>
      </c>
      <c r="D24" s="4">
        <v>7</v>
      </c>
      <c r="E24" s="4">
        <v>180</v>
      </c>
      <c r="F24" s="4">
        <v>12</v>
      </c>
      <c r="G24" s="4">
        <v>6</v>
      </c>
      <c r="H24" s="4" t="s">
        <v>114</v>
      </c>
      <c r="I24" s="4">
        <v>0</v>
      </c>
      <c r="J24" s="4" t="s">
        <v>92</v>
      </c>
      <c r="K24" s="4" t="s">
        <v>41</v>
      </c>
      <c r="L24" s="4">
        <v>1</v>
      </c>
      <c r="M24" s="4" t="s">
        <v>56</v>
      </c>
      <c r="N24" s="4" t="s">
        <v>103</v>
      </c>
      <c r="O24" s="4" t="s">
        <v>44</v>
      </c>
      <c r="P24" s="4">
        <v>8</v>
      </c>
      <c r="Q24" s="4" t="s">
        <v>196</v>
      </c>
      <c r="R24" s="4" t="s">
        <v>73</v>
      </c>
      <c r="V24" s="4" t="s">
        <v>59</v>
      </c>
      <c r="AC24" s="4" t="s">
        <v>75</v>
      </c>
      <c r="AD24" s="4">
        <v>2</v>
      </c>
      <c r="AE24" s="4">
        <v>4</v>
      </c>
      <c r="AF24" s="4">
        <v>4</v>
      </c>
      <c r="AG24" s="6" t="s">
        <v>197</v>
      </c>
      <c r="AH24" s="4" t="s">
        <v>185</v>
      </c>
      <c r="AI24" s="4">
        <v>9</v>
      </c>
      <c r="AJ24" s="4" t="s">
        <v>198</v>
      </c>
    </row>
    <row r="25" spans="1:38" ht="18" customHeight="1">
      <c r="A25" s="4">
        <v>23</v>
      </c>
      <c r="B25" s="4" t="s">
        <v>121</v>
      </c>
      <c r="C25" s="5">
        <v>37.758904109589039</v>
      </c>
      <c r="D25" s="4">
        <v>7</v>
      </c>
      <c r="E25" s="4">
        <v>60</v>
      </c>
      <c r="F25" s="4">
        <v>5</v>
      </c>
      <c r="G25" s="4">
        <v>8</v>
      </c>
      <c r="H25" s="4" t="s">
        <v>88</v>
      </c>
      <c r="I25" s="4">
        <v>1</v>
      </c>
      <c r="J25" s="4" t="s">
        <v>54</v>
      </c>
      <c r="K25" s="4" t="s">
        <v>41</v>
      </c>
      <c r="L25" s="4">
        <v>0</v>
      </c>
      <c r="M25" s="4" t="s">
        <v>38</v>
      </c>
      <c r="N25" s="4" t="s">
        <v>38</v>
      </c>
      <c r="O25" s="4" t="s">
        <v>38</v>
      </c>
      <c r="R25" s="4" t="s">
        <v>58</v>
      </c>
      <c r="X25" s="4" t="s">
        <v>123</v>
      </c>
      <c r="AC25" s="4" t="s">
        <v>61</v>
      </c>
      <c r="AD25" s="4">
        <v>4</v>
      </c>
      <c r="AE25" s="4">
        <v>4</v>
      </c>
      <c r="AF25" s="4">
        <v>10</v>
      </c>
      <c r="AG25" s="4" t="s">
        <v>199</v>
      </c>
      <c r="AH25" s="4" t="s">
        <v>63</v>
      </c>
      <c r="AI25" s="4">
        <v>8</v>
      </c>
      <c r="AJ25" s="4" t="s">
        <v>200</v>
      </c>
      <c r="AK25" s="4" t="s">
        <v>201</v>
      </c>
    </row>
    <row r="26" spans="1:38" ht="18" customHeight="1">
      <c r="A26" s="4">
        <v>24</v>
      </c>
      <c r="B26" s="4" t="s">
        <v>79</v>
      </c>
      <c r="C26" s="5">
        <v>43.158904109589038</v>
      </c>
      <c r="D26" s="4">
        <v>7</v>
      </c>
      <c r="E26" s="4">
        <v>30</v>
      </c>
      <c r="F26" s="4">
        <v>6</v>
      </c>
      <c r="G26" s="4">
        <v>10</v>
      </c>
      <c r="H26" s="4" t="s">
        <v>182</v>
      </c>
      <c r="I26" s="4">
        <v>0</v>
      </c>
      <c r="J26" s="4" t="s">
        <v>89</v>
      </c>
      <c r="K26" s="4" t="s">
        <v>90</v>
      </c>
      <c r="L26" s="4">
        <v>0</v>
      </c>
      <c r="M26" s="4" t="s">
        <v>38</v>
      </c>
      <c r="N26" s="4" t="s">
        <v>38</v>
      </c>
      <c r="O26" s="4" t="s">
        <v>38</v>
      </c>
      <c r="R26" s="4" t="s">
        <v>73</v>
      </c>
      <c r="X26" s="4" t="s">
        <v>123</v>
      </c>
      <c r="AC26" s="4" t="s">
        <v>48</v>
      </c>
      <c r="AD26" s="4">
        <v>3</v>
      </c>
      <c r="AE26" s="4">
        <v>4</v>
      </c>
      <c r="AF26" s="4">
        <v>7</v>
      </c>
      <c r="AG26" s="4" t="s">
        <v>202</v>
      </c>
      <c r="AH26" s="4" t="s">
        <v>63</v>
      </c>
      <c r="AI26" s="4">
        <v>9</v>
      </c>
      <c r="AJ26" s="4" t="s">
        <v>203</v>
      </c>
      <c r="AK26" s="4" t="s">
        <v>204</v>
      </c>
      <c r="AL26" s="4" t="s">
        <v>205</v>
      </c>
    </row>
    <row r="27" spans="1:38" ht="18" customHeight="1">
      <c r="A27" s="4">
        <v>25</v>
      </c>
      <c r="B27" s="4" t="s">
        <v>79</v>
      </c>
      <c r="C27" s="5">
        <v>29.780821917808218</v>
      </c>
      <c r="E27" s="4">
        <v>45</v>
      </c>
      <c r="F27" s="4">
        <v>10</v>
      </c>
      <c r="G27" s="4">
        <v>30</v>
      </c>
      <c r="H27" s="4" t="s">
        <v>53</v>
      </c>
      <c r="I27" s="4">
        <v>0</v>
      </c>
      <c r="J27" s="4" t="s">
        <v>89</v>
      </c>
      <c r="K27" s="4" t="s">
        <v>96</v>
      </c>
      <c r="L27" s="4">
        <v>1</v>
      </c>
      <c r="M27" s="4" t="s">
        <v>206</v>
      </c>
      <c r="N27" s="4" t="s">
        <v>70</v>
      </c>
      <c r="O27" s="4" t="s">
        <v>83</v>
      </c>
      <c r="P27" s="4">
        <v>4</v>
      </c>
      <c r="Q27" s="4" t="s">
        <v>207</v>
      </c>
      <c r="R27" s="4" t="s">
        <v>73</v>
      </c>
      <c r="W27" s="4" t="s">
        <v>60</v>
      </c>
      <c r="AC27" s="4" t="s">
        <v>75</v>
      </c>
      <c r="AD27" s="4">
        <v>12</v>
      </c>
      <c r="AE27" s="4">
        <v>5</v>
      </c>
      <c r="AF27" s="4">
        <v>8</v>
      </c>
      <c r="AG27" s="4" t="s">
        <v>208</v>
      </c>
      <c r="AH27" s="4" t="s">
        <v>50</v>
      </c>
      <c r="AI27" s="4">
        <v>8</v>
      </c>
      <c r="AJ27" s="7" t="s">
        <v>209</v>
      </c>
      <c r="AK27" s="4" t="s">
        <v>210</v>
      </c>
      <c r="AL27" s="4" t="s">
        <v>211</v>
      </c>
    </row>
    <row r="28" spans="1:38" ht="18" customHeight="1">
      <c r="A28" s="4">
        <v>26</v>
      </c>
      <c r="B28" s="4" t="s">
        <v>79</v>
      </c>
      <c r="C28" s="5">
        <v>36.673972602739724</v>
      </c>
      <c r="D28" s="4">
        <v>8</v>
      </c>
      <c r="E28" s="4">
        <v>30</v>
      </c>
      <c r="F28" s="4">
        <v>14</v>
      </c>
      <c r="G28" s="4">
        <v>20</v>
      </c>
      <c r="H28" s="4" t="s">
        <v>128</v>
      </c>
      <c r="I28" s="4">
        <v>0</v>
      </c>
      <c r="J28" s="4" t="s">
        <v>68</v>
      </c>
      <c r="K28" s="4" t="s">
        <v>90</v>
      </c>
      <c r="L28" s="4">
        <v>1</v>
      </c>
      <c r="M28" s="4" t="s">
        <v>212</v>
      </c>
      <c r="N28" s="4" t="s">
        <v>103</v>
      </c>
      <c r="O28" s="4" t="s">
        <v>213</v>
      </c>
      <c r="P28" s="4">
        <v>15</v>
      </c>
      <c r="Q28" s="4" t="s">
        <v>214</v>
      </c>
      <c r="R28" s="4" t="s">
        <v>46</v>
      </c>
      <c r="AA28" s="4" t="s">
        <v>92</v>
      </c>
      <c r="AC28" s="4" t="s">
        <v>38</v>
      </c>
      <c r="AD28" s="4" t="s">
        <v>38</v>
      </c>
      <c r="AE28" s="4" t="s">
        <v>38</v>
      </c>
      <c r="AH28" s="4" t="s">
        <v>50</v>
      </c>
      <c r="AI28" s="4">
        <v>8</v>
      </c>
      <c r="AJ28" s="4" t="s">
        <v>215</v>
      </c>
      <c r="AK28" s="4" t="s">
        <v>216</v>
      </c>
      <c r="AL28" s="4" t="s">
        <v>217</v>
      </c>
    </row>
    <row r="29" spans="1:38" ht="18" customHeight="1">
      <c r="A29" s="4">
        <v>27</v>
      </c>
      <c r="B29" s="4" t="s">
        <v>66</v>
      </c>
      <c r="C29" s="5">
        <v>32.112328767123287</v>
      </c>
      <c r="D29" s="4">
        <v>7</v>
      </c>
      <c r="E29" s="4">
        <v>30</v>
      </c>
      <c r="F29" s="4">
        <v>10</v>
      </c>
      <c r="G29" s="4">
        <v>2</v>
      </c>
      <c r="H29" s="4" t="s">
        <v>218</v>
      </c>
      <c r="I29" s="4">
        <v>1</v>
      </c>
      <c r="J29" s="4" t="s">
        <v>54</v>
      </c>
      <c r="K29" s="4" t="s">
        <v>41</v>
      </c>
      <c r="L29" s="4">
        <v>1</v>
      </c>
      <c r="M29" s="4" t="s">
        <v>141</v>
      </c>
      <c r="N29" s="4" t="s">
        <v>70</v>
      </c>
      <c r="O29" s="4" t="s">
        <v>149</v>
      </c>
      <c r="P29" s="4">
        <v>8</v>
      </c>
      <c r="Q29" s="4" t="s">
        <v>219</v>
      </c>
      <c r="R29" s="4" t="s">
        <v>73</v>
      </c>
      <c r="V29" s="4" t="s">
        <v>59</v>
      </c>
      <c r="AC29" s="4" t="s">
        <v>61</v>
      </c>
      <c r="AD29" s="4">
        <v>6</v>
      </c>
      <c r="AE29" s="4">
        <v>5</v>
      </c>
      <c r="AF29" s="4">
        <v>500</v>
      </c>
      <c r="AG29" s="4" t="s">
        <v>220</v>
      </c>
      <c r="AH29" s="4" t="s">
        <v>63</v>
      </c>
      <c r="AI29" s="4">
        <v>7</v>
      </c>
      <c r="AJ29" s="4" t="s">
        <v>221</v>
      </c>
      <c r="AK29" s="4" t="s">
        <v>222</v>
      </c>
      <c r="AL29" s="4" t="s">
        <v>25</v>
      </c>
    </row>
    <row r="30" spans="1:38" ht="18" customHeight="1">
      <c r="A30" s="4">
        <v>28</v>
      </c>
      <c r="B30" s="4" t="s">
        <v>66</v>
      </c>
      <c r="C30" s="5">
        <v>38.632876712328766</v>
      </c>
      <c r="D30" s="4">
        <v>6</v>
      </c>
      <c r="E30" s="4">
        <v>40</v>
      </c>
      <c r="F30" s="4">
        <v>9</v>
      </c>
      <c r="G30" s="4">
        <v>6</v>
      </c>
      <c r="H30" s="4" t="s">
        <v>95</v>
      </c>
      <c r="I30" s="4">
        <v>0</v>
      </c>
      <c r="J30" s="4" t="s">
        <v>68</v>
      </c>
      <c r="K30" s="4" t="s">
        <v>90</v>
      </c>
      <c r="L30" s="4">
        <v>1</v>
      </c>
      <c r="M30" s="4" t="s">
        <v>206</v>
      </c>
      <c r="N30" s="4" t="s">
        <v>70</v>
      </c>
      <c r="O30" s="4" t="s">
        <v>223</v>
      </c>
      <c r="P30" s="4">
        <v>11</v>
      </c>
      <c r="Q30" s="4" t="s">
        <v>224</v>
      </c>
      <c r="R30" s="4" t="s">
        <v>73</v>
      </c>
      <c r="X30" s="4" t="s">
        <v>123</v>
      </c>
      <c r="AC30" s="4" t="s">
        <v>48</v>
      </c>
      <c r="AD30" s="4">
        <v>4</v>
      </c>
      <c r="AE30" s="4">
        <v>2</v>
      </c>
      <c r="AF30" s="4">
        <v>2</v>
      </c>
      <c r="AG30" s="4" t="s">
        <v>225</v>
      </c>
      <c r="AH30" s="4" t="s">
        <v>63</v>
      </c>
      <c r="AI30" s="4">
        <v>10</v>
      </c>
      <c r="AJ30" s="4" t="s">
        <v>226</v>
      </c>
      <c r="AK30" s="4" t="s">
        <v>227</v>
      </c>
    </row>
    <row r="31" spans="1:38" ht="18" customHeight="1">
      <c r="A31" s="4">
        <v>29</v>
      </c>
      <c r="B31" s="4" t="s">
        <v>66</v>
      </c>
      <c r="C31" s="5">
        <v>26.621917808219177</v>
      </c>
      <c r="D31" s="4">
        <v>6</v>
      </c>
      <c r="E31" s="4">
        <v>0</v>
      </c>
      <c r="F31" s="4">
        <v>9</v>
      </c>
      <c r="G31" s="4">
        <v>3</v>
      </c>
      <c r="H31" s="4" t="s">
        <v>39</v>
      </c>
      <c r="I31" s="4">
        <v>1</v>
      </c>
      <c r="J31" s="4" t="s">
        <v>115</v>
      </c>
      <c r="K31" s="4" t="s">
        <v>41</v>
      </c>
      <c r="L31" s="4">
        <v>1</v>
      </c>
      <c r="M31" s="4" t="s">
        <v>206</v>
      </c>
      <c r="N31" s="4" t="s">
        <v>70</v>
      </c>
      <c r="O31" s="4" t="s">
        <v>83</v>
      </c>
      <c r="P31" s="4">
        <v>4</v>
      </c>
      <c r="Q31" s="4" t="s">
        <v>228</v>
      </c>
      <c r="R31" s="4" t="s">
        <v>46</v>
      </c>
      <c r="X31" s="4" t="s">
        <v>123</v>
      </c>
      <c r="AC31" s="4" t="s">
        <v>61</v>
      </c>
      <c r="AD31" s="4">
        <v>4</v>
      </c>
      <c r="AE31" s="4">
        <v>4</v>
      </c>
      <c r="AF31" s="4">
        <v>6</v>
      </c>
      <c r="AG31" s="4" t="s">
        <v>229</v>
      </c>
      <c r="AH31" s="4" t="s">
        <v>63</v>
      </c>
      <c r="AI31" s="4">
        <v>10</v>
      </c>
      <c r="AJ31" s="4" t="s">
        <v>230</v>
      </c>
      <c r="AK31" s="4" t="s">
        <v>231</v>
      </c>
    </row>
    <row r="32" spans="1:38" ht="18" customHeight="1">
      <c r="A32" s="4">
        <v>30</v>
      </c>
      <c r="B32" s="4" t="s">
        <v>66</v>
      </c>
      <c r="C32" s="5">
        <v>34.38082191780822</v>
      </c>
      <c r="D32" s="4">
        <v>7</v>
      </c>
      <c r="E32" s="4">
        <v>150</v>
      </c>
      <c r="F32" s="4">
        <v>6</v>
      </c>
      <c r="G32" s="4">
        <v>5</v>
      </c>
      <c r="H32" s="4" t="s">
        <v>88</v>
      </c>
      <c r="I32" s="4">
        <v>0</v>
      </c>
      <c r="J32" s="4" t="s">
        <v>54</v>
      </c>
      <c r="K32" s="4" t="s">
        <v>90</v>
      </c>
      <c r="L32" s="4">
        <v>1</v>
      </c>
      <c r="M32" s="4" t="s">
        <v>206</v>
      </c>
      <c r="N32" s="4" t="s">
        <v>70</v>
      </c>
      <c r="O32" s="4" t="s">
        <v>232</v>
      </c>
      <c r="P32" s="4">
        <v>12</v>
      </c>
      <c r="R32" s="4" t="s">
        <v>73</v>
      </c>
      <c r="X32" s="4" t="s">
        <v>123</v>
      </c>
      <c r="AC32" s="4" t="s">
        <v>75</v>
      </c>
      <c r="AD32" s="4">
        <v>6</v>
      </c>
      <c r="AE32" s="4">
        <v>4</v>
      </c>
      <c r="AF32" s="4">
        <v>8</v>
      </c>
      <c r="AG32" s="4" t="s">
        <v>233</v>
      </c>
      <c r="AH32" s="4" t="s">
        <v>63</v>
      </c>
      <c r="AI32" s="4">
        <v>7</v>
      </c>
      <c r="AJ32" s="4" t="s">
        <v>234</v>
      </c>
    </row>
    <row r="33" spans="1:38" ht="18" customHeight="1">
      <c r="A33" s="4">
        <v>31</v>
      </c>
      <c r="B33" s="4" t="s">
        <v>66</v>
      </c>
      <c r="C33" s="5">
        <v>37.980821917808221</v>
      </c>
      <c r="D33" s="4">
        <v>8</v>
      </c>
      <c r="E33" s="4">
        <v>0</v>
      </c>
      <c r="F33" s="4">
        <v>10</v>
      </c>
      <c r="G33" s="4">
        <v>20</v>
      </c>
      <c r="H33" s="4" t="s">
        <v>39</v>
      </c>
      <c r="I33" s="4">
        <v>1</v>
      </c>
      <c r="J33" s="4" t="s">
        <v>40</v>
      </c>
      <c r="K33" s="4" t="s">
        <v>96</v>
      </c>
      <c r="L33" s="4">
        <v>1</v>
      </c>
      <c r="M33" s="4" t="s">
        <v>206</v>
      </c>
      <c r="N33" s="4" t="s">
        <v>82</v>
      </c>
      <c r="O33" s="4" t="s">
        <v>83</v>
      </c>
      <c r="P33" s="4">
        <v>10</v>
      </c>
      <c r="Q33" s="4" t="s">
        <v>235</v>
      </c>
      <c r="R33" s="4" t="s">
        <v>73</v>
      </c>
      <c r="V33" s="4" t="s">
        <v>59</v>
      </c>
      <c r="W33" s="4" t="s">
        <v>60</v>
      </c>
      <c r="AC33" s="4" t="s">
        <v>48</v>
      </c>
      <c r="AE33" s="4">
        <v>0</v>
      </c>
      <c r="AF33" s="4">
        <v>20</v>
      </c>
      <c r="AG33" s="4" t="s">
        <v>236</v>
      </c>
      <c r="AH33" s="4" t="s">
        <v>63</v>
      </c>
      <c r="AI33" s="4">
        <v>8</v>
      </c>
      <c r="AJ33" s="4" t="s">
        <v>237</v>
      </c>
      <c r="AK33" s="4" t="s">
        <v>238</v>
      </c>
    </row>
    <row r="34" spans="1:38" ht="18" customHeight="1">
      <c r="A34" s="4">
        <v>32</v>
      </c>
      <c r="B34" s="4" t="s">
        <v>66</v>
      </c>
      <c r="C34" s="5">
        <v>33.742465753424661</v>
      </c>
      <c r="D34" s="4">
        <v>7</v>
      </c>
      <c r="E34" s="4">
        <v>100</v>
      </c>
      <c r="F34" s="4">
        <v>10</v>
      </c>
      <c r="G34" s="4">
        <v>1</v>
      </c>
      <c r="H34" s="4" t="s">
        <v>53</v>
      </c>
      <c r="I34" s="4">
        <v>1</v>
      </c>
      <c r="J34" s="4" t="s">
        <v>40</v>
      </c>
      <c r="K34" s="4" t="s">
        <v>239</v>
      </c>
      <c r="L34" s="4">
        <v>1</v>
      </c>
      <c r="M34" s="4" t="s">
        <v>206</v>
      </c>
      <c r="N34" s="4" t="s">
        <v>103</v>
      </c>
      <c r="O34" s="4" t="s">
        <v>117</v>
      </c>
      <c r="P34" s="4">
        <v>7</v>
      </c>
      <c r="R34" s="4" t="s">
        <v>73</v>
      </c>
      <c r="W34" s="4" t="s">
        <v>60</v>
      </c>
      <c r="AC34" s="4" t="s">
        <v>61</v>
      </c>
      <c r="AD34" s="4">
        <v>4</v>
      </c>
      <c r="AE34" s="4">
        <v>15</v>
      </c>
      <c r="AF34" s="4">
        <v>20</v>
      </c>
      <c r="AG34" s="4" t="s">
        <v>240</v>
      </c>
      <c r="AH34" s="4" t="s">
        <v>63</v>
      </c>
      <c r="AI34" s="4">
        <v>10</v>
      </c>
      <c r="AJ34" s="4" t="s">
        <v>241</v>
      </c>
      <c r="AK34" s="4" t="s">
        <v>242</v>
      </c>
      <c r="AL34" s="4" t="s">
        <v>108</v>
      </c>
    </row>
    <row r="35" spans="1:38" ht="18" customHeight="1">
      <c r="A35" s="4">
        <v>33</v>
      </c>
      <c r="B35" s="4" t="s">
        <v>121</v>
      </c>
      <c r="C35" s="5">
        <v>22.112328767123287</v>
      </c>
      <c r="D35" s="4">
        <v>6</v>
      </c>
      <c r="E35" s="4">
        <v>120</v>
      </c>
      <c r="F35" s="4">
        <v>16</v>
      </c>
      <c r="G35" s="4">
        <v>2</v>
      </c>
      <c r="H35" s="4" t="s">
        <v>88</v>
      </c>
      <c r="I35" s="4">
        <v>0</v>
      </c>
      <c r="J35" s="4" t="s">
        <v>40</v>
      </c>
      <c r="K35" s="4" t="s">
        <v>41</v>
      </c>
      <c r="L35" s="4">
        <v>0</v>
      </c>
      <c r="M35" s="4" t="s">
        <v>38</v>
      </c>
      <c r="N35" s="4" t="s">
        <v>38</v>
      </c>
      <c r="O35" s="4" t="s">
        <v>38</v>
      </c>
      <c r="R35" s="4" t="s">
        <v>154</v>
      </c>
      <c r="V35" s="4" t="s">
        <v>59</v>
      </c>
      <c r="AC35" s="4" t="s">
        <v>61</v>
      </c>
      <c r="AD35" s="4">
        <v>6</v>
      </c>
      <c r="AE35" s="4">
        <v>6</v>
      </c>
      <c r="AF35" s="4">
        <v>60</v>
      </c>
      <c r="AG35" s="4" t="s">
        <v>243</v>
      </c>
      <c r="AH35" s="4" t="s">
        <v>50</v>
      </c>
      <c r="AI35" s="4">
        <v>9</v>
      </c>
      <c r="AJ35" s="4" t="s">
        <v>244</v>
      </c>
      <c r="AK35" s="4" t="s">
        <v>245</v>
      </c>
    </row>
    <row r="36" spans="1:38" ht="18" customHeight="1">
      <c r="A36" s="4">
        <v>34</v>
      </c>
      <c r="B36" s="4" t="s">
        <v>66</v>
      </c>
      <c r="C36" s="5">
        <v>27.780821917808218</v>
      </c>
      <c r="D36" s="4">
        <v>7</v>
      </c>
      <c r="E36" s="4">
        <v>70</v>
      </c>
      <c r="F36" s="4">
        <v>5</v>
      </c>
      <c r="G36" s="4">
        <v>5</v>
      </c>
      <c r="H36" s="4" t="s">
        <v>88</v>
      </c>
      <c r="I36" s="4">
        <v>0</v>
      </c>
      <c r="J36" s="4" t="s">
        <v>68</v>
      </c>
      <c r="K36" s="4" t="s">
        <v>96</v>
      </c>
      <c r="L36" s="4">
        <v>1</v>
      </c>
      <c r="M36" s="4" t="s">
        <v>246</v>
      </c>
      <c r="N36" s="4" t="s">
        <v>43</v>
      </c>
      <c r="O36" s="4" t="s">
        <v>247</v>
      </c>
      <c r="P36" s="4">
        <v>1</v>
      </c>
      <c r="Q36" s="4" t="s">
        <v>248</v>
      </c>
      <c r="R36" s="4" t="s">
        <v>73</v>
      </c>
      <c r="U36" s="4" t="s">
        <v>74</v>
      </c>
      <c r="V36" s="4" t="s">
        <v>59</v>
      </c>
      <c r="AC36" s="4" t="s">
        <v>61</v>
      </c>
      <c r="AD36" s="4">
        <v>3</v>
      </c>
      <c r="AE36" s="4">
        <v>2</v>
      </c>
      <c r="AF36" s="4">
        <v>15</v>
      </c>
      <c r="AG36" s="4" t="s">
        <v>249</v>
      </c>
      <c r="AH36" s="4" t="s">
        <v>63</v>
      </c>
      <c r="AI36" s="4">
        <v>8</v>
      </c>
      <c r="AJ36" s="4" t="s">
        <v>250</v>
      </c>
      <c r="AK36" s="4" t="s">
        <v>251</v>
      </c>
    </row>
    <row r="37" spans="1:38" ht="18" customHeight="1">
      <c r="A37" s="4">
        <v>35</v>
      </c>
      <c r="B37" s="4" t="s">
        <v>121</v>
      </c>
      <c r="C37" s="5">
        <v>40.024657534246572</v>
      </c>
      <c r="D37" s="4">
        <v>6</v>
      </c>
      <c r="E37" s="4">
        <v>90</v>
      </c>
      <c r="F37" s="4">
        <v>6</v>
      </c>
      <c r="G37" s="4">
        <v>2</v>
      </c>
      <c r="H37" s="4" t="s">
        <v>80</v>
      </c>
      <c r="I37" s="4">
        <v>0</v>
      </c>
      <c r="J37" s="4" t="s">
        <v>89</v>
      </c>
      <c r="K37" s="4" t="s">
        <v>41</v>
      </c>
      <c r="L37" s="4">
        <v>1</v>
      </c>
      <c r="M37" s="4" t="s">
        <v>148</v>
      </c>
      <c r="N37" s="4" t="s">
        <v>252</v>
      </c>
      <c r="O37" s="4" t="s">
        <v>83</v>
      </c>
      <c r="P37" s="4">
        <v>6</v>
      </c>
      <c r="Q37" s="4" t="s">
        <v>253</v>
      </c>
      <c r="R37" s="4" t="s">
        <v>73</v>
      </c>
      <c r="W37" s="4" t="s">
        <v>60</v>
      </c>
      <c r="AC37" s="4" t="s">
        <v>61</v>
      </c>
      <c r="AD37" s="4">
        <v>5</v>
      </c>
      <c r="AE37" s="4">
        <v>5</v>
      </c>
      <c r="AF37" s="4">
        <v>5</v>
      </c>
      <c r="AG37" s="4" t="s">
        <v>254</v>
      </c>
      <c r="AH37" s="4" t="s">
        <v>63</v>
      </c>
      <c r="AI37" s="4">
        <v>8</v>
      </c>
      <c r="AJ37" s="4" t="s">
        <v>255</v>
      </c>
      <c r="AK37" s="4" t="s">
        <v>256</v>
      </c>
      <c r="AL37" s="4" t="s">
        <v>257</v>
      </c>
    </row>
    <row r="38" spans="1:38" ht="18" customHeight="1">
      <c r="A38" s="4">
        <v>36</v>
      </c>
      <c r="B38" s="4" t="s">
        <v>79</v>
      </c>
      <c r="C38" s="5">
        <v>41.775342465753425</v>
      </c>
      <c r="D38" s="4">
        <v>7</v>
      </c>
      <c r="E38" s="4">
        <v>50</v>
      </c>
      <c r="F38" s="4">
        <v>8</v>
      </c>
      <c r="G38" s="4">
        <v>1</v>
      </c>
      <c r="H38" s="4" t="s">
        <v>95</v>
      </c>
      <c r="I38" s="4">
        <v>0</v>
      </c>
      <c r="J38" s="4" t="s">
        <v>89</v>
      </c>
      <c r="K38" s="4" t="s">
        <v>41</v>
      </c>
      <c r="L38" s="4">
        <v>1</v>
      </c>
      <c r="M38" s="4" t="s">
        <v>206</v>
      </c>
      <c r="N38" s="4" t="s">
        <v>70</v>
      </c>
      <c r="O38" s="4" t="s">
        <v>83</v>
      </c>
      <c r="P38" s="4">
        <v>22</v>
      </c>
      <c r="Q38" s="4" t="s">
        <v>258</v>
      </c>
      <c r="R38" s="4" t="s">
        <v>46</v>
      </c>
      <c r="V38" s="4" t="s">
        <v>59</v>
      </c>
      <c r="AC38" s="4" t="s">
        <v>75</v>
      </c>
      <c r="AD38" s="4">
        <v>4</v>
      </c>
      <c r="AE38" s="4">
        <v>6</v>
      </c>
      <c r="AF38" s="4">
        <v>12</v>
      </c>
      <c r="AG38" s="4" t="s">
        <v>259</v>
      </c>
      <c r="AH38" s="4" t="s">
        <v>50</v>
      </c>
      <c r="AI38" s="4">
        <v>10</v>
      </c>
      <c r="AJ38" s="4" t="s">
        <v>260</v>
      </c>
      <c r="AK38" s="4" t="s">
        <v>261</v>
      </c>
    </row>
    <row r="39" spans="1:38" ht="18" customHeight="1">
      <c r="A39" s="4">
        <v>37</v>
      </c>
      <c r="B39" s="4" t="s">
        <v>66</v>
      </c>
      <c r="C39" s="5">
        <v>27.156164383561645</v>
      </c>
      <c r="D39" s="4">
        <v>6</v>
      </c>
      <c r="E39" s="4">
        <v>60</v>
      </c>
      <c r="F39" s="4">
        <v>8</v>
      </c>
      <c r="G39" s="4">
        <v>5</v>
      </c>
      <c r="H39" s="4" t="s">
        <v>218</v>
      </c>
      <c r="I39" s="4">
        <v>1</v>
      </c>
      <c r="J39" s="4" t="s">
        <v>135</v>
      </c>
      <c r="K39" s="4" t="s">
        <v>55</v>
      </c>
      <c r="L39" s="4">
        <v>1</v>
      </c>
      <c r="M39" s="4" t="s">
        <v>148</v>
      </c>
      <c r="N39" s="4" t="s">
        <v>103</v>
      </c>
      <c r="O39" s="4" t="s">
        <v>83</v>
      </c>
      <c r="P39" s="4">
        <v>3</v>
      </c>
      <c r="Q39" s="4" t="s">
        <v>192</v>
      </c>
      <c r="R39" s="4" t="s">
        <v>73</v>
      </c>
      <c r="V39" s="4" t="s">
        <v>59</v>
      </c>
      <c r="AC39" s="4" t="s">
        <v>48</v>
      </c>
      <c r="AD39" s="4">
        <v>6</v>
      </c>
      <c r="AE39" s="4">
        <v>6</v>
      </c>
      <c r="AF39" s="4">
        <v>6</v>
      </c>
      <c r="AG39" s="4" t="s">
        <v>262</v>
      </c>
      <c r="AH39" s="4" t="s">
        <v>63</v>
      </c>
      <c r="AI39" s="4">
        <v>10</v>
      </c>
      <c r="AJ39" s="4" t="s">
        <v>263</v>
      </c>
      <c r="AL39" s="4" t="s">
        <v>264</v>
      </c>
    </row>
    <row r="40" spans="1:38" ht="18" customHeight="1">
      <c r="A40" s="4">
        <v>38</v>
      </c>
      <c r="B40" s="4" t="s">
        <v>121</v>
      </c>
      <c r="C40" s="5">
        <v>38.030136986301372</v>
      </c>
      <c r="D40" s="4">
        <v>6</v>
      </c>
      <c r="E40" s="4">
        <v>50</v>
      </c>
      <c r="F40" s="4">
        <v>7</v>
      </c>
      <c r="G40" s="4">
        <v>2</v>
      </c>
      <c r="H40" s="4" t="s">
        <v>218</v>
      </c>
      <c r="I40" s="4">
        <v>0</v>
      </c>
      <c r="J40" s="4" t="s">
        <v>89</v>
      </c>
      <c r="K40" s="4" t="s">
        <v>55</v>
      </c>
      <c r="L40" s="4">
        <v>1</v>
      </c>
      <c r="M40" s="4" t="s">
        <v>42</v>
      </c>
      <c r="N40" s="4" t="s">
        <v>43</v>
      </c>
      <c r="O40" s="4" t="s">
        <v>265</v>
      </c>
      <c r="P40" s="4">
        <v>3</v>
      </c>
      <c r="Q40" s="4" t="s">
        <v>266</v>
      </c>
      <c r="R40" s="4" t="s">
        <v>73</v>
      </c>
      <c r="T40" s="4" t="s">
        <v>47</v>
      </c>
      <c r="AC40" s="4" t="s">
        <v>48</v>
      </c>
      <c r="AD40" s="4">
        <v>6</v>
      </c>
      <c r="AE40" s="4">
        <v>3</v>
      </c>
      <c r="AF40" s="4">
        <v>5</v>
      </c>
      <c r="AG40" s="4" t="s">
        <v>267</v>
      </c>
      <c r="AH40" s="4" t="s">
        <v>63</v>
      </c>
      <c r="AI40" s="4">
        <v>10</v>
      </c>
      <c r="AJ40" s="4" t="s">
        <v>268</v>
      </c>
      <c r="AK40" s="4" t="s">
        <v>92</v>
      </c>
      <c r="AL40" s="4" t="s">
        <v>269</v>
      </c>
    </row>
    <row r="41" spans="1:38" ht="18" customHeight="1">
      <c r="A41" s="4">
        <v>39</v>
      </c>
      <c r="B41" s="4" t="s">
        <v>109</v>
      </c>
      <c r="C41" s="5">
        <v>22.230136986301371</v>
      </c>
      <c r="D41" s="4">
        <v>8</v>
      </c>
      <c r="E41" s="4">
        <v>60</v>
      </c>
      <c r="F41" s="4">
        <v>9</v>
      </c>
      <c r="G41" s="4">
        <v>6</v>
      </c>
      <c r="H41" s="4" t="s">
        <v>218</v>
      </c>
      <c r="I41" s="4">
        <v>0</v>
      </c>
      <c r="J41" s="4" t="s">
        <v>89</v>
      </c>
      <c r="K41" s="4" t="s">
        <v>96</v>
      </c>
      <c r="L41" s="4">
        <v>0</v>
      </c>
      <c r="M41" s="4" t="s">
        <v>38</v>
      </c>
      <c r="N41" s="4" t="s">
        <v>38</v>
      </c>
      <c r="O41" s="4" t="s">
        <v>38</v>
      </c>
      <c r="R41" s="4" t="s">
        <v>154</v>
      </c>
      <c r="V41" s="4" t="s">
        <v>59</v>
      </c>
      <c r="AC41" s="4" t="s">
        <v>61</v>
      </c>
      <c r="AD41" s="4">
        <v>5</v>
      </c>
      <c r="AE41" s="4">
        <v>5</v>
      </c>
      <c r="AF41" s="4">
        <v>24</v>
      </c>
      <c r="AG41" s="4" t="s">
        <v>270</v>
      </c>
      <c r="AH41" s="4" t="s">
        <v>50</v>
      </c>
      <c r="AI41" s="4">
        <v>9</v>
      </c>
      <c r="AJ41" s="4" t="s">
        <v>271</v>
      </c>
      <c r="AK41" s="4" t="s">
        <v>272</v>
      </c>
      <c r="AL41" s="7" t="s">
        <v>273</v>
      </c>
    </row>
    <row r="42" spans="1:38" ht="18" customHeight="1">
      <c r="A42" s="4">
        <v>40</v>
      </c>
      <c r="B42" s="4" t="s">
        <v>66</v>
      </c>
      <c r="C42" s="5">
        <v>31.161643835616438</v>
      </c>
      <c r="D42" s="4">
        <v>8</v>
      </c>
      <c r="E42" s="4">
        <v>150</v>
      </c>
      <c r="F42" s="4">
        <v>8</v>
      </c>
      <c r="G42" s="4">
        <v>6</v>
      </c>
      <c r="H42" s="4" t="s">
        <v>218</v>
      </c>
      <c r="I42" s="4">
        <v>1</v>
      </c>
      <c r="J42" s="4" t="s">
        <v>40</v>
      </c>
      <c r="K42" s="4" t="s">
        <v>55</v>
      </c>
      <c r="L42" s="4">
        <v>1</v>
      </c>
      <c r="M42" s="4" t="s">
        <v>246</v>
      </c>
      <c r="N42" s="4" t="s">
        <v>70</v>
      </c>
      <c r="O42" s="4" t="s">
        <v>149</v>
      </c>
      <c r="P42" s="4">
        <v>7</v>
      </c>
      <c r="Q42" s="4" t="s">
        <v>274</v>
      </c>
      <c r="R42" s="4" t="s">
        <v>46</v>
      </c>
      <c r="S42" s="4" t="s">
        <v>275</v>
      </c>
      <c r="X42" s="4" t="s">
        <v>123</v>
      </c>
      <c r="AC42" s="4" t="s">
        <v>61</v>
      </c>
      <c r="AD42" s="4">
        <v>6</v>
      </c>
      <c r="AE42" s="4">
        <v>6</v>
      </c>
      <c r="AF42" s="4">
        <v>12</v>
      </c>
      <c r="AG42" s="4" t="s">
        <v>276</v>
      </c>
      <c r="AH42" s="4" t="s">
        <v>63</v>
      </c>
      <c r="AI42" s="4">
        <v>10</v>
      </c>
      <c r="AJ42" s="4" t="s">
        <v>277</v>
      </c>
    </row>
    <row r="43" spans="1:38" ht="18" customHeight="1">
      <c r="A43" s="4">
        <v>41</v>
      </c>
      <c r="B43" s="4" t="s">
        <v>79</v>
      </c>
      <c r="C43" s="5">
        <v>37.38356164383562</v>
      </c>
      <c r="D43" s="4">
        <v>6</v>
      </c>
      <c r="E43" s="4">
        <v>50</v>
      </c>
      <c r="F43" s="4">
        <v>18</v>
      </c>
      <c r="G43" s="4">
        <v>10</v>
      </c>
      <c r="H43" s="4" t="s">
        <v>80</v>
      </c>
      <c r="I43" s="4">
        <v>0</v>
      </c>
      <c r="J43" s="4" t="s">
        <v>40</v>
      </c>
      <c r="K43" s="4" t="s">
        <v>278</v>
      </c>
      <c r="L43" s="4">
        <v>1</v>
      </c>
      <c r="M43" s="4" t="s">
        <v>206</v>
      </c>
      <c r="N43" s="4" t="s">
        <v>43</v>
      </c>
      <c r="O43" s="4" t="s">
        <v>279</v>
      </c>
      <c r="P43" s="4">
        <v>15</v>
      </c>
      <c r="Q43" s="4" t="s">
        <v>280</v>
      </c>
      <c r="R43" s="4" t="s">
        <v>46</v>
      </c>
      <c r="U43" s="4" t="s">
        <v>74</v>
      </c>
      <c r="V43" s="4" t="s">
        <v>59</v>
      </c>
      <c r="X43" s="4" t="s">
        <v>123</v>
      </c>
      <c r="AC43" s="4" t="s">
        <v>61</v>
      </c>
      <c r="AD43" s="4">
        <v>5</v>
      </c>
      <c r="AE43" s="4">
        <v>2</v>
      </c>
      <c r="AF43" s="4">
        <v>4</v>
      </c>
      <c r="AG43" s="4" t="s">
        <v>281</v>
      </c>
      <c r="AH43" s="4" t="s">
        <v>63</v>
      </c>
      <c r="AI43" s="4">
        <v>10</v>
      </c>
      <c r="AJ43" s="4" t="s">
        <v>282</v>
      </c>
      <c r="AK43" s="4" t="s">
        <v>283</v>
      </c>
      <c r="AL43" s="4" t="s">
        <v>284</v>
      </c>
    </row>
    <row r="44" spans="1:38" ht="18" customHeight="1">
      <c r="A44" s="4">
        <v>42</v>
      </c>
      <c r="B44" s="4" t="s">
        <v>66</v>
      </c>
      <c r="D44" s="4">
        <v>6</v>
      </c>
      <c r="E44" s="4">
        <v>30</v>
      </c>
      <c r="F44" s="4">
        <v>10</v>
      </c>
      <c r="G44" s="4">
        <v>5</v>
      </c>
      <c r="H44" s="4" t="s">
        <v>114</v>
      </c>
      <c r="I44" s="4">
        <v>0</v>
      </c>
      <c r="J44" s="4" t="s">
        <v>89</v>
      </c>
      <c r="K44" s="4" t="s">
        <v>55</v>
      </c>
      <c r="L44" s="4">
        <v>1</v>
      </c>
      <c r="M44" s="4" t="s">
        <v>246</v>
      </c>
      <c r="N44" s="4" t="s">
        <v>285</v>
      </c>
      <c r="O44" s="4" t="s">
        <v>286</v>
      </c>
      <c r="P44" s="4">
        <v>6</v>
      </c>
      <c r="R44" s="4" t="s">
        <v>73</v>
      </c>
      <c r="V44" s="4" t="s">
        <v>59</v>
      </c>
      <c r="W44" s="4" t="s">
        <v>60</v>
      </c>
      <c r="AC44" s="4" t="s">
        <v>48</v>
      </c>
      <c r="AD44" s="4">
        <v>4</v>
      </c>
      <c r="AE44" s="4">
        <v>4</v>
      </c>
      <c r="AF44" s="4">
        <v>8</v>
      </c>
      <c r="AG44" s="4" t="s">
        <v>287</v>
      </c>
      <c r="AH44" s="4" t="s">
        <v>63</v>
      </c>
      <c r="AI44" s="4">
        <v>7</v>
      </c>
      <c r="AJ44" s="4" t="s">
        <v>288</v>
      </c>
      <c r="AK44" s="4" t="s">
        <v>289</v>
      </c>
      <c r="AL44" s="4" t="s">
        <v>290</v>
      </c>
    </row>
    <row r="45" spans="1:38" ht="18" customHeight="1">
      <c r="A45" s="4">
        <v>43</v>
      </c>
      <c r="B45" s="4" t="s">
        <v>66</v>
      </c>
      <c r="C45" s="5">
        <v>34.6</v>
      </c>
      <c r="D45" s="4">
        <v>7</v>
      </c>
      <c r="E45" s="4">
        <v>50</v>
      </c>
      <c r="F45" s="4">
        <v>8</v>
      </c>
      <c r="G45" s="4">
        <v>4</v>
      </c>
      <c r="H45" s="4" t="s">
        <v>218</v>
      </c>
      <c r="I45" s="4">
        <v>1</v>
      </c>
      <c r="J45" s="4" t="s">
        <v>40</v>
      </c>
      <c r="K45" s="4" t="s">
        <v>96</v>
      </c>
      <c r="L45" s="4">
        <v>1</v>
      </c>
      <c r="M45" s="4" t="s">
        <v>74</v>
      </c>
      <c r="N45" s="4" t="s">
        <v>43</v>
      </c>
      <c r="O45" s="4" t="s">
        <v>291</v>
      </c>
      <c r="P45" s="4">
        <v>11</v>
      </c>
      <c r="Q45" s="4" t="s">
        <v>292</v>
      </c>
      <c r="R45" s="4" t="s">
        <v>46</v>
      </c>
      <c r="T45" s="4" t="s">
        <v>47</v>
      </c>
      <c r="AC45" s="4" t="s">
        <v>61</v>
      </c>
      <c r="AD45" s="4">
        <v>5</v>
      </c>
      <c r="AE45" s="4">
        <v>6</v>
      </c>
      <c r="AF45" s="4">
        <v>40</v>
      </c>
      <c r="AG45" s="6" t="s">
        <v>293</v>
      </c>
      <c r="AH45" s="4" t="s">
        <v>63</v>
      </c>
      <c r="AI45" s="4">
        <v>9</v>
      </c>
      <c r="AJ45" s="4" t="s">
        <v>294</v>
      </c>
      <c r="AK45" s="4" t="s">
        <v>295</v>
      </c>
      <c r="AL45" s="4" t="s">
        <v>296</v>
      </c>
    </row>
    <row r="46" spans="1:38" ht="18" customHeight="1">
      <c r="A46" s="4">
        <v>44</v>
      </c>
      <c r="B46" s="4" t="s">
        <v>121</v>
      </c>
      <c r="C46" s="5">
        <v>26.013698630136986</v>
      </c>
      <c r="D46" s="4">
        <v>8</v>
      </c>
      <c r="E46" s="4">
        <v>120</v>
      </c>
      <c r="F46" s="4">
        <v>12</v>
      </c>
      <c r="G46" s="4">
        <v>10</v>
      </c>
      <c r="H46" s="4" t="s">
        <v>297</v>
      </c>
      <c r="I46" s="4">
        <v>1</v>
      </c>
      <c r="J46" s="4" t="s">
        <v>298</v>
      </c>
      <c r="K46" s="4" t="s">
        <v>41</v>
      </c>
      <c r="L46" s="4">
        <v>1</v>
      </c>
      <c r="M46" s="4" t="s">
        <v>74</v>
      </c>
      <c r="N46" s="4" t="s">
        <v>70</v>
      </c>
      <c r="O46" s="4" t="s">
        <v>299</v>
      </c>
      <c r="P46" s="4">
        <v>3</v>
      </c>
      <c r="Q46" s="4" t="s">
        <v>300</v>
      </c>
      <c r="R46" s="4" t="s">
        <v>46</v>
      </c>
      <c r="U46" s="4" t="s">
        <v>74</v>
      </c>
      <c r="AC46" s="4" t="s">
        <v>61</v>
      </c>
      <c r="AD46" s="4">
        <v>6</v>
      </c>
      <c r="AE46" s="4">
        <v>6</v>
      </c>
      <c r="AF46" s="4">
        <v>20</v>
      </c>
      <c r="AG46" s="4" t="s">
        <v>301</v>
      </c>
      <c r="AH46" s="4" t="s">
        <v>63</v>
      </c>
      <c r="AI46" s="4">
        <v>10</v>
      </c>
      <c r="AJ46" s="7" t="s">
        <v>302</v>
      </c>
      <c r="AL46" s="4" t="s">
        <v>303</v>
      </c>
    </row>
    <row r="47" spans="1:38" ht="18" customHeight="1">
      <c r="A47" s="4">
        <v>45</v>
      </c>
      <c r="B47" s="4" t="s">
        <v>66</v>
      </c>
      <c r="C47" s="5">
        <v>37.389041095890413</v>
      </c>
      <c r="D47" s="4">
        <v>8</v>
      </c>
      <c r="E47" s="4">
        <v>0</v>
      </c>
      <c r="F47" s="4">
        <v>12</v>
      </c>
      <c r="G47" s="4">
        <v>30</v>
      </c>
      <c r="H47" s="4" t="s">
        <v>95</v>
      </c>
      <c r="I47" s="4">
        <v>1</v>
      </c>
      <c r="J47" s="4" t="s">
        <v>40</v>
      </c>
      <c r="K47" s="4" t="s">
        <v>55</v>
      </c>
      <c r="L47" s="4">
        <v>1</v>
      </c>
      <c r="M47" s="4" t="s">
        <v>59</v>
      </c>
      <c r="N47" s="4" t="s">
        <v>70</v>
      </c>
      <c r="O47" s="4" t="s">
        <v>304</v>
      </c>
      <c r="P47" s="4">
        <v>1</v>
      </c>
      <c r="Q47" s="4" t="s">
        <v>305</v>
      </c>
      <c r="R47" s="4" t="s">
        <v>46</v>
      </c>
      <c r="U47" s="4" t="s">
        <v>74</v>
      </c>
      <c r="AC47" s="4" t="s">
        <v>61</v>
      </c>
      <c r="AD47" s="4">
        <v>10</v>
      </c>
      <c r="AE47" s="4">
        <v>5</v>
      </c>
      <c r="AF47" s="4">
        <v>20</v>
      </c>
      <c r="AG47" s="4" t="s">
        <v>306</v>
      </c>
      <c r="AH47" s="4" t="s">
        <v>50</v>
      </c>
      <c r="AI47" s="4">
        <v>6</v>
      </c>
      <c r="AJ47" s="4" t="s">
        <v>307</v>
      </c>
      <c r="AK47" s="4" t="s">
        <v>308</v>
      </c>
    </row>
    <row r="48" spans="1:38" ht="18" customHeight="1">
      <c r="A48" s="4">
        <v>46</v>
      </c>
      <c r="B48" s="4" t="s">
        <v>66</v>
      </c>
      <c r="D48" s="4">
        <v>9</v>
      </c>
      <c r="E48" s="4">
        <v>20</v>
      </c>
      <c r="F48" s="4">
        <v>13</v>
      </c>
      <c r="G48" s="4">
        <v>26</v>
      </c>
      <c r="H48" s="4" t="s">
        <v>182</v>
      </c>
      <c r="I48" s="4">
        <v>0</v>
      </c>
      <c r="J48" s="4" t="s">
        <v>54</v>
      </c>
      <c r="K48" s="4" t="s">
        <v>55</v>
      </c>
      <c r="L48" s="4">
        <v>0</v>
      </c>
      <c r="M48" s="4" t="s">
        <v>38</v>
      </c>
      <c r="N48" s="4" t="s">
        <v>38</v>
      </c>
      <c r="O48" s="4" t="s">
        <v>38</v>
      </c>
      <c r="R48" s="4" t="s">
        <v>73</v>
      </c>
      <c r="V48" s="4" t="s">
        <v>59</v>
      </c>
      <c r="AC48" s="4" t="s">
        <v>75</v>
      </c>
      <c r="AD48" s="4">
        <v>6</v>
      </c>
      <c r="AE48" s="4">
        <v>6</v>
      </c>
      <c r="AF48" s="4">
        <v>80</v>
      </c>
      <c r="AG48" s="4" t="s">
        <v>309</v>
      </c>
      <c r="AH48" s="4" t="s">
        <v>50</v>
      </c>
      <c r="AI48" s="4">
        <v>7</v>
      </c>
      <c r="AJ48" s="4" t="s">
        <v>310</v>
      </c>
      <c r="AK48" s="4" t="s">
        <v>311</v>
      </c>
      <c r="AL48" s="4" t="s">
        <v>312</v>
      </c>
    </row>
    <row r="49" spans="1:38" ht="18" customHeight="1">
      <c r="A49" s="4">
        <v>47</v>
      </c>
      <c r="B49" s="4" t="s">
        <v>79</v>
      </c>
      <c r="C49" s="5">
        <v>40.767123287671232</v>
      </c>
      <c r="D49" s="4">
        <v>6</v>
      </c>
      <c r="E49" s="4">
        <v>20</v>
      </c>
      <c r="F49" s="4">
        <v>16</v>
      </c>
      <c r="G49" s="4">
        <v>10</v>
      </c>
      <c r="H49" s="4" t="s">
        <v>128</v>
      </c>
      <c r="I49" s="4">
        <v>1</v>
      </c>
      <c r="J49" s="4" t="s">
        <v>54</v>
      </c>
      <c r="K49" s="4" t="s">
        <v>90</v>
      </c>
      <c r="L49" s="4">
        <v>1</v>
      </c>
      <c r="M49" s="4" t="s">
        <v>246</v>
      </c>
      <c r="N49" s="4" t="s">
        <v>70</v>
      </c>
      <c r="O49" s="4" t="s">
        <v>44</v>
      </c>
      <c r="P49" s="4">
        <v>12</v>
      </c>
      <c r="Q49" s="4" t="s">
        <v>313</v>
      </c>
      <c r="R49" s="4" t="s">
        <v>58</v>
      </c>
      <c r="X49" s="4" t="s">
        <v>123</v>
      </c>
      <c r="AC49" s="4" t="s">
        <v>48</v>
      </c>
      <c r="AD49" s="4">
        <v>12</v>
      </c>
      <c r="AE49" s="4">
        <v>6</v>
      </c>
      <c r="AF49" s="4">
        <v>140</v>
      </c>
      <c r="AG49" s="4" t="s">
        <v>314</v>
      </c>
      <c r="AH49" s="4" t="s">
        <v>63</v>
      </c>
      <c r="AI49" s="4">
        <v>7</v>
      </c>
      <c r="AJ49" s="8" t="s">
        <v>315</v>
      </c>
      <c r="AK49" s="4" t="s">
        <v>316</v>
      </c>
      <c r="AL49" s="4" t="s">
        <v>317</v>
      </c>
    </row>
    <row r="50" spans="1:38" ht="18" customHeight="1">
      <c r="A50" s="4">
        <v>48</v>
      </c>
      <c r="B50" s="4" t="s">
        <v>121</v>
      </c>
      <c r="C50" s="5">
        <v>27.476712328767125</v>
      </c>
      <c r="D50" s="4">
        <v>7</v>
      </c>
      <c r="E50" s="4">
        <v>40</v>
      </c>
      <c r="F50" s="4">
        <v>15</v>
      </c>
      <c r="G50" s="4">
        <v>12</v>
      </c>
      <c r="H50" s="4" t="s">
        <v>297</v>
      </c>
      <c r="I50" s="4">
        <v>0</v>
      </c>
      <c r="J50" s="4" t="s">
        <v>54</v>
      </c>
      <c r="K50" s="4" t="s">
        <v>90</v>
      </c>
      <c r="L50" s="4">
        <v>1</v>
      </c>
      <c r="M50" s="4" t="s">
        <v>246</v>
      </c>
      <c r="N50" s="4" t="s">
        <v>70</v>
      </c>
      <c r="O50" s="4" t="s">
        <v>318</v>
      </c>
      <c r="P50" s="4">
        <v>4</v>
      </c>
      <c r="Q50" s="4" t="s">
        <v>319</v>
      </c>
      <c r="R50" s="4" t="s">
        <v>73</v>
      </c>
      <c r="V50" s="4" t="s">
        <v>59</v>
      </c>
      <c r="AC50" s="4" t="s">
        <v>61</v>
      </c>
      <c r="AD50" s="4">
        <v>4</v>
      </c>
      <c r="AE50" s="4">
        <v>2</v>
      </c>
      <c r="AF50" s="4">
        <v>10</v>
      </c>
      <c r="AG50" s="4" t="s">
        <v>236</v>
      </c>
      <c r="AH50" s="4" t="s">
        <v>63</v>
      </c>
      <c r="AI50" s="4">
        <v>8</v>
      </c>
      <c r="AJ50" s="4" t="s">
        <v>320</v>
      </c>
    </row>
    <row r="51" spans="1:38" ht="18" customHeight="1">
      <c r="A51" s="4">
        <v>49</v>
      </c>
      <c r="B51" s="4" t="s">
        <v>66</v>
      </c>
      <c r="C51" s="5">
        <v>39.37808219178082</v>
      </c>
      <c r="D51" s="4">
        <v>8</v>
      </c>
      <c r="E51" s="4">
        <v>0</v>
      </c>
      <c r="F51" s="4">
        <v>14</v>
      </c>
      <c r="G51" s="4">
        <v>10</v>
      </c>
      <c r="H51" s="4" t="s">
        <v>95</v>
      </c>
      <c r="I51" s="4">
        <v>1</v>
      </c>
      <c r="J51" s="4" t="s">
        <v>89</v>
      </c>
      <c r="K51" s="4" t="s">
        <v>96</v>
      </c>
      <c r="L51" s="4">
        <v>1</v>
      </c>
      <c r="M51" s="4" t="s">
        <v>206</v>
      </c>
      <c r="N51" s="4" t="s">
        <v>70</v>
      </c>
      <c r="O51" s="4" t="s">
        <v>44</v>
      </c>
      <c r="P51" s="4">
        <v>15</v>
      </c>
      <c r="Q51" s="4" t="s">
        <v>45</v>
      </c>
      <c r="R51" s="4" t="s">
        <v>73</v>
      </c>
      <c r="X51" s="4" t="s">
        <v>123</v>
      </c>
      <c r="AB51" s="4" t="s">
        <v>321</v>
      </c>
      <c r="AC51" s="4" t="s">
        <v>48</v>
      </c>
      <c r="AD51" s="4">
        <v>6</v>
      </c>
      <c r="AE51" s="4">
        <v>6</v>
      </c>
      <c r="AF51" s="4">
        <v>15</v>
      </c>
      <c r="AG51" s="4" t="s">
        <v>322</v>
      </c>
      <c r="AH51" s="4" t="s">
        <v>63</v>
      </c>
      <c r="AI51" s="4">
        <v>10</v>
      </c>
      <c r="AJ51" s="4" t="s">
        <v>101</v>
      </c>
      <c r="AK51" s="4" t="s">
        <v>323</v>
      </c>
      <c r="AL51" s="4" t="s">
        <v>324</v>
      </c>
    </row>
    <row r="52" spans="1:38" ht="18" customHeight="1">
      <c r="A52" s="4">
        <v>50</v>
      </c>
      <c r="B52" s="4" t="s">
        <v>121</v>
      </c>
      <c r="C52" s="5">
        <v>44.868493150684934</v>
      </c>
      <c r="D52" s="4">
        <v>7</v>
      </c>
      <c r="E52" s="4">
        <v>120</v>
      </c>
      <c r="F52" s="4">
        <v>60</v>
      </c>
      <c r="G52" s="4">
        <v>20</v>
      </c>
      <c r="H52" s="4" t="s">
        <v>114</v>
      </c>
      <c r="I52" s="4">
        <v>0</v>
      </c>
      <c r="J52" s="4" t="s">
        <v>89</v>
      </c>
      <c r="K52" s="4" t="s">
        <v>96</v>
      </c>
      <c r="L52" s="4">
        <v>1</v>
      </c>
      <c r="M52" s="4" t="s">
        <v>69</v>
      </c>
      <c r="N52" s="4" t="s">
        <v>82</v>
      </c>
      <c r="O52" s="4" t="s">
        <v>149</v>
      </c>
      <c r="P52" s="4">
        <v>20</v>
      </c>
      <c r="Q52" s="4" t="s">
        <v>325</v>
      </c>
      <c r="R52" s="4" t="s">
        <v>73</v>
      </c>
      <c r="X52" s="4" t="s">
        <v>123</v>
      </c>
      <c r="AC52" s="4" t="s">
        <v>61</v>
      </c>
      <c r="AD52" s="4">
        <v>4</v>
      </c>
      <c r="AE52" s="4">
        <v>4</v>
      </c>
      <c r="AF52" s="4">
        <v>10</v>
      </c>
      <c r="AG52" s="4" t="s">
        <v>326</v>
      </c>
      <c r="AH52" s="4" t="s">
        <v>63</v>
      </c>
      <c r="AI52" s="4">
        <v>10</v>
      </c>
      <c r="AJ52" s="4" t="s">
        <v>327</v>
      </c>
      <c r="AK52" s="4" t="s">
        <v>328</v>
      </c>
      <c r="AL52" s="4" t="s">
        <v>108</v>
      </c>
    </row>
    <row r="53" spans="1:38" ht="18" customHeight="1">
      <c r="A53" s="4">
        <v>51</v>
      </c>
      <c r="B53" s="4" t="s">
        <v>66</v>
      </c>
      <c r="C53" s="5">
        <v>31.832876712328765</v>
      </c>
      <c r="D53" s="4">
        <v>7</v>
      </c>
      <c r="E53" s="4">
        <v>30</v>
      </c>
      <c r="F53" s="4">
        <v>12</v>
      </c>
      <c r="G53" s="4">
        <v>15</v>
      </c>
      <c r="H53" s="4" t="s">
        <v>329</v>
      </c>
      <c r="I53" s="4">
        <v>0</v>
      </c>
      <c r="J53" s="4" t="s">
        <v>40</v>
      </c>
      <c r="K53" s="4" t="s">
        <v>90</v>
      </c>
      <c r="L53" s="4">
        <v>1</v>
      </c>
      <c r="M53" s="4" t="s">
        <v>59</v>
      </c>
      <c r="N53" s="4" t="s">
        <v>330</v>
      </c>
      <c r="O53" s="4" t="s">
        <v>83</v>
      </c>
      <c r="P53" s="4">
        <v>4</v>
      </c>
      <c r="Q53" s="4" t="s">
        <v>331</v>
      </c>
      <c r="R53" s="4" t="s">
        <v>73</v>
      </c>
      <c r="V53" s="4" t="s">
        <v>59</v>
      </c>
      <c r="AC53" s="4" t="s">
        <v>332</v>
      </c>
      <c r="AD53" s="4">
        <v>4</v>
      </c>
      <c r="AE53" s="4">
        <v>6</v>
      </c>
      <c r="AF53" s="4">
        <v>4</v>
      </c>
      <c r="AG53" s="4" t="s">
        <v>333</v>
      </c>
      <c r="AH53" s="4" t="s">
        <v>50</v>
      </c>
      <c r="AI53" s="4">
        <v>10</v>
      </c>
      <c r="AJ53" s="4" t="s">
        <v>334</v>
      </c>
      <c r="AK53" s="4" t="s">
        <v>335</v>
      </c>
      <c r="AL53" s="4" t="s">
        <v>336</v>
      </c>
    </row>
    <row r="54" spans="1:38" ht="18" customHeight="1">
      <c r="A54" s="4">
        <v>52</v>
      </c>
      <c r="B54" s="4" t="s">
        <v>66</v>
      </c>
      <c r="C54" s="5">
        <v>22.739726027397261</v>
      </c>
      <c r="D54" s="4">
        <v>6</v>
      </c>
      <c r="E54" s="4">
        <v>180</v>
      </c>
      <c r="F54" s="4">
        <v>9</v>
      </c>
      <c r="G54" s="4">
        <v>10</v>
      </c>
      <c r="H54" s="4" t="s">
        <v>297</v>
      </c>
      <c r="I54" s="4">
        <v>1</v>
      </c>
      <c r="J54" s="4" t="s">
        <v>54</v>
      </c>
      <c r="K54" s="4" t="s">
        <v>90</v>
      </c>
      <c r="L54" s="4">
        <v>1</v>
      </c>
      <c r="M54" s="4" t="s">
        <v>206</v>
      </c>
      <c r="N54" s="4" t="s">
        <v>70</v>
      </c>
      <c r="O54" s="4" t="s">
        <v>44</v>
      </c>
      <c r="P54" s="4">
        <v>0</v>
      </c>
      <c r="Q54" s="4" t="s">
        <v>337</v>
      </c>
      <c r="R54" s="4" t="s">
        <v>46</v>
      </c>
      <c r="X54" s="4" t="s">
        <v>123</v>
      </c>
      <c r="AC54" s="4" t="s">
        <v>75</v>
      </c>
      <c r="AD54" s="4">
        <v>5</v>
      </c>
      <c r="AE54" s="4">
        <v>4</v>
      </c>
      <c r="AF54" s="4">
        <v>10</v>
      </c>
      <c r="AG54" s="7" t="s">
        <v>338</v>
      </c>
      <c r="AH54" s="4" t="s">
        <v>339</v>
      </c>
      <c r="AI54" s="4">
        <v>10</v>
      </c>
      <c r="AJ54" s="7" t="s">
        <v>340</v>
      </c>
      <c r="AK54" s="4" t="s">
        <v>341</v>
      </c>
      <c r="AL54" s="7" t="s">
        <v>342</v>
      </c>
    </row>
    <row r="55" spans="1:38" ht="18" customHeight="1">
      <c r="A55" s="4">
        <v>53</v>
      </c>
      <c r="B55" s="4" t="s">
        <v>66</v>
      </c>
      <c r="C55" s="5">
        <v>21.827397260273973</v>
      </c>
      <c r="D55" s="4">
        <v>7</v>
      </c>
      <c r="E55" s="4">
        <v>120</v>
      </c>
      <c r="F55" s="4">
        <v>8</v>
      </c>
      <c r="G55" s="4">
        <v>2</v>
      </c>
      <c r="H55" s="4" t="s">
        <v>218</v>
      </c>
      <c r="I55" s="4">
        <v>1</v>
      </c>
      <c r="J55" s="4" t="s">
        <v>68</v>
      </c>
      <c r="K55" s="4" t="s">
        <v>343</v>
      </c>
      <c r="L55" s="4">
        <v>1</v>
      </c>
      <c r="M55" s="4" t="s">
        <v>59</v>
      </c>
      <c r="N55" s="4" t="s">
        <v>344</v>
      </c>
      <c r="O55" s="4" t="s">
        <v>71</v>
      </c>
      <c r="P55" s="4">
        <v>1</v>
      </c>
      <c r="Q55" s="4" t="s">
        <v>345</v>
      </c>
      <c r="R55" s="4" t="s">
        <v>46</v>
      </c>
      <c r="V55" s="4" t="s">
        <v>59</v>
      </c>
      <c r="W55" s="4" t="s">
        <v>60</v>
      </c>
      <c r="AC55" s="4" t="s">
        <v>48</v>
      </c>
      <c r="AD55" s="4">
        <v>4</v>
      </c>
      <c r="AE55" s="4">
        <v>4</v>
      </c>
      <c r="AF55" s="4">
        <v>17</v>
      </c>
      <c r="AG55" s="4" t="s">
        <v>346</v>
      </c>
      <c r="AH55" s="4" t="s">
        <v>50</v>
      </c>
      <c r="AI55" s="4">
        <v>10</v>
      </c>
      <c r="AJ55" s="4" t="s">
        <v>347</v>
      </c>
      <c r="AK55" s="4" t="s">
        <v>348</v>
      </c>
      <c r="AL55" s="4" t="s">
        <v>349</v>
      </c>
    </row>
    <row r="56" spans="1:38" ht="18" customHeight="1">
      <c r="A56" s="4">
        <v>54</v>
      </c>
      <c r="B56" s="4" t="s">
        <v>121</v>
      </c>
      <c r="C56" s="5">
        <v>33.164383561643838</v>
      </c>
      <c r="D56" s="4">
        <v>6</v>
      </c>
      <c r="E56" s="4">
        <v>45</v>
      </c>
      <c r="F56" s="4">
        <v>10</v>
      </c>
      <c r="G56" s="4">
        <v>10</v>
      </c>
      <c r="H56" s="4" t="s">
        <v>95</v>
      </c>
      <c r="I56" s="4">
        <v>1</v>
      </c>
      <c r="J56" s="4" t="s">
        <v>89</v>
      </c>
      <c r="K56" s="4" t="s">
        <v>90</v>
      </c>
      <c r="L56" s="4">
        <v>1</v>
      </c>
      <c r="M56" s="4" t="s">
        <v>148</v>
      </c>
      <c r="N56" s="4" t="s">
        <v>70</v>
      </c>
      <c r="O56" s="4" t="s">
        <v>350</v>
      </c>
      <c r="P56" s="4">
        <v>6</v>
      </c>
      <c r="Q56" s="4" t="s">
        <v>351</v>
      </c>
      <c r="R56" s="4" t="s">
        <v>73</v>
      </c>
      <c r="X56" s="4" t="s">
        <v>123</v>
      </c>
      <c r="AC56" s="4" t="s">
        <v>61</v>
      </c>
      <c r="AD56" s="4">
        <v>3</v>
      </c>
      <c r="AE56" s="4">
        <v>4</v>
      </c>
      <c r="AF56" s="4">
        <v>10</v>
      </c>
      <c r="AG56" s="4" t="s">
        <v>352</v>
      </c>
      <c r="AH56" s="4" t="s">
        <v>63</v>
      </c>
      <c r="AI56" s="4">
        <v>10</v>
      </c>
      <c r="AJ56" s="4" t="s">
        <v>353</v>
      </c>
      <c r="AK56" s="4" t="s">
        <v>354</v>
      </c>
      <c r="AL56" s="4" t="s">
        <v>355</v>
      </c>
    </row>
    <row r="57" spans="1:38" ht="18" customHeight="1">
      <c r="A57" s="4">
        <v>55</v>
      </c>
      <c r="B57" s="4" t="s">
        <v>121</v>
      </c>
      <c r="C57" s="5">
        <v>31.887671232876713</v>
      </c>
      <c r="D57" s="4">
        <v>7</v>
      </c>
      <c r="E57" s="4">
        <v>30</v>
      </c>
      <c r="F57" s="4">
        <v>7</v>
      </c>
      <c r="G57" s="4">
        <v>1</v>
      </c>
      <c r="H57" s="4" t="s">
        <v>88</v>
      </c>
      <c r="I57" s="4">
        <v>0</v>
      </c>
      <c r="J57" s="4" t="s">
        <v>40</v>
      </c>
      <c r="K57" s="4" t="s">
        <v>41</v>
      </c>
      <c r="L57" s="4">
        <v>1</v>
      </c>
      <c r="M57" s="4" t="s">
        <v>148</v>
      </c>
      <c r="N57" s="4" t="s">
        <v>43</v>
      </c>
      <c r="O57" s="4" t="s">
        <v>83</v>
      </c>
      <c r="P57" s="4">
        <v>4</v>
      </c>
      <c r="Q57" s="4" t="s">
        <v>356</v>
      </c>
      <c r="R57" s="4" t="s">
        <v>357</v>
      </c>
      <c r="V57" s="4" t="s">
        <v>59</v>
      </c>
      <c r="AC57" s="4" t="s">
        <v>75</v>
      </c>
      <c r="AD57" s="4">
        <v>4</v>
      </c>
      <c r="AE57" s="4">
        <v>2</v>
      </c>
      <c r="AF57" s="4">
        <v>3</v>
      </c>
      <c r="AG57" s="4" t="s">
        <v>358</v>
      </c>
      <c r="AH57" s="4" t="s">
        <v>63</v>
      </c>
      <c r="AI57" s="4">
        <v>10</v>
      </c>
      <c r="AJ57" s="4" t="s">
        <v>359</v>
      </c>
      <c r="AK57" s="4" t="s">
        <v>360</v>
      </c>
      <c r="AL57" s="7" t="s">
        <v>361</v>
      </c>
    </row>
    <row r="58" spans="1:38" ht="18" customHeight="1">
      <c r="A58" s="4">
        <v>56</v>
      </c>
      <c r="B58" s="4" t="s">
        <v>121</v>
      </c>
      <c r="C58" s="5">
        <v>37.158904109589038</v>
      </c>
      <c r="D58" s="4">
        <v>7</v>
      </c>
      <c r="E58" s="4">
        <v>40</v>
      </c>
      <c r="F58" s="4">
        <v>9</v>
      </c>
      <c r="G58" s="4">
        <v>5</v>
      </c>
      <c r="H58" s="4" t="s">
        <v>297</v>
      </c>
      <c r="I58" s="4">
        <v>0</v>
      </c>
      <c r="J58" s="4" t="s">
        <v>54</v>
      </c>
      <c r="K58" s="4" t="s">
        <v>55</v>
      </c>
      <c r="L58" s="4">
        <v>1</v>
      </c>
      <c r="M58" s="4" t="s">
        <v>206</v>
      </c>
      <c r="N58" s="4" t="s">
        <v>103</v>
      </c>
      <c r="O58" s="4" t="s">
        <v>362</v>
      </c>
      <c r="P58" s="4">
        <v>15</v>
      </c>
      <c r="Q58" s="4" t="s">
        <v>363</v>
      </c>
      <c r="R58" s="4" t="s">
        <v>73</v>
      </c>
      <c r="AA58" s="4" t="s">
        <v>92</v>
      </c>
      <c r="AC58" s="4" t="s">
        <v>38</v>
      </c>
      <c r="AD58" s="4" t="s">
        <v>38</v>
      </c>
      <c r="AE58" s="4" t="s">
        <v>38</v>
      </c>
      <c r="AH58" s="4" t="s">
        <v>50</v>
      </c>
      <c r="AI58" s="4">
        <v>10</v>
      </c>
      <c r="AJ58" s="4" t="s">
        <v>364</v>
      </c>
      <c r="AK58" s="4" t="s">
        <v>365</v>
      </c>
      <c r="AL58" s="4" t="s">
        <v>366</v>
      </c>
    </row>
    <row r="59" spans="1:38" ht="18" customHeight="1">
      <c r="A59" s="4">
        <v>57</v>
      </c>
      <c r="B59" s="4" t="s">
        <v>121</v>
      </c>
      <c r="C59" s="5">
        <v>33.158904109589038</v>
      </c>
      <c r="D59" s="4">
        <v>8</v>
      </c>
      <c r="E59" s="4">
        <v>0</v>
      </c>
      <c r="F59" s="4">
        <v>8</v>
      </c>
      <c r="G59" s="4">
        <v>15</v>
      </c>
      <c r="H59" s="4" t="s">
        <v>114</v>
      </c>
      <c r="I59" s="4">
        <v>1</v>
      </c>
      <c r="J59" s="4" t="s">
        <v>40</v>
      </c>
      <c r="K59" s="4" t="s">
        <v>96</v>
      </c>
      <c r="L59" s="4">
        <v>1</v>
      </c>
      <c r="M59" s="4" t="s">
        <v>74</v>
      </c>
      <c r="N59" s="4" t="s">
        <v>70</v>
      </c>
      <c r="O59" s="4" t="s">
        <v>83</v>
      </c>
      <c r="P59" s="4">
        <v>1</v>
      </c>
      <c r="R59" s="4" t="s">
        <v>73</v>
      </c>
      <c r="X59" s="4" t="s">
        <v>123</v>
      </c>
      <c r="AC59" s="4" t="s">
        <v>48</v>
      </c>
      <c r="AD59" s="4">
        <v>30</v>
      </c>
      <c r="AE59" s="4">
        <v>30</v>
      </c>
      <c r="AF59" s="4">
        <v>24</v>
      </c>
      <c r="AG59" s="4" t="s">
        <v>367</v>
      </c>
      <c r="AH59" s="4" t="s">
        <v>63</v>
      </c>
      <c r="AI59" s="4">
        <v>10</v>
      </c>
      <c r="AJ59" s="6" t="s">
        <v>197</v>
      </c>
      <c r="AK59" s="6" t="s">
        <v>197</v>
      </c>
      <c r="AL59" s="4" t="s">
        <v>368</v>
      </c>
    </row>
    <row r="60" spans="1:38" ht="18" customHeight="1">
      <c r="A60" s="4">
        <v>58</v>
      </c>
      <c r="B60" s="4" t="s">
        <v>66</v>
      </c>
      <c r="C60" s="5">
        <v>27.830136986301369</v>
      </c>
      <c r="D60" s="4">
        <v>7</v>
      </c>
      <c r="E60" s="4">
        <v>90</v>
      </c>
      <c r="F60" s="4">
        <v>14</v>
      </c>
      <c r="G60" s="4">
        <v>5</v>
      </c>
      <c r="H60" s="4" t="s">
        <v>114</v>
      </c>
      <c r="I60" s="4">
        <v>1</v>
      </c>
      <c r="J60" s="4" t="s">
        <v>54</v>
      </c>
      <c r="K60" s="4" t="s">
        <v>90</v>
      </c>
      <c r="L60" s="4">
        <v>1</v>
      </c>
      <c r="M60" s="4" t="s">
        <v>206</v>
      </c>
      <c r="N60" s="4" t="s">
        <v>70</v>
      </c>
      <c r="O60" s="4" t="s">
        <v>83</v>
      </c>
      <c r="P60" s="4">
        <v>4</v>
      </c>
      <c r="Q60" s="4" t="s">
        <v>369</v>
      </c>
      <c r="R60" s="4" t="s">
        <v>46</v>
      </c>
      <c r="X60" s="4" t="s">
        <v>123</v>
      </c>
      <c r="AC60" s="4" t="s">
        <v>61</v>
      </c>
      <c r="AD60" s="4">
        <v>6</v>
      </c>
      <c r="AE60" s="4">
        <v>5</v>
      </c>
      <c r="AF60" s="4">
        <v>15</v>
      </c>
      <c r="AG60" s="4" t="s">
        <v>370</v>
      </c>
      <c r="AH60" s="4" t="s">
        <v>371</v>
      </c>
      <c r="AI60" s="4">
        <v>9</v>
      </c>
      <c r="AJ60" s="4" t="s">
        <v>372</v>
      </c>
      <c r="AK60" s="4" t="s">
        <v>373</v>
      </c>
    </row>
    <row r="61" spans="1:38" ht="18" customHeight="1">
      <c r="A61" s="4">
        <v>59</v>
      </c>
      <c r="B61" s="4" t="s">
        <v>66</v>
      </c>
      <c r="C61" s="5">
        <v>40.597260273972601</v>
      </c>
      <c r="D61" s="4">
        <v>7</v>
      </c>
      <c r="E61" s="4">
        <v>45</v>
      </c>
      <c r="F61" s="4">
        <v>10</v>
      </c>
      <c r="G61" s="4">
        <v>2</v>
      </c>
      <c r="H61" s="4" t="s">
        <v>182</v>
      </c>
      <c r="I61" s="4">
        <v>0</v>
      </c>
      <c r="J61" s="4" t="s">
        <v>115</v>
      </c>
      <c r="K61" s="4" t="s">
        <v>96</v>
      </c>
      <c r="L61" s="4">
        <v>1</v>
      </c>
      <c r="M61" s="4" t="s">
        <v>148</v>
      </c>
      <c r="N61" s="4" t="s">
        <v>344</v>
      </c>
      <c r="O61" s="4" t="s">
        <v>71</v>
      </c>
      <c r="P61" s="4">
        <v>1</v>
      </c>
      <c r="Q61" s="4" t="s">
        <v>374</v>
      </c>
      <c r="R61" s="4" t="s">
        <v>73</v>
      </c>
      <c r="V61" s="4" t="s">
        <v>59</v>
      </c>
      <c r="AC61" s="4" t="s">
        <v>75</v>
      </c>
      <c r="AD61" s="4">
        <v>10</v>
      </c>
      <c r="AE61" s="4">
        <v>12</v>
      </c>
      <c r="AF61" s="4">
        <v>80</v>
      </c>
      <c r="AG61" s="4" t="s">
        <v>375</v>
      </c>
      <c r="AH61" s="4" t="s">
        <v>50</v>
      </c>
      <c r="AI61" s="4">
        <v>10</v>
      </c>
      <c r="AJ61" s="4" t="s">
        <v>376</v>
      </c>
      <c r="AK61" s="4" t="s">
        <v>201</v>
      </c>
    </row>
    <row r="62" spans="1:38" ht="18" customHeight="1">
      <c r="A62" s="4">
        <v>60</v>
      </c>
      <c r="B62" s="4" t="s">
        <v>79</v>
      </c>
      <c r="C62" s="5">
        <v>51.158904109589038</v>
      </c>
      <c r="D62" s="4">
        <v>6</v>
      </c>
      <c r="E62" s="4">
        <v>30</v>
      </c>
      <c r="F62" s="4">
        <v>8</v>
      </c>
      <c r="G62" s="4">
        <v>104</v>
      </c>
      <c r="H62" s="4" t="s">
        <v>88</v>
      </c>
      <c r="I62" s="4">
        <v>0</v>
      </c>
      <c r="J62" s="4" t="s">
        <v>40</v>
      </c>
      <c r="K62" s="4" t="s">
        <v>55</v>
      </c>
      <c r="L62" s="4">
        <v>1</v>
      </c>
      <c r="M62" s="4" t="s">
        <v>206</v>
      </c>
      <c r="N62" s="4" t="s">
        <v>377</v>
      </c>
      <c r="O62" s="4" t="s">
        <v>83</v>
      </c>
      <c r="P62" s="4">
        <v>27</v>
      </c>
      <c r="Q62" s="4" t="s">
        <v>378</v>
      </c>
      <c r="R62" s="4" t="s">
        <v>46</v>
      </c>
      <c r="V62" s="4" t="s">
        <v>59</v>
      </c>
      <c r="AC62" s="4" t="s">
        <v>61</v>
      </c>
      <c r="AD62" s="4">
        <v>6</v>
      </c>
      <c r="AE62" s="4">
        <v>6</v>
      </c>
      <c r="AF62" s="4">
        <v>4</v>
      </c>
      <c r="AG62" s="4" t="s">
        <v>379</v>
      </c>
      <c r="AH62" s="4" t="s">
        <v>50</v>
      </c>
      <c r="AI62" s="4">
        <v>10</v>
      </c>
      <c r="AJ62" s="4" t="s">
        <v>380</v>
      </c>
      <c r="AK62" s="4" t="s">
        <v>381</v>
      </c>
      <c r="AL62" s="4" t="s">
        <v>382</v>
      </c>
    </row>
    <row r="63" spans="1:38" ht="18" customHeight="1">
      <c r="A63" s="4">
        <v>61</v>
      </c>
      <c r="B63" s="4" t="s">
        <v>66</v>
      </c>
      <c r="C63" s="5">
        <v>31.805479452054794</v>
      </c>
      <c r="D63" s="4">
        <v>7</v>
      </c>
      <c r="E63" s="4">
        <v>30</v>
      </c>
      <c r="F63" s="4">
        <v>12</v>
      </c>
      <c r="G63" s="4">
        <v>12</v>
      </c>
      <c r="H63" s="4" t="s">
        <v>128</v>
      </c>
      <c r="I63" s="4">
        <v>0</v>
      </c>
      <c r="J63" s="4" t="s">
        <v>383</v>
      </c>
      <c r="K63" s="4" t="s">
        <v>41</v>
      </c>
      <c r="L63" s="4">
        <v>1</v>
      </c>
      <c r="M63" s="4" t="s">
        <v>74</v>
      </c>
      <c r="N63" s="4" t="s">
        <v>70</v>
      </c>
      <c r="O63" s="4" t="s">
        <v>117</v>
      </c>
      <c r="P63" s="4">
        <v>1</v>
      </c>
      <c r="Q63" s="4" t="s">
        <v>384</v>
      </c>
      <c r="R63" s="4" t="s">
        <v>73</v>
      </c>
      <c r="U63" s="4" t="s">
        <v>74</v>
      </c>
      <c r="AC63" s="4" t="s">
        <v>75</v>
      </c>
      <c r="AD63" s="4">
        <v>12</v>
      </c>
      <c r="AE63" s="4">
        <v>12</v>
      </c>
      <c r="AF63" s="4">
        <v>8</v>
      </c>
      <c r="AG63" s="4" t="s">
        <v>385</v>
      </c>
      <c r="AH63" s="4" t="s">
        <v>63</v>
      </c>
      <c r="AI63" s="4">
        <v>8</v>
      </c>
      <c r="AJ63" s="4" t="s">
        <v>386</v>
      </c>
      <c r="AK63" s="4" t="s">
        <v>387</v>
      </c>
      <c r="AL63" s="4" t="s">
        <v>134</v>
      </c>
    </row>
    <row r="64" spans="1:38" ht="18" customHeight="1">
      <c r="A64" s="4">
        <v>62</v>
      </c>
      <c r="B64" s="4" t="s">
        <v>66</v>
      </c>
      <c r="C64" s="5">
        <v>43.912328767123284</v>
      </c>
      <c r="D64" s="4">
        <v>7</v>
      </c>
      <c r="E64" s="4">
        <v>40</v>
      </c>
      <c r="F64" s="4">
        <v>12</v>
      </c>
      <c r="G64" s="4">
        <v>10</v>
      </c>
      <c r="H64" s="4" t="s">
        <v>80</v>
      </c>
      <c r="I64" s="4">
        <v>0</v>
      </c>
      <c r="J64" s="4" t="s">
        <v>40</v>
      </c>
      <c r="K64" s="4" t="s">
        <v>55</v>
      </c>
      <c r="L64" s="4">
        <v>1</v>
      </c>
      <c r="M64" s="4" t="s">
        <v>246</v>
      </c>
      <c r="N64" s="4" t="s">
        <v>388</v>
      </c>
      <c r="O64" s="4" t="s">
        <v>350</v>
      </c>
      <c r="P64" s="4">
        <v>15</v>
      </c>
      <c r="R64" s="4" t="s">
        <v>73</v>
      </c>
      <c r="AA64" s="4" t="s">
        <v>92</v>
      </c>
      <c r="AC64" s="4" t="s">
        <v>38</v>
      </c>
      <c r="AD64" s="4" t="s">
        <v>38</v>
      </c>
      <c r="AE64" s="4" t="s">
        <v>38</v>
      </c>
      <c r="AH64" s="4" t="s">
        <v>389</v>
      </c>
      <c r="AI64" s="4">
        <v>8</v>
      </c>
      <c r="AJ64" s="4" t="s">
        <v>390</v>
      </c>
      <c r="AK64" s="4" t="s">
        <v>391</v>
      </c>
    </row>
    <row r="65" spans="1:38" ht="18" customHeight="1">
      <c r="A65" s="4">
        <v>63</v>
      </c>
      <c r="B65" s="4" t="s">
        <v>109</v>
      </c>
      <c r="D65" s="4">
        <v>8</v>
      </c>
      <c r="E65" s="4">
        <v>30</v>
      </c>
      <c r="F65" s="4">
        <v>5</v>
      </c>
      <c r="G65" s="4">
        <v>5</v>
      </c>
      <c r="H65" s="4" t="s">
        <v>88</v>
      </c>
      <c r="I65" s="4">
        <v>1</v>
      </c>
      <c r="J65" s="4" t="s">
        <v>54</v>
      </c>
      <c r="K65" s="4" t="s">
        <v>90</v>
      </c>
      <c r="L65" s="4">
        <v>1</v>
      </c>
      <c r="M65" s="4" t="s">
        <v>56</v>
      </c>
      <c r="N65" s="4" t="s">
        <v>392</v>
      </c>
      <c r="O65" s="4" t="s">
        <v>44</v>
      </c>
      <c r="P65" s="4">
        <v>8</v>
      </c>
      <c r="Q65" s="4" t="s">
        <v>393</v>
      </c>
      <c r="R65" s="4" t="s">
        <v>58</v>
      </c>
      <c r="X65" s="4" t="s">
        <v>123</v>
      </c>
      <c r="AC65" s="4" t="s">
        <v>61</v>
      </c>
      <c r="AD65" s="4">
        <v>10</v>
      </c>
      <c r="AE65" s="4">
        <v>6</v>
      </c>
      <c r="AF65" s="4">
        <v>20</v>
      </c>
      <c r="AG65" s="4" t="s">
        <v>394</v>
      </c>
      <c r="AH65" s="4" t="s">
        <v>63</v>
      </c>
      <c r="AI65" s="4">
        <v>10</v>
      </c>
      <c r="AJ65" s="4" t="s">
        <v>395</v>
      </c>
      <c r="AK65" s="4" t="s">
        <v>396</v>
      </c>
      <c r="AL65" s="4" t="s">
        <v>108</v>
      </c>
    </row>
    <row r="66" spans="1:38" ht="18" customHeight="1">
      <c r="A66" s="4">
        <v>64</v>
      </c>
      <c r="B66" s="4" t="s">
        <v>66</v>
      </c>
      <c r="C66" s="5">
        <v>24.147945205479452</v>
      </c>
      <c r="D66" s="4">
        <v>8</v>
      </c>
      <c r="E66" s="4">
        <v>20</v>
      </c>
      <c r="F66" s="4">
        <v>11</v>
      </c>
      <c r="G66" s="4">
        <v>11</v>
      </c>
      <c r="H66" s="4" t="s">
        <v>88</v>
      </c>
      <c r="I66" s="4">
        <v>1</v>
      </c>
      <c r="J66" s="4" t="s">
        <v>40</v>
      </c>
      <c r="K66" s="4" t="s">
        <v>55</v>
      </c>
      <c r="L66" s="4">
        <v>1</v>
      </c>
      <c r="M66" s="4" t="s">
        <v>74</v>
      </c>
      <c r="N66" s="4" t="s">
        <v>70</v>
      </c>
      <c r="O66" s="4" t="s">
        <v>83</v>
      </c>
      <c r="P66" s="4">
        <v>1</v>
      </c>
      <c r="Q66" s="4" t="s">
        <v>397</v>
      </c>
      <c r="R66" s="4" t="s">
        <v>357</v>
      </c>
      <c r="V66" s="4" t="s">
        <v>59</v>
      </c>
      <c r="AC66" s="4" t="s">
        <v>48</v>
      </c>
      <c r="AD66" s="4">
        <v>5</v>
      </c>
      <c r="AE66" s="4">
        <v>5</v>
      </c>
      <c r="AF66" s="4">
        <v>100</v>
      </c>
      <c r="AG66" s="4" t="s">
        <v>398</v>
      </c>
      <c r="AH66" s="4" t="s">
        <v>63</v>
      </c>
      <c r="AI66" s="4">
        <v>10</v>
      </c>
      <c r="AJ66" s="4" t="s">
        <v>399</v>
      </c>
      <c r="AK66" s="4" t="s">
        <v>400</v>
      </c>
      <c r="AL66" s="4" t="s">
        <v>134</v>
      </c>
    </row>
    <row r="67" spans="1:38" ht="18" customHeight="1">
      <c r="A67" s="4">
        <v>65</v>
      </c>
      <c r="B67" s="4" t="s">
        <v>66</v>
      </c>
      <c r="C67" s="5">
        <v>35.43013698630137</v>
      </c>
      <c r="D67" s="4">
        <v>7</v>
      </c>
      <c r="E67" s="4">
        <v>45</v>
      </c>
      <c r="F67" s="4">
        <v>12</v>
      </c>
      <c r="G67" s="4">
        <v>30</v>
      </c>
      <c r="H67" s="4" t="s">
        <v>88</v>
      </c>
      <c r="I67" s="4">
        <v>1</v>
      </c>
      <c r="J67" s="4" t="s">
        <v>54</v>
      </c>
      <c r="K67" s="4" t="s">
        <v>96</v>
      </c>
      <c r="L67" s="4">
        <v>1</v>
      </c>
      <c r="M67" s="4" t="s">
        <v>401</v>
      </c>
      <c r="N67" s="4" t="s">
        <v>70</v>
      </c>
      <c r="O67" s="4" t="s">
        <v>83</v>
      </c>
      <c r="P67" s="4">
        <v>10</v>
      </c>
      <c r="Q67" s="4" t="s">
        <v>402</v>
      </c>
      <c r="R67" s="4" t="s">
        <v>58</v>
      </c>
      <c r="X67" s="4" t="s">
        <v>123</v>
      </c>
      <c r="AC67" s="4" t="s">
        <v>61</v>
      </c>
      <c r="AD67" s="4">
        <v>6</v>
      </c>
      <c r="AE67" s="4">
        <v>2</v>
      </c>
      <c r="AF67" s="4">
        <v>2</v>
      </c>
      <c r="AG67" s="4" t="s">
        <v>403</v>
      </c>
      <c r="AH67" s="4" t="s">
        <v>63</v>
      </c>
      <c r="AI67" s="4">
        <v>10</v>
      </c>
      <c r="AJ67" s="4" t="s">
        <v>404</v>
      </c>
      <c r="AK67" s="4" t="s">
        <v>405</v>
      </c>
    </row>
    <row r="68" spans="1:38" ht="18" customHeight="1">
      <c r="A68" s="4">
        <v>66</v>
      </c>
      <c r="B68" s="4" t="s">
        <v>66</v>
      </c>
      <c r="C68" s="5">
        <v>33.410958904109592</v>
      </c>
      <c r="D68" s="4">
        <v>8</v>
      </c>
      <c r="E68" s="4">
        <v>0</v>
      </c>
      <c r="F68" s="4">
        <v>9</v>
      </c>
      <c r="G68" s="4">
        <v>12</v>
      </c>
      <c r="H68" s="4" t="s">
        <v>80</v>
      </c>
      <c r="I68" s="4">
        <v>1</v>
      </c>
      <c r="J68" s="4" t="s">
        <v>89</v>
      </c>
      <c r="K68" s="4" t="s">
        <v>96</v>
      </c>
      <c r="L68" s="4">
        <v>1</v>
      </c>
      <c r="M68" s="4" t="s">
        <v>406</v>
      </c>
      <c r="N68" s="4" t="s">
        <v>407</v>
      </c>
      <c r="O68" s="4" t="s">
        <v>83</v>
      </c>
      <c r="P68" s="4">
        <v>10</v>
      </c>
      <c r="Q68" s="4" t="s">
        <v>408</v>
      </c>
      <c r="R68" s="4" t="s">
        <v>46</v>
      </c>
      <c r="U68" s="4" t="s">
        <v>74</v>
      </c>
      <c r="AC68" s="4" t="s">
        <v>61</v>
      </c>
      <c r="AD68" s="4">
        <v>20</v>
      </c>
      <c r="AE68" s="4">
        <v>2</v>
      </c>
      <c r="AF68" s="4">
        <v>48</v>
      </c>
      <c r="AG68" s="4" t="s">
        <v>409</v>
      </c>
      <c r="AH68" s="4" t="s">
        <v>410</v>
      </c>
      <c r="AI68" s="4">
        <v>10</v>
      </c>
      <c r="AJ68" s="4" t="s">
        <v>411</v>
      </c>
      <c r="AK68" s="4" t="s">
        <v>412</v>
      </c>
    </row>
    <row r="69" spans="1:38" ht="18" customHeight="1">
      <c r="A69" s="4">
        <v>67</v>
      </c>
      <c r="B69" s="4" t="s">
        <v>66</v>
      </c>
      <c r="C69" s="5">
        <v>30.830136986301369</v>
      </c>
      <c r="D69" s="4">
        <v>8</v>
      </c>
      <c r="E69" s="4">
        <v>40</v>
      </c>
      <c r="F69" s="4">
        <v>12</v>
      </c>
      <c r="G69" s="4">
        <v>6</v>
      </c>
      <c r="H69" s="4" t="s">
        <v>114</v>
      </c>
      <c r="I69" s="4">
        <v>0</v>
      </c>
      <c r="J69" s="4" t="s">
        <v>54</v>
      </c>
      <c r="K69" s="4" t="s">
        <v>41</v>
      </c>
      <c r="L69" s="4">
        <v>1</v>
      </c>
      <c r="M69" s="4" t="s">
        <v>74</v>
      </c>
      <c r="N69" s="4" t="s">
        <v>70</v>
      </c>
      <c r="O69" s="4" t="s">
        <v>413</v>
      </c>
      <c r="P69" s="4">
        <v>2</v>
      </c>
      <c r="Q69" s="4" t="s">
        <v>414</v>
      </c>
      <c r="R69" s="4" t="s">
        <v>73</v>
      </c>
      <c r="V69" s="4" t="s">
        <v>59</v>
      </c>
      <c r="AC69" s="4" t="s">
        <v>61</v>
      </c>
      <c r="AD69" s="4">
        <v>6</v>
      </c>
      <c r="AE69" s="4">
        <v>10</v>
      </c>
      <c r="AF69" s="4">
        <v>240</v>
      </c>
      <c r="AG69" s="4" t="s">
        <v>415</v>
      </c>
      <c r="AH69" s="4" t="s">
        <v>50</v>
      </c>
      <c r="AI69" s="4">
        <v>7</v>
      </c>
      <c r="AJ69" s="4" t="s">
        <v>416</v>
      </c>
      <c r="AK69" s="4" t="s">
        <v>417</v>
      </c>
      <c r="AL69" s="4" t="s">
        <v>418</v>
      </c>
    </row>
    <row r="70" spans="1:38" ht="18" customHeight="1">
      <c r="A70" s="4">
        <v>68</v>
      </c>
      <c r="B70" s="4" t="s">
        <v>121</v>
      </c>
      <c r="C70" s="5">
        <v>35.052054794520551</v>
      </c>
      <c r="D70" s="4">
        <v>8</v>
      </c>
      <c r="E70" s="4">
        <v>50</v>
      </c>
      <c r="F70" s="4">
        <v>2</v>
      </c>
      <c r="G70" s="4">
        <v>3</v>
      </c>
      <c r="H70" s="4" t="s">
        <v>218</v>
      </c>
      <c r="I70" s="4">
        <v>1</v>
      </c>
      <c r="J70" s="4" t="s">
        <v>89</v>
      </c>
      <c r="K70" s="4" t="s">
        <v>96</v>
      </c>
      <c r="L70" s="4">
        <v>1</v>
      </c>
      <c r="M70" s="4" t="s">
        <v>42</v>
      </c>
      <c r="N70" s="4" t="s">
        <v>82</v>
      </c>
      <c r="O70" s="4" t="s">
        <v>149</v>
      </c>
      <c r="P70" s="4">
        <v>11</v>
      </c>
      <c r="Q70" s="4" t="s">
        <v>419</v>
      </c>
      <c r="R70" s="4" t="s">
        <v>73</v>
      </c>
      <c r="X70" s="4" t="s">
        <v>123</v>
      </c>
      <c r="AC70" s="4" t="s">
        <v>48</v>
      </c>
      <c r="AD70" s="4">
        <v>8</v>
      </c>
      <c r="AE70" s="4">
        <v>2</v>
      </c>
      <c r="AF70" s="4">
        <v>2</v>
      </c>
      <c r="AG70" s="4" t="s">
        <v>420</v>
      </c>
      <c r="AH70" s="4" t="s">
        <v>63</v>
      </c>
      <c r="AI70" s="4">
        <v>9</v>
      </c>
      <c r="AJ70" s="4" t="s">
        <v>421</v>
      </c>
      <c r="AK70" s="4" t="s">
        <v>422</v>
      </c>
      <c r="AL70" s="8" t="s">
        <v>423</v>
      </c>
    </row>
    <row r="71" spans="1:38" ht="18" customHeight="1">
      <c r="A71" s="4">
        <v>69</v>
      </c>
      <c r="B71" s="4" t="s">
        <v>121</v>
      </c>
      <c r="D71" s="4">
        <v>7</v>
      </c>
      <c r="E71" s="4">
        <v>0</v>
      </c>
      <c r="F71" s="4">
        <v>5</v>
      </c>
      <c r="G71" s="4">
        <v>5</v>
      </c>
      <c r="H71" s="4" t="s">
        <v>114</v>
      </c>
      <c r="I71" s="4">
        <v>1</v>
      </c>
      <c r="J71" s="4" t="s">
        <v>54</v>
      </c>
      <c r="K71" s="4" t="s">
        <v>90</v>
      </c>
      <c r="L71" s="4">
        <v>0</v>
      </c>
      <c r="M71" s="4" t="s">
        <v>38</v>
      </c>
      <c r="N71" s="4" t="s">
        <v>38</v>
      </c>
      <c r="O71" s="4" t="s">
        <v>38</v>
      </c>
      <c r="R71" s="4" t="s">
        <v>46</v>
      </c>
      <c r="V71" s="4" t="s">
        <v>59</v>
      </c>
      <c r="AC71" s="4" t="s">
        <v>75</v>
      </c>
      <c r="AD71" s="4">
        <v>6</v>
      </c>
      <c r="AE71" s="4">
        <v>6</v>
      </c>
      <c r="AF71" s="4">
        <v>5</v>
      </c>
      <c r="AG71" s="4" t="s">
        <v>424</v>
      </c>
      <c r="AH71" s="4" t="s">
        <v>425</v>
      </c>
      <c r="AI71" s="4">
        <v>9</v>
      </c>
      <c r="AJ71" s="4" t="s">
        <v>426</v>
      </c>
      <c r="AK71" s="4" t="s">
        <v>427</v>
      </c>
      <c r="AL71" s="4" t="s">
        <v>428</v>
      </c>
    </row>
    <row r="72" spans="1:38" ht="18" customHeight="1">
      <c r="A72" s="4">
        <v>70</v>
      </c>
      <c r="B72" s="4" t="s">
        <v>66</v>
      </c>
      <c r="C72" s="5">
        <v>22.865753424657534</v>
      </c>
      <c r="D72" s="4">
        <v>7</v>
      </c>
      <c r="E72" s="4">
        <v>40</v>
      </c>
      <c r="F72" s="4">
        <v>56</v>
      </c>
      <c r="G72" s="4">
        <v>3</v>
      </c>
      <c r="H72" s="4" t="s">
        <v>218</v>
      </c>
      <c r="I72" s="4">
        <v>0</v>
      </c>
      <c r="J72" s="4" t="s">
        <v>68</v>
      </c>
      <c r="K72" s="4" t="s">
        <v>96</v>
      </c>
      <c r="L72" s="4">
        <v>1</v>
      </c>
      <c r="M72" s="4" t="s">
        <v>246</v>
      </c>
      <c r="N72" s="4" t="s">
        <v>103</v>
      </c>
      <c r="O72" s="4" t="s">
        <v>83</v>
      </c>
      <c r="P72" s="4">
        <v>3</v>
      </c>
      <c r="Q72" s="4" t="s">
        <v>429</v>
      </c>
      <c r="R72" s="4" t="s">
        <v>357</v>
      </c>
      <c r="S72" s="4" t="s">
        <v>275</v>
      </c>
      <c r="X72" s="4" t="s">
        <v>123</v>
      </c>
      <c r="AB72" s="4" t="s">
        <v>430</v>
      </c>
      <c r="AC72" s="4" t="s">
        <v>155</v>
      </c>
      <c r="AD72" s="4">
        <v>6</v>
      </c>
      <c r="AE72" s="4">
        <v>10</v>
      </c>
      <c r="AF72" s="4">
        <v>40</v>
      </c>
      <c r="AG72" s="4" t="s">
        <v>431</v>
      </c>
      <c r="AH72" s="4" t="s">
        <v>63</v>
      </c>
      <c r="AI72" s="4">
        <v>10</v>
      </c>
      <c r="AJ72" s="4" t="s">
        <v>432</v>
      </c>
      <c r="AK72" s="4" t="s">
        <v>433</v>
      </c>
    </row>
    <row r="73" spans="1:38" ht="18" customHeight="1">
      <c r="A73" s="4">
        <v>71</v>
      </c>
      <c r="B73" s="4" t="s">
        <v>79</v>
      </c>
      <c r="C73" s="5">
        <v>31.526027397260275</v>
      </c>
      <c r="D73" s="4">
        <v>8</v>
      </c>
      <c r="E73" s="4">
        <v>30</v>
      </c>
      <c r="F73" s="4">
        <v>8</v>
      </c>
      <c r="G73" s="4">
        <v>5</v>
      </c>
      <c r="H73" s="4" t="s">
        <v>297</v>
      </c>
      <c r="I73" s="4">
        <v>0</v>
      </c>
      <c r="J73" s="4" t="s">
        <v>40</v>
      </c>
      <c r="K73" s="4" t="s">
        <v>55</v>
      </c>
      <c r="L73" s="4">
        <v>1</v>
      </c>
      <c r="M73" s="4" t="s">
        <v>42</v>
      </c>
      <c r="N73" s="4" t="s">
        <v>43</v>
      </c>
      <c r="O73" s="4" t="s">
        <v>213</v>
      </c>
      <c r="P73" s="4">
        <v>7</v>
      </c>
      <c r="R73" s="4" t="s">
        <v>73</v>
      </c>
      <c r="X73" s="4" t="s">
        <v>123</v>
      </c>
      <c r="AC73" s="4" t="s">
        <v>61</v>
      </c>
      <c r="AD73" s="4">
        <v>6</v>
      </c>
      <c r="AE73" s="4">
        <v>3</v>
      </c>
      <c r="AF73" s="4">
        <v>10</v>
      </c>
      <c r="AG73" s="4" t="s">
        <v>434</v>
      </c>
      <c r="AH73" s="4" t="s">
        <v>435</v>
      </c>
      <c r="AI73" s="4">
        <v>10</v>
      </c>
      <c r="AJ73" s="4" t="s">
        <v>436</v>
      </c>
      <c r="AK73" s="4" t="s">
        <v>437</v>
      </c>
      <c r="AL73" s="4" t="s">
        <v>108</v>
      </c>
    </row>
    <row r="74" spans="1:38" ht="18" customHeight="1">
      <c r="A74" s="4">
        <v>72</v>
      </c>
      <c r="B74" s="4" t="s">
        <v>66</v>
      </c>
      <c r="C74" s="5">
        <v>40.30684931506849</v>
      </c>
      <c r="D74" s="4">
        <v>7</v>
      </c>
      <c r="E74" s="4">
        <v>65</v>
      </c>
      <c r="F74" s="4">
        <v>12</v>
      </c>
      <c r="G74" s="4">
        <v>6</v>
      </c>
      <c r="H74" s="4" t="s">
        <v>128</v>
      </c>
      <c r="I74" s="4">
        <v>0</v>
      </c>
      <c r="J74" s="4" t="s">
        <v>54</v>
      </c>
      <c r="K74" s="4" t="s">
        <v>90</v>
      </c>
      <c r="L74" s="4">
        <v>1</v>
      </c>
      <c r="M74" s="4" t="s">
        <v>206</v>
      </c>
      <c r="N74" s="4" t="s">
        <v>438</v>
      </c>
      <c r="O74" s="4" t="s">
        <v>83</v>
      </c>
      <c r="P74" s="4">
        <v>16</v>
      </c>
      <c r="Q74" s="4" t="s">
        <v>439</v>
      </c>
      <c r="R74" s="4" t="s">
        <v>73</v>
      </c>
      <c r="W74" s="4" t="s">
        <v>60</v>
      </c>
      <c r="AC74" s="4" t="s">
        <v>48</v>
      </c>
      <c r="AD74" s="4">
        <v>4</v>
      </c>
      <c r="AE74" s="4">
        <v>1</v>
      </c>
      <c r="AF74" s="4">
        <v>4</v>
      </c>
      <c r="AG74" s="4" t="s">
        <v>440</v>
      </c>
      <c r="AH74" s="4" t="s">
        <v>63</v>
      </c>
      <c r="AI74" s="4">
        <v>8</v>
      </c>
      <c r="AJ74" s="4" t="s">
        <v>441</v>
      </c>
      <c r="AK74" s="4" t="s">
        <v>442</v>
      </c>
      <c r="AL74" s="4" t="s">
        <v>443</v>
      </c>
    </row>
    <row r="75" spans="1:38" ht="18" customHeight="1">
      <c r="A75" s="4">
        <v>73</v>
      </c>
      <c r="B75" s="4" t="s">
        <v>66</v>
      </c>
      <c r="C75" s="5">
        <v>24.408219178082192</v>
      </c>
      <c r="D75" s="4">
        <v>7</v>
      </c>
      <c r="E75" s="4">
        <v>60</v>
      </c>
      <c r="F75" s="4">
        <v>10</v>
      </c>
      <c r="G75" s="4">
        <v>5</v>
      </c>
      <c r="H75" s="4" t="s">
        <v>329</v>
      </c>
      <c r="I75" s="4">
        <v>1</v>
      </c>
      <c r="J75" s="4" t="s">
        <v>54</v>
      </c>
      <c r="K75" s="4" t="s">
        <v>55</v>
      </c>
      <c r="L75" s="4">
        <v>1</v>
      </c>
      <c r="M75" s="4" t="s">
        <v>136</v>
      </c>
      <c r="N75" s="4" t="s">
        <v>70</v>
      </c>
      <c r="O75" s="4" t="s">
        <v>304</v>
      </c>
      <c r="P75" s="4">
        <v>1</v>
      </c>
      <c r="Q75" s="4" t="s">
        <v>444</v>
      </c>
      <c r="R75" s="4" t="s">
        <v>46</v>
      </c>
      <c r="W75" s="4" t="s">
        <v>60</v>
      </c>
      <c r="AC75" s="4" t="s">
        <v>155</v>
      </c>
      <c r="AD75" s="4">
        <v>2</v>
      </c>
      <c r="AE75" s="4">
        <v>4</v>
      </c>
      <c r="AF75" s="4">
        <v>72</v>
      </c>
      <c r="AG75" s="4" t="s">
        <v>445</v>
      </c>
      <c r="AH75" s="4" t="s">
        <v>339</v>
      </c>
      <c r="AI75" s="4">
        <v>10</v>
      </c>
      <c r="AJ75" s="4" t="s">
        <v>446</v>
      </c>
      <c r="AK75" s="4" t="s">
        <v>447</v>
      </c>
      <c r="AL75" s="4" t="s">
        <v>448</v>
      </c>
    </row>
    <row r="76" spans="1:38" ht="18" customHeight="1">
      <c r="A76" s="4">
        <v>74</v>
      </c>
      <c r="B76" s="4" t="s">
        <v>66</v>
      </c>
      <c r="C76" s="5">
        <v>27.112328767123287</v>
      </c>
      <c r="D76" s="4">
        <v>6</v>
      </c>
      <c r="E76" s="4">
        <v>0</v>
      </c>
      <c r="F76" s="4">
        <v>6</v>
      </c>
      <c r="G76" s="4">
        <v>5</v>
      </c>
      <c r="H76" s="4" t="s">
        <v>53</v>
      </c>
      <c r="I76" s="4">
        <v>0</v>
      </c>
      <c r="J76" s="4" t="s">
        <v>40</v>
      </c>
      <c r="K76" s="4" t="s">
        <v>96</v>
      </c>
      <c r="L76" s="4">
        <v>1</v>
      </c>
      <c r="M76" s="4" t="s">
        <v>206</v>
      </c>
      <c r="N76" s="4" t="s">
        <v>70</v>
      </c>
      <c r="O76" s="4" t="s">
        <v>83</v>
      </c>
      <c r="P76" s="4">
        <v>3</v>
      </c>
      <c r="Q76" s="4" t="s">
        <v>449</v>
      </c>
      <c r="R76" s="4" t="s">
        <v>46</v>
      </c>
      <c r="V76" s="4" t="s">
        <v>59</v>
      </c>
      <c r="AC76" s="4" t="s">
        <v>61</v>
      </c>
      <c r="AD76" s="4">
        <v>3</v>
      </c>
      <c r="AE76" s="4">
        <v>3</v>
      </c>
      <c r="AF76" s="4">
        <v>30</v>
      </c>
      <c r="AG76" s="4" t="s">
        <v>450</v>
      </c>
      <c r="AH76" s="4" t="s">
        <v>63</v>
      </c>
      <c r="AI76" s="4">
        <v>8</v>
      </c>
      <c r="AJ76" s="4" t="s">
        <v>451</v>
      </c>
      <c r="AK76" s="4" t="s">
        <v>452</v>
      </c>
    </row>
    <row r="77" spans="1:38" ht="18" customHeight="1">
      <c r="A77" s="4">
        <v>75</v>
      </c>
      <c r="B77" s="4" t="s">
        <v>121</v>
      </c>
      <c r="C77" s="5">
        <v>48.534246575342465</v>
      </c>
      <c r="D77" s="4">
        <v>6</v>
      </c>
      <c r="E77" s="4">
        <v>10</v>
      </c>
      <c r="F77" s="4">
        <v>8</v>
      </c>
      <c r="G77" s="4">
        <v>100</v>
      </c>
      <c r="H77" s="4" t="s">
        <v>218</v>
      </c>
      <c r="I77" s="4">
        <v>0</v>
      </c>
      <c r="J77" s="4" t="s">
        <v>68</v>
      </c>
      <c r="K77" s="4" t="s">
        <v>96</v>
      </c>
      <c r="L77" s="4">
        <v>1</v>
      </c>
      <c r="M77" s="4" t="s">
        <v>69</v>
      </c>
      <c r="N77" s="4" t="s">
        <v>116</v>
      </c>
      <c r="O77" s="4" t="s">
        <v>104</v>
      </c>
      <c r="P77" s="4">
        <v>15</v>
      </c>
      <c r="Q77" s="4" t="s">
        <v>453</v>
      </c>
      <c r="R77" s="4" t="s">
        <v>73</v>
      </c>
      <c r="T77" s="4" t="s">
        <v>47</v>
      </c>
      <c r="AC77" s="4" t="s">
        <v>61</v>
      </c>
      <c r="AD77" s="4">
        <v>15</v>
      </c>
      <c r="AE77" s="4">
        <v>15</v>
      </c>
      <c r="AF77" s="4">
        <v>15</v>
      </c>
      <c r="AG77" s="4" t="s">
        <v>454</v>
      </c>
      <c r="AH77" s="4" t="s">
        <v>63</v>
      </c>
      <c r="AI77" s="4">
        <v>9</v>
      </c>
      <c r="AJ77" s="4" t="s">
        <v>455</v>
      </c>
      <c r="AK77" s="4" t="s">
        <v>456</v>
      </c>
      <c r="AL77" s="4" t="s">
        <v>457</v>
      </c>
    </row>
    <row r="78" spans="1:38" ht="18" customHeight="1">
      <c r="A78" s="4">
        <v>76</v>
      </c>
      <c r="B78" s="4" t="s">
        <v>66</v>
      </c>
      <c r="D78" s="4">
        <v>7</v>
      </c>
      <c r="E78" s="4">
        <v>120</v>
      </c>
      <c r="F78" s="4">
        <v>8</v>
      </c>
      <c r="G78" s="4">
        <v>10</v>
      </c>
      <c r="H78" s="4" t="s">
        <v>88</v>
      </c>
      <c r="I78" s="4">
        <v>0</v>
      </c>
      <c r="J78" s="4" t="s">
        <v>458</v>
      </c>
      <c r="K78" s="4" t="s">
        <v>90</v>
      </c>
      <c r="L78" s="4">
        <v>1</v>
      </c>
      <c r="M78" s="4" t="s">
        <v>459</v>
      </c>
      <c r="N78" s="4" t="s">
        <v>137</v>
      </c>
      <c r="O78" s="4" t="s">
        <v>460</v>
      </c>
      <c r="P78" s="4">
        <v>15</v>
      </c>
      <c r="R78" s="4" t="s">
        <v>73</v>
      </c>
      <c r="V78" s="4" t="s">
        <v>59</v>
      </c>
      <c r="W78" s="4" t="s">
        <v>60</v>
      </c>
      <c r="AC78" s="4" t="s">
        <v>75</v>
      </c>
      <c r="AD78" s="4">
        <v>10</v>
      </c>
      <c r="AE78" s="4">
        <v>5</v>
      </c>
      <c r="AF78" s="4">
        <v>10</v>
      </c>
      <c r="AG78" s="4" t="s">
        <v>461</v>
      </c>
      <c r="AH78" s="4" t="s">
        <v>63</v>
      </c>
      <c r="AI78" s="4">
        <v>10</v>
      </c>
      <c r="AJ78" s="4" t="s">
        <v>462</v>
      </c>
      <c r="AK78" s="4" t="s">
        <v>463</v>
      </c>
      <c r="AL78" s="4" t="s">
        <v>464</v>
      </c>
    </row>
    <row r="79" spans="1:38" ht="18" customHeight="1">
      <c r="A79" s="4">
        <v>77</v>
      </c>
      <c r="B79" s="4" t="s">
        <v>66</v>
      </c>
      <c r="C79" s="5">
        <v>21.8</v>
      </c>
      <c r="D79" s="4">
        <v>7</v>
      </c>
      <c r="E79" s="4">
        <v>60</v>
      </c>
      <c r="F79" s="4">
        <v>12</v>
      </c>
      <c r="G79" s="4">
        <v>24</v>
      </c>
      <c r="H79" s="4" t="s">
        <v>128</v>
      </c>
      <c r="I79" s="4">
        <v>1</v>
      </c>
      <c r="J79" s="4" t="s">
        <v>40</v>
      </c>
      <c r="K79" s="4" t="s">
        <v>55</v>
      </c>
      <c r="L79" s="4">
        <v>1</v>
      </c>
      <c r="M79" s="4" t="s">
        <v>163</v>
      </c>
      <c r="N79" s="4" t="s">
        <v>344</v>
      </c>
      <c r="O79" s="4" t="s">
        <v>83</v>
      </c>
      <c r="P79" s="4">
        <v>2</v>
      </c>
      <c r="Q79" s="4" t="s">
        <v>465</v>
      </c>
      <c r="R79" s="4" t="s">
        <v>154</v>
      </c>
      <c r="V79" s="4" t="s">
        <v>59</v>
      </c>
      <c r="AC79" s="4" t="s">
        <v>75</v>
      </c>
      <c r="AD79" s="4">
        <v>3</v>
      </c>
      <c r="AE79" s="4">
        <v>5</v>
      </c>
      <c r="AF79" s="4">
        <v>25</v>
      </c>
      <c r="AG79" s="4" t="s">
        <v>466</v>
      </c>
      <c r="AH79" s="4" t="s">
        <v>63</v>
      </c>
      <c r="AI79" s="4">
        <v>8</v>
      </c>
      <c r="AJ79" s="4" t="s">
        <v>467</v>
      </c>
      <c r="AK79" s="4" t="s">
        <v>468</v>
      </c>
      <c r="AL79" s="4" t="s">
        <v>469</v>
      </c>
    </row>
    <row r="80" spans="1:38" ht="18" customHeight="1">
      <c r="A80" s="4">
        <v>78</v>
      </c>
      <c r="B80" s="4" t="s">
        <v>66</v>
      </c>
      <c r="C80" s="5">
        <v>29.693150684931506</v>
      </c>
      <c r="D80" s="4">
        <v>9</v>
      </c>
      <c r="E80" s="4">
        <v>35</v>
      </c>
      <c r="F80" s="4">
        <v>16</v>
      </c>
      <c r="G80" s="4">
        <v>6</v>
      </c>
      <c r="H80" s="4" t="s">
        <v>53</v>
      </c>
      <c r="I80" s="4">
        <v>1</v>
      </c>
      <c r="J80" s="4" t="s">
        <v>89</v>
      </c>
      <c r="K80" s="4" t="s">
        <v>41</v>
      </c>
      <c r="L80" s="4">
        <v>1</v>
      </c>
      <c r="M80" s="4" t="s">
        <v>406</v>
      </c>
      <c r="N80" s="4" t="s">
        <v>70</v>
      </c>
      <c r="O80" s="4" t="s">
        <v>83</v>
      </c>
      <c r="P80" s="4">
        <v>2</v>
      </c>
      <c r="Q80" s="4" t="s">
        <v>470</v>
      </c>
      <c r="R80" s="4" t="s">
        <v>46</v>
      </c>
      <c r="U80" s="4" t="s">
        <v>74</v>
      </c>
      <c r="Z80" s="4" t="s">
        <v>471</v>
      </c>
      <c r="AC80" s="4" t="s">
        <v>61</v>
      </c>
      <c r="AD80" s="4">
        <v>20</v>
      </c>
      <c r="AE80" s="4">
        <v>20</v>
      </c>
      <c r="AF80" s="4">
        <v>20</v>
      </c>
      <c r="AG80" s="4" t="s">
        <v>472</v>
      </c>
      <c r="AH80" s="4" t="s">
        <v>63</v>
      </c>
      <c r="AI80" s="4">
        <v>9</v>
      </c>
      <c r="AJ80" s="4" t="s">
        <v>473</v>
      </c>
      <c r="AK80" s="4" t="s">
        <v>474</v>
      </c>
      <c r="AL80" s="4" t="s">
        <v>475</v>
      </c>
    </row>
    <row r="81" spans="1:38" ht="18" customHeight="1">
      <c r="A81" s="4">
        <v>79</v>
      </c>
      <c r="B81" s="4" t="s">
        <v>66</v>
      </c>
      <c r="C81" s="5">
        <v>40.745205479452054</v>
      </c>
      <c r="D81" s="4">
        <v>8</v>
      </c>
      <c r="E81" s="4">
        <v>0</v>
      </c>
      <c r="F81" s="4">
        <v>8</v>
      </c>
      <c r="G81" s="4">
        <v>2</v>
      </c>
      <c r="H81" s="4" t="s">
        <v>53</v>
      </c>
      <c r="I81" s="4">
        <v>1</v>
      </c>
      <c r="J81" s="4" t="s">
        <v>89</v>
      </c>
      <c r="K81" s="4" t="s">
        <v>476</v>
      </c>
      <c r="L81" s="4">
        <v>1</v>
      </c>
      <c r="M81" s="4" t="s">
        <v>246</v>
      </c>
      <c r="N81" s="4" t="s">
        <v>70</v>
      </c>
      <c r="O81" s="4" t="s">
        <v>44</v>
      </c>
      <c r="P81" s="4">
        <v>2</v>
      </c>
      <c r="Q81" s="4" t="s">
        <v>45</v>
      </c>
      <c r="R81" s="4" t="s">
        <v>73</v>
      </c>
      <c r="U81" s="4" t="s">
        <v>74</v>
      </c>
      <c r="V81" s="4" t="s">
        <v>59</v>
      </c>
      <c r="X81" s="4" t="s">
        <v>123</v>
      </c>
      <c r="AC81" s="4" t="s">
        <v>61</v>
      </c>
      <c r="AD81" s="4">
        <v>3</v>
      </c>
      <c r="AE81" s="4">
        <v>3</v>
      </c>
      <c r="AF81" s="4">
        <v>10</v>
      </c>
      <c r="AG81" s="4" t="s">
        <v>477</v>
      </c>
      <c r="AH81" s="4" t="s">
        <v>63</v>
      </c>
      <c r="AI81" s="4">
        <v>10</v>
      </c>
      <c r="AJ81" s="4" t="s">
        <v>478</v>
      </c>
      <c r="AK81" s="4" t="s">
        <v>479</v>
      </c>
      <c r="AL81" s="4" t="s">
        <v>480</v>
      </c>
    </row>
    <row r="82" spans="1:38" ht="18" customHeight="1">
      <c r="A82" s="4">
        <v>80</v>
      </c>
      <c r="B82" s="4" t="s">
        <v>121</v>
      </c>
      <c r="C82" s="5">
        <v>26.356164383561644</v>
      </c>
      <c r="D82" s="4">
        <v>7</v>
      </c>
      <c r="E82" s="4">
        <v>10</v>
      </c>
      <c r="F82" s="4">
        <v>8</v>
      </c>
      <c r="G82" s="4">
        <v>20</v>
      </c>
      <c r="H82" s="4" t="s">
        <v>39</v>
      </c>
      <c r="I82" s="4">
        <v>1</v>
      </c>
      <c r="J82" s="4" t="s">
        <v>89</v>
      </c>
      <c r="K82" s="4" t="s">
        <v>90</v>
      </c>
      <c r="L82" s="4">
        <v>0</v>
      </c>
      <c r="M82" s="4" t="s">
        <v>38</v>
      </c>
      <c r="N82" s="4" t="s">
        <v>38</v>
      </c>
      <c r="O82" s="4" t="s">
        <v>38</v>
      </c>
      <c r="R82" s="4" t="s">
        <v>73</v>
      </c>
      <c r="V82" s="4" t="s">
        <v>59</v>
      </c>
      <c r="AC82" s="4" t="s">
        <v>61</v>
      </c>
      <c r="AD82" s="4">
        <v>4</v>
      </c>
      <c r="AE82" s="4">
        <v>6</v>
      </c>
      <c r="AF82" s="4">
        <v>4</v>
      </c>
      <c r="AG82" s="4" t="s">
        <v>481</v>
      </c>
      <c r="AH82" s="4" t="s">
        <v>63</v>
      </c>
      <c r="AI82" s="4">
        <v>10</v>
      </c>
      <c r="AJ82" s="4" t="s">
        <v>482</v>
      </c>
      <c r="AK82" s="4" t="s">
        <v>483</v>
      </c>
      <c r="AL82" s="4" t="s">
        <v>134</v>
      </c>
    </row>
    <row r="83" spans="1:38" ht="18" customHeight="1">
      <c r="A83" s="4">
        <v>81</v>
      </c>
      <c r="B83" s="4" t="s">
        <v>66</v>
      </c>
      <c r="C83" s="5">
        <v>27.613698630136987</v>
      </c>
      <c r="D83" s="4">
        <v>8</v>
      </c>
      <c r="E83" s="4">
        <v>0</v>
      </c>
      <c r="F83" s="4">
        <v>10</v>
      </c>
      <c r="G83" s="4">
        <v>6</v>
      </c>
      <c r="H83" s="4" t="s">
        <v>53</v>
      </c>
      <c r="I83" s="4">
        <v>1</v>
      </c>
      <c r="J83" s="4" t="s">
        <v>40</v>
      </c>
      <c r="K83" s="4" t="s">
        <v>96</v>
      </c>
      <c r="L83" s="4">
        <v>1</v>
      </c>
      <c r="M83" s="4" t="s">
        <v>141</v>
      </c>
      <c r="N83" s="4" t="s">
        <v>70</v>
      </c>
      <c r="O83" s="4" t="s">
        <v>104</v>
      </c>
      <c r="P83" s="4">
        <v>8</v>
      </c>
      <c r="Q83" s="4" t="s">
        <v>484</v>
      </c>
      <c r="R83" s="4" t="s">
        <v>46</v>
      </c>
      <c r="T83" s="4" t="s">
        <v>47</v>
      </c>
      <c r="AC83" s="4" t="s">
        <v>61</v>
      </c>
      <c r="AD83" s="4">
        <v>20</v>
      </c>
      <c r="AE83" s="4">
        <v>5</v>
      </c>
      <c r="AF83" s="4">
        <v>48</v>
      </c>
      <c r="AG83" s="4" t="s">
        <v>485</v>
      </c>
      <c r="AH83" s="4" t="s">
        <v>63</v>
      </c>
      <c r="AI83" s="4">
        <v>10</v>
      </c>
      <c r="AJ83" s="7" t="s">
        <v>486</v>
      </c>
      <c r="AK83" s="4" t="s">
        <v>487</v>
      </c>
      <c r="AL83" s="4" t="s">
        <v>108</v>
      </c>
    </row>
    <row r="84" spans="1:38" ht="18" customHeight="1">
      <c r="A84" s="4">
        <v>82</v>
      </c>
      <c r="B84" s="4" t="s">
        <v>121</v>
      </c>
      <c r="C84" s="5">
        <v>30.101369863013698</v>
      </c>
      <c r="D84" s="4">
        <v>7</v>
      </c>
      <c r="E84" s="4">
        <v>30</v>
      </c>
      <c r="F84" s="4">
        <v>10</v>
      </c>
      <c r="G84" s="4">
        <v>5</v>
      </c>
      <c r="H84" s="4" t="s">
        <v>53</v>
      </c>
      <c r="I84" s="4">
        <v>0</v>
      </c>
      <c r="J84" s="4" t="s">
        <v>54</v>
      </c>
      <c r="K84" s="4" t="s">
        <v>96</v>
      </c>
      <c r="L84" s="4">
        <v>1</v>
      </c>
      <c r="M84" s="4" t="s">
        <v>401</v>
      </c>
      <c r="N84" s="4" t="s">
        <v>103</v>
      </c>
      <c r="O84" s="4" t="s">
        <v>488</v>
      </c>
      <c r="P84" s="4">
        <v>3</v>
      </c>
      <c r="Q84" s="4" t="s">
        <v>489</v>
      </c>
      <c r="R84" s="4" t="s">
        <v>58</v>
      </c>
      <c r="W84" s="4" t="s">
        <v>60</v>
      </c>
      <c r="AC84" s="4" t="s">
        <v>61</v>
      </c>
      <c r="AD84" s="4">
        <v>10</v>
      </c>
      <c r="AE84" s="4">
        <v>6</v>
      </c>
      <c r="AF84" s="4">
        <v>10</v>
      </c>
      <c r="AG84" s="4" t="s">
        <v>490</v>
      </c>
      <c r="AH84" s="4" t="s">
        <v>63</v>
      </c>
      <c r="AI84" s="4">
        <v>10</v>
      </c>
      <c r="AJ84" s="4" t="s">
        <v>491</v>
      </c>
      <c r="AK84" s="4" t="s">
        <v>492</v>
      </c>
      <c r="AL84" s="4" t="s">
        <v>493</v>
      </c>
    </row>
    <row r="85" spans="1:38" ht="18" customHeight="1">
      <c r="A85" s="4">
        <v>83</v>
      </c>
      <c r="B85" s="4" t="s">
        <v>66</v>
      </c>
      <c r="C85" s="5">
        <v>30.024657534246575</v>
      </c>
      <c r="D85" s="4">
        <v>7</v>
      </c>
      <c r="E85" s="4">
        <v>150</v>
      </c>
      <c r="F85" s="4">
        <v>12</v>
      </c>
      <c r="G85" s="4">
        <v>24</v>
      </c>
      <c r="H85" s="4" t="s">
        <v>182</v>
      </c>
      <c r="I85" s="4">
        <v>1</v>
      </c>
      <c r="J85" s="4" t="s">
        <v>383</v>
      </c>
      <c r="K85" s="4" t="s">
        <v>90</v>
      </c>
      <c r="L85" s="4">
        <v>1</v>
      </c>
      <c r="M85" s="4" t="s">
        <v>401</v>
      </c>
      <c r="N85" s="4" t="s">
        <v>103</v>
      </c>
      <c r="O85" s="4" t="s">
        <v>494</v>
      </c>
      <c r="P85" s="4">
        <v>3</v>
      </c>
      <c r="Q85" s="4" t="s">
        <v>495</v>
      </c>
      <c r="R85" s="4" t="s">
        <v>58</v>
      </c>
      <c r="W85" s="4" t="s">
        <v>60</v>
      </c>
      <c r="AC85" s="4" t="s">
        <v>61</v>
      </c>
      <c r="AD85" s="4">
        <v>6</v>
      </c>
      <c r="AE85" s="4">
        <v>6</v>
      </c>
      <c r="AF85" s="4">
        <v>12</v>
      </c>
      <c r="AG85" s="4" t="s">
        <v>496</v>
      </c>
      <c r="AH85" s="4" t="s">
        <v>63</v>
      </c>
      <c r="AI85" s="4">
        <v>10</v>
      </c>
      <c r="AJ85" s="4" t="s">
        <v>497</v>
      </c>
      <c r="AK85" s="4" t="s">
        <v>498</v>
      </c>
      <c r="AL85" s="4" t="s">
        <v>499</v>
      </c>
    </row>
    <row r="86" spans="1:38" ht="18" customHeight="1">
      <c r="A86" s="4">
        <v>84</v>
      </c>
      <c r="B86" s="4" t="s">
        <v>66</v>
      </c>
      <c r="C86" s="5">
        <v>24.715068493150685</v>
      </c>
      <c r="D86" s="4">
        <v>7</v>
      </c>
      <c r="E86" s="4">
        <v>150</v>
      </c>
      <c r="F86" s="4">
        <v>3</v>
      </c>
      <c r="G86" s="4">
        <v>4</v>
      </c>
      <c r="H86" s="4" t="s">
        <v>297</v>
      </c>
      <c r="I86" s="4">
        <v>1</v>
      </c>
      <c r="J86" s="4" t="s">
        <v>40</v>
      </c>
      <c r="K86" s="4" t="s">
        <v>500</v>
      </c>
      <c r="L86" s="4">
        <v>1</v>
      </c>
      <c r="M86" s="4" t="s">
        <v>42</v>
      </c>
      <c r="N86" s="4" t="s">
        <v>70</v>
      </c>
      <c r="O86" s="4" t="s">
        <v>83</v>
      </c>
      <c r="P86" s="4">
        <v>2</v>
      </c>
      <c r="Q86" s="4" t="s">
        <v>501</v>
      </c>
      <c r="R86" s="4" t="s">
        <v>46</v>
      </c>
      <c r="W86" s="4" t="s">
        <v>60</v>
      </c>
      <c r="AC86" s="4" t="s">
        <v>61</v>
      </c>
      <c r="AD86" s="4">
        <v>3</v>
      </c>
      <c r="AE86" s="4">
        <v>4</v>
      </c>
      <c r="AF86" s="4">
        <v>15</v>
      </c>
      <c r="AG86" s="4" t="s">
        <v>502</v>
      </c>
      <c r="AH86" s="4" t="s">
        <v>503</v>
      </c>
      <c r="AI86" s="4">
        <v>8</v>
      </c>
      <c r="AJ86" s="4" t="s">
        <v>504</v>
      </c>
      <c r="AK86" s="4" t="s">
        <v>505</v>
      </c>
      <c r="AL86" s="4" t="s">
        <v>506</v>
      </c>
    </row>
    <row r="87" spans="1:38" ht="18" customHeight="1">
      <c r="A87" s="4">
        <v>85</v>
      </c>
      <c r="B87" s="4" t="s">
        <v>66</v>
      </c>
      <c r="C87" s="5">
        <v>28.616438356164384</v>
      </c>
      <c r="D87" s="4">
        <v>7</v>
      </c>
      <c r="E87" s="4">
        <v>90</v>
      </c>
      <c r="F87" s="4">
        <v>8</v>
      </c>
      <c r="G87" s="4">
        <v>0</v>
      </c>
      <c r="H87" s="4" t="s">
        <v>297</v>
      </c>
      <c r="I87" s="4">
        <v>0</v>
      </c>
      <c r="J87" s="4" t="s">
        <v>507</v>
      </c>
      <c r="K87" s="4" t="s">
        <v>41</v>
      </c>
      <c r="L87" s="4">
        <v>1</v>
      </c>
      <c r="M87" s="4" t="s">
        <v>508</v>
      </c>
      <c r="N87" s="4" t="s">
        <v>70</v>
      </c>
      <c r="O87" s="4" t="s">
        <v>509</v>
      </c>
      <c r="P87" s="4">
        <v>4</v>
      </c>
      <c r="Q87" s="4" t="s">
        <v>510</v>
      </c>
      <c r="R87" s="4" t="s">
        <v>73</v>
      </c>
      <c r="AA87" s="4" t="s">
        <v>92</v>
      </c>
      <c r="AC87" s="4" t="s">
        <v>38</v>
      </c>
      <c r="AD87" s="4" t="s">
        <v>38</v>
      </c>
      <c r="AE87" s="4" t="s">
        <v>38</v>
      </c>
      <c r="AH87" s="4" t="s">
        <v>63</v>
      </c>
      <c r="AI87" s="4">
        <v>9</v>
      </c>
      <c r="AJ87" s="7" t="s">
        <v>511</v>
      </c>
      <c r="AK87" s="4" t="s">
        <v>512</v>
      </c>
      <c r="AL87" s="4" t="s">
        <v>513</v>
      </c>
    </row>
    <row r="88" spans="1:38" ht="18" customHeight="1">
      <c r="A88" s="4">
        <v>86</v>
      </c>
      <c r="B88" s="4" t="s">
        <v>66</v>
      </c>
      <c r="C88" s="5">
        <v>44.057534246575344</v>
      </c>
      <c r="D88" s="4">
        <v>8</v>
      </c>
      <c r="E88" s="4">
        <v>45</v>
      </c>
      <c r="F88" s="4">
        <v>5</v>
      </c>
      <c r="G88" s="4">
        <v>5</v>
      </c>
      <c r="H88" s="4" t="s">
        <v>218</v>
      </c>
      <c r="I88" s="4">
        <v>1</v>
      </c>
      <c r="J88" s="4" t="s">
        <v>54</v>
      </c>
      <c r="K88" s="4" t="s">
        <v>41</v>
      </c>
      <c r="L88" s="4">
        <v>1</v>
      </c>
      <c r="M88" s="4" t="s">
        <v>514</v>
      </c>
      <c r="N88" s="4" t="s">
        <v>43</v>
      </c>
      <c r="O88" s="4" t="s">
        <v>265</v>
      </c>
      <c r="P88" s="4">
        <v>15</v>
      </c>
      <c r="Q88" s="4" t="s">
        <v>515</v>
      </c>
      <c r="R88" s="4" t="s">
        <v>73</v>
      </c>
      <c r="X88" s="4" t="s">
        <v>123</v>
      </c>
      <c r="AC88" s="4" t="s">
        <v>48</v>
      </c>
      <c r="AD88" s="4">
        <v>25</v>
      </c>
      <c r="AE88" s="4">
        <v>10</v>
      </c>
      <c r="AF88" s="4">
        <v>25</v>
      </c>
      <c r="AG88" s="4" t="s">
        <v>168</v>
      </c>
      <c r="AH88" s="4" t="s">
        <v>516</v>
      </c>
      <c r="AI88" s="4">
        <v>10</v>
      </c>
      <c r="AJ88" s="4" t="s">
        <v>168</v>
      </c>
      <c r="AK88" s="4" t="s">
        <v>517</v>
      </c>
    </row>
    <row r="89" spans="1:38" ht="18" customHeight="1">
      <c r="A89" s="4">
        <v>87</v>
      </c>
      <c r="B89" s="4" t="s">
        <v>518</v>
      </c>
      <c r="C89" s="5">
        <v>35.87945205479452</v>
      </c>
      <c r="D89" s="4">
        <v>7</v>
      </c>
      <c r="E89" s="4">
        <v>120</v>
      </c>
      <c r="F89" s="4">
        <v>12</v>
      </c>
      <c r="G89" s="4">
        <v>15</v>
      </c>
      <c r="H89" s="4" t="s">
        <v>114</v>
      </c>
      <c r="I89" s="4">
        <v>1</v>
      </c>
      <c r="J89" s="4" t="s">
        <v>89</v>
      </c>
      <c r="K89" s="4" t="s">
        <v>96</v>
      </c>
      <c r="L89" s="4">
        <v>1</v>
      </c>
      <c r="M89" s="4" t="s">
        <v>246</v>
      </c>
      <c r="N89" s="4" t="s">
        <v>82</v>
      </c>
      <c r="O89" s="4" t="s">
        <v>488</v>
      </c>
      <c r="P89" s="4">
        <v>10</v>
      </c>
      <c r="Q89" s="4" t="s">
        <v>519</v>
      </c>
      <c r="R89" s="4" t="s">
        <v>46</v>
      </c>
      <c r="X89" s="4" t="s">
        <v>123</v>
      </c>
      <c r="AC89" s="4" t="s">
        <v>48</v>
      </c>
      <c r="AD89" s="4">
        <v>4</v>
      </c>
      <c r="AE89" s="4">
        <v>6</v>
      </c>
      <c r="AF89" s="4">
        <v>7</v>
      </c>
      <c r="AG89" s="4" t="s">
        <v>520</v>
      </c>
      <c r="AH89" s="4" t="s">
        <v>521</v>
      </c>
      <c r="AI89" s="4">
        <v>6</v>
      </c>
      <c r="AJ89" s="4" t="s">
        <v>522</v>
      </c>
      <c r="AK89" s="4" t="s">
        <v>523</v>
      </c>
    </row>
    <row r="90" spans="1:38" ht="18" customHeight="1">
      <c r="A90" s="4">
        <v>88</v>
      </c>
      <c r="B90" s="4" t="s">
        <v>66</v>
      </c>
      <c r="C90" s="5">
        <v>36.38082191780822</v>
      </c>
      <c r="D90" s="4">
        <v>8</v>
      </c>
      <c r="E90" s="4">
        <v>120</v>
      </c>
      <c r="F90" s="4">
        <v>10</v>
      </c>
      <c r="G90" s="4">
        <v>6</v>
      </c>
      <c r="H90" s="4" t="s">
        <v>128</v>
      </c>
      <c r="I90" s="4">
        <v>1</v>
      </c>
      <c r="J90" s="4" t="s">
        <v>40</v>
      </c>
      <c r="K90" s="4" t="s">
        <v>90</v>
      </c>
      <c r="L90" s="4">
        <v>0</v>
      </c>
      <c r="M90" s="4" t="s">
        <v>38</v>
      </c>
      <c r="N90" s="4" t="s">
        <v>38</v>
      </c>
      <c r="O90" s="4" t="s">
        <v>38</v>
      </c>
      <c r="R90" s="4" t="s">
        <v>73</v>
      </c>
      <c r="U90" s="4" t="s">
        <v>74</v>
      </c>
      <c r="AC90" s="4" t="s">
        <v>61</v>
      </c>
      <c r="AD90" s="4">
        <v>3</v>
      </c>
      <c r="AE90" s="4">
        <v>5</v>
      </c>
      <c r="AF90" s="4">
        <v>80</v>
      </c>
      <c r="AG90" s="4" t="s">
        <v>524</v>
      </c>
      <c r="AH90" s="4" t="s">
        <v>63</v>
      </c>
      <c r="AI90" s="4">
        <v>9</v>
      </c>
      <c r="AJ90" s="4" t="s">
        <v>525</v>
      </c>
      <c r="AK90" s="4" t="s">
        <v>102</v>
      </c>
      <c r="AL90" s="4" t="s">
        <v>526</v>
      </c>
    </row>
    <row r="91" spans="1:38" ht="18" customHeight="1">
      <c r="A91" s="4">
        <v>89</v>
      </c>
      <c r="B91" s="4" t="s">
        <v>66</v>
      </c>
      <c r="C91" s="5">
        <v>25.531506849315068</v>
      </c>
      <c r="D91" s="4">
        <v>7</v>
      </c>
      <c r="E91" s="4">
        <v>150</v>
      </c>
      <c r="F91" s="4">
        <v>9</v>
      </c>
      <c r="G91" s="4">
        <v>15</v>
      </c>
      <c r="H91" s="4" t="s">
        <v>95</v>
      </c>
      <c r="I91" s="4">
        <v>1</v>
      </c>
      <c r="J91" s="4" t="s">
        <v>40</v>
      </c>
      <c r="K91" s="4" t="s">
        <v>90</v>
      </c>
      <c r="L91" s="4">
        <v>1</v>
      </c>
      <c r="M91" s="4" t="s">
        <v>206</v>
      </c>
      <c r="N91" s="4" t="s">
        <v>70</v>
      </c>
      <c r="O91" s="4" t="s">
        <v>213</v>
      </c>
      <c r="P91" s="4">
        <v>3</v>
      </c>
      <c r="Q91" s="4" t="s">
        <v>527</v>
      </c>
      <c r="R91" s="4" t="s">
        <v>46</v>
      </c>
      <c r="X91" s="4" t="s">
        <v>123</v>
      </c>
      <c r="AC91" s="4" t="s">
        <v>61</v>
      </c>
      <c r="AD91" s="4">
        <v>8</v>
      </c>
      <c r="AE91" s="4">
        <v>6</v>
      </c>
      <c r="AF91" s="4">
        <v>10</v>
      </c>
      <c r="AG91" s="4" t="s">
        <v>528</v>
      </c>
      <c r="AH91" s="4" t="s">
        <v>63</v>
      </c>
      <c r="AI91" s="4">
        <v>9</v>
      </c>
      <c r="AJ91" s="4" t="s">
        <v>529</v>
      </c>
      <c r="AK91" s="4" t="s">
        <v>530</v>
      </c>
      <c r="AL91" s="4" t="s">
        <v>531</v>
      </c>
    </row>
    <row r="92" spans="1:38" ht="18" customHeight="1">
      <c r="A92" s="4">
        <v>90</v>
      </c>
      <c r="B92" s="4" t="s">
        <v>121</v>
      </c>
      <c r="C92" s="5">
        <v>22.109589041095891</v>
      </c>
      <c r="D92" s="4">
        <v>8</v>
      </c>
      <c r="E92" s="4">
        <v>60</v>
      </c>
      <c r="F92" s="4">
        <v>50</v>
      </c>
      <c r="G92" s="4">
        <v>13</v>
      </c>
      <c r="H92" s="4" t="s">
        <v>297</v>
      </c>
      <c r="I92" s="4">
        <v>0</v>
      </c>
      <c r="J92" s="4" t="s">
        <v>89</v>
      </c>
      <c r="K92" s="4" t="s">
        <v>90</v>
      </c>
      <c r="L92" s="4">
        <v>0</v>
      </c>
      <c r="M92" s="4" t="s">
        <v>38</v>
      </c>
      <c r="N92" s="4" t="s">
        <v>38</v>
      </c>
      <c r="O92" s="4" t="s">
        <v>38</v>
      </c>
      <c r="R92" s="4" t="s">
        <v>46</v>
      </c>
      <c r="V92" s="4" t="s">
        <v>59</v>
      </c>
      <c r="AC92" s="4" t="s">
        <v>61</v>
      </c>
      <c r="AD92" s="4">
        <v>6</v>
      </c>
      <c r="AE92" s="4">
        <v>5</v>
      </c>
      <c r="AF92" s="4">
        <v>7</v>
      </c>
      <c r="AG92" s="7" t="s">
        <v>532</v>
      </c>
      <c r="AH92" s="4" t="s">
        <v>63</v>
      </c>
      <c r="AI92" s="4">
        <v>9</v>
      </c>
      <c r="AJ92" s="7" t="s">
        <v>533</v>
      </c>
      <c r="AK92" s="4" t="s">
        <v>534</v>
      </c>
      <c r="AL92" s="4" t="s">
        <v>535</v>
      </c>
    </row>
    <row r="93" spans="1:38" ht="18" customHeight="1">
      <c r="A93" s="4">
        <v>91</v>
      </c>
      <c r="B93" s="4" t="s">
        <v>121</v>
      </c>
      <c r="C93" s="5">
        <v>28.482191780821918</v>
      </c>
      <c r="E93" s="4">
        <v>20</v>
      </c>
      <c r="F93" s="4">
        <v>8</v>
      </c>
      <c r="G93" s="4">
        <v>6</v>
      </c>
      <c r="H93" s="4" t="s">
        <v>95</v>
      </c>
      <c r="I93" s="4">
        <v>1</v>
      </c>
      <c r="J93" s="4" t="s">
        <v>40</v>
      </c>
      <c r="K93" s="4" t="s">
        <v>536</v>
      </c>
      <c r="L93" s="4">
        <v>0</v>
      </c>
      <c r="M93" s="4" t="s">
        <v>38</v>
      </c>
      <c r="N93" s="4" t="s">
        <v>38</v>
      </c>
      <c r="O93" s="4" t="s">
        <v>38</v>
      </c>
      <c r="R93" s="4" t="s">
        <v>46</v>
      </c>
      <c r="T93" s="4" t="s">
        <v>47</v>
      </c>
      <c r="AC93" s="4" t="s">
        <v>61</v>
      </c>
      <c r="AD93" s="4">
        <v>4</v>
      </c>
      <c r="AE93" s="4">
        <v>2</v>
      </c>
      <c r="AF93" s="4">
        <v>2</v>
      </c>
      <c r="AG93" s="4" t="s">
        <v>537</v>
      </c>
      <c r="AH93" s="4" t="s">
        <v>371</v>
      </c>
      <c r="AI93" s="4">
        <v>10</v>
      </c>
      <c r="AJ93" s="4" t="s">
        <v>538</v>
      </c>
      <c r="AK93" s="4" t="s">
        <v>539</v>
      </c>
    </row>
    <row r="94" spans="1:38" ht="18" customHeight="1">
      <c r="A94" s="4">
        <v>92</v>
      </c>
      <c r="B94" s="4" t="s">
        <v>66</v>
      </c>
      <c r="C94" s="5">
        <v>32.257534246575339</v>
      </c>
      <c r="D94" s="4">
        <v>8</v>
      </c>
      <c r="E94" s="4">
        <v>30</v>
      </c>
      <c r="F94" s="4">
        <v>10</v>
      </c>
      <c r="G94" s="4">
        <v>2</v>
      </c>
      <c r="H94" s="4" t="s">
        <v>53</v>
      </c>
      <c r="I94" s="4">
        <v>0</v>
      </c>
      <c r="J94" s="4" t="s">
        <v>68</v>
      </c>
      <c r="K94" s="4" t="s">
        <v>90</v>
      </c>
      <c r="L94" s="4">
        <v>1</v>
      </c>
      <c r="M94" s="4" t="s">
        <v>148</v>
      </c>
      <c r="N94" s="4" t="s">
        <v>70</v>
      </c>
      <c r="O94" s="4" t="s">
        <v>83</v>
      </c>
      <c r="P94" s="4">
        <v>5</v>
      </c>
      <c r="Q94" s="4" t="s">
        <v>540</v>
      </c>
      <c r="R94" s="4" t="s">
        <v>73</v>
      </c>
      <c r="V94" s="4" t="s">
        <v>59</v>
      </c>
      <c r="AC94" s="4" t="s">
        <v>155</v>
      </c>
      <c r="AD94" s="4">
        <v>6</v>
      </c>
      <c r="AE94" s="4">
        <v>6</v>
      </c>
      <c r="AF94" s="4">
        <v>10</v>
      </c>
      <c r="AG94" s="4" t="s">
        <v>541</v>
      </c>
      <c r="AH94" s="4" t="s">
        <v>63</v>
      </c>
      <c r="AI94" s="4">
        <v>10</v>
      </c>
      <c r="AJ94" s="4" t="s">
        <v>541</v>
      </c>
      <c r="AK94" s="4" t="s">
        <v>541</v>
      </c>
      <c r="AL94" s="4" t="s">
        <v>541</v>
      </c>
    </row>
    <row r="95" spans="1:38" ht="18" customHeight="1">
      <c r="A95" s="4">
        <v>93</v>
      </c>
      <c r="B95" s="4" t="s">
        <v>121</v>
      </c>
      <c r="C95" s="5">
        <v>28.260273972602739</v>
      </c>
      <c r="D95" s="4">
        <v>7</v>
      </c>
      <c r="E95" s="4">
        <v>60</v>
      </c>
      <c r="F95" s="4">
        <v>11</v>
      </c>
      <c r="G95" s="4">
        <v>3</v>
      </c>
      <c r="H95" s="4" t="s">
        <v>297</v>
      </c>
      <c r="I95" s="4">
        <v>0</v>
      </c>
      <c r="J95" s="4" t="s">
        <v>40</v>
      </c>
      <c r="K95" s="4" t="s">
        <v>41</v>
      </c>
      <c r="L95" s="4">
        <v>1</v>
      </c>
      <c r="M95" s="4" t="s">
        <v>206</v>
      </c>
      <c r="N95" s="4" t="s">
        <v>70</v>
      </c>
      <c r="O95" s="4" t="s">
        <v>83</v>
      </c>
      <c r="P95" s="4">
        <v>1</v>
      </c>
      <c r="Q95" s="4" t="s">
        <v>542</v>
      </c>
      <c r="R95" s="4" t="s">
        <v>73</v>
      </c>
      <c r="AA95" s="4" t="s">
        <v>92</v>
      </c>
      <c r="AC95" s="4" t="s">
        <v>38</v>
      </c>
      <c r="AD95" s="4" t="s">
        <v>38</v>
      </c>
      <c r="AE95" s="4" t="s">
        <v>38</v>
      </c>
      <c r="AH95" s="4" t="s">
        <v>63</v>
      </c>
      <c r="AI95" s="4">
        <v>10</v>
      </c>
      <c r="AJ95" s="4" t="s">
        <v>64</v>
      </c>
    </row>
    <row r="96" spans="1:38" ht="18" customHeight="1">
      <c r="A96" s="4">
        <v>94</v>
      </c>
      <c r="B96" s="4" t="s">
        <v>121</v>
      </c>
      <c r="D96" s="4">
        <v>6</v>
      </c>
      <c r="E96" s="4">
        <v>40</v>
      </c>
      <c r="F96" s="4">
        <v>10</v>
      </c>
      <c r="G96" s="4">
        <v>5</v>
      </c>
      <c r="H96" s="4" t="s">
        <v>39</v>
      </c>
      <c r="I96" s="4">
        <v>1</v>
      </c>
      <c r="J96" s="4" t="s">
        <v>40</v>
      </c>
      <c r="K96" s="4" t="s">
        <v>90</v>
      </c>
      <c r="L96" s="4">
        <v>1</v>
      </c>
      <c r="M96" s="4" t="s">
        <v>459</v>
      </c>
      <c r="N96" s="4" t="s">
        <v>82</v>
      </c>
      <c r="O96" s="4" t="s">
        <v>149</v>
      </c>
      <c r="P96" s="4">
        <v>5</v>
      </c>
      <c r="Q96" s="4" t="s">
        <v>543</v>
      </c>
      <c r="R96" s="4" t="s">
        <v>73</v>
      </c>
      <c r="V96" s="4" t="s">
        <v>59</v>
      </c>
      <c r="X96" s="4" t="s">
        <v>123</v>
      </c>
      <c r="AC96" s="4" t="s">
        <v>48</v>
      </c>
      <c r="AD96" s="4">
        <v>4</v>
      </c>
      <c r="AE96" s="4">
        <v>3</v>
      </c>
      <c r="AF96" s="4">
        <v>3</v>
      </c>
      <c r="AG96" s="4" t="s">
        <v>544</v>
      </c>
      <c r="AH96" s="4" t="s">
        <v>339</v>
      </c>
      <c r="AI96" s="4">
        <v>7</v>
      </c>
      <c r="AJ96" s="4" t="s">
        <v>545</v>
      </c>
      <c r="AK96" s="4" t="s">
        <v>546</v>
      </c>
      <c r="AL96" s="4" t="s">
        <v>547</v>
      </c>
    </row>
    <row r="97" spans="1:38" ht="18" customHeight="1">
      <c r="A97" s="4">
        <v>95</v>
      </c>
      <c r="B97" s="4" t="s">
        <v>66</v>
      </c>
      <c r="C97" s="5">
        <v>30.56986301369863</v>
      </c>
      <c r="D97" s="4">
        <v>8</v>
      </c>
      <c r="E97" s="4">
        <v>90</v>
      </c>
      <c r="F97" s="4">
        <v>7</v>
      </c>
      <c r="G97" s="4">
        <v>50</v>
      </c>
      <c r="H97" s="4" t="s">
        <v>80</v>
      </c>
      <c r="I97" s="4">
        <v>0</v>
      </c>
      <c r="J97" s="4" t="s">
        <v>383</v>
      </c>
      <c r="K97" s="4" t="s">
        <v>41</v>
      </c>
      <c r="L97" s="4">
        <v>1</v>
      </c>
      <c r="M97" s="4" t="s">
        <v>148</v>
      </c>
      <c r="N97" s="4" t="s">
        <v>70</v>
      </c>
      <c r="O97" s="4" t="s">
        <v>304</v>
      </c>
      <c r="P97" s="4">
        <v>6</v>
      </c>
      <c r="Q97" s="4" t="s">
        <v>548</v>
      </c>
      <c r="R97" s="4" t="s">
        <v>58</v>
      </c>
      <c r="V97" s="4" t="s">
        <v>59</v>
      </c>
      <c r="W97" s="4" t="s">
        <v>60</v>
      </c>
      <c r="AC97" s="4" t="s">
        <v>549</v>
      </c>
      <c r="AD97" s="4">
        <v>15</v>
      </c>
      <c r="AE97" s="4">
        <v>6</v>
      </c>
      <c r="AF97" s="4">
        <v>40</v>
      </c>
      <c r="AG97" s="4" t="s">
        <v>326</v>
      </c>
      <c r="AH97" s="4" t="s">
        <v>63</v>
      </c>
      <c r="AI97" s="4">
        <v>10</v>
      </c>
      <c r="AJ97" s="4" t="s">
        <v>64</v>
      </c>
    </row>
    <row r="98" spans="1:38" ht="18" customHeight="1">
      <c r="A98" s="4">
        <v>96</v>
      </c>
      <c r="B98" s="4" t="s">
        <v>79</v>
      </c>
      <c r="C98" s="5">
        <v>21.80821917808219</v>
      </c>
      <c r="D98" s="4">
        <v>6</v>
      </c>
      <c r="E98" s="4">
        <v>200</v>
      </c>
      <c r="F98" s="4">
        <v>4</v>
      </c>
      <c r="G98" s="4">
        <v>15</v>
      </c>
      <c r="H98" s="4" t="s">
        <v>80</v>
      </c>
      <c r="I98" s="4">
        <v>1</v>
      </c>
      <c r="J98" s="4" t="s">
        <v>89</v>
      </c>
      <c r="K98" s="4" t="s">
        <v>90</v>
      </c>
      <c r="L98" s="4">
        <v>1</v>
      </c>
      <c r="M98" s="4" t="s">
        <v>102</v>
      </c>
      <c r="N98" s="4" t="s">
        <v>70</v>
      </c>
      <c r="O98" s="4" t="s">
        <v>44</v>
      </c>
      <c r="P98" s="4">
        <v>1</v>
      </c>
      <c r="Q98" s="4" t="s">
        <v>45</v>
      </c>
      <c r="R98" s="4" t="s">
        <v>46</v>
      </c>
      <c r="V98" s="4" t="s">
        <v>59</v>
      </c>
      <c r="X98" s="4" t="s">
        <v>123</v>
      </c>
      <c r="AC98" s="4" t="s">
        <v>75</v>
      </c>
      <c r="AD98" s="4">
        <v>80</v>
      </c>
      <c r="AE98" s="4">
        <v>15</v>
      </c>
      <c r="AF98" s="4">
        <v>4</v>
      </c>
      <c r="AG98" s="4" t="s">
        <v>550</v>
      </c>
      <c r="AH98" s="4" t="s">
        <v>50</v>
      </c>
      <c r="AI98" s="4">
        <v>10</v>
      </c>
      <c r="AJ98" s="4" t="s">
        <v>551</v>
      </c>
      <c r="AK98" s="4" t="s">
        <v>552</v>
      </c>
      <c r="AL98" s="4" t="s">
        <v>553</v>
      </c>
    </row>
    <row r="99" spans="1:38" ht="18" customHeight="1">
      <c r="A99" s="4">
        <v>97</v>
      </c>
      <c r="B99" s="4" t="s">
        <v>121</v>
      </c>
      <c r="C99" s="5">
        <v>51.421917808219177</v>
      </c>
      <c r="D99" s="4">
        <v>7</v>
      </c>
      <c r="E99" s="4">
        <v>90</v>
      </c>
      <c r="F99" s="4">
        <v>10</v>
      </c>
      <c r="G99" s="4">
        <v>10</v>
      </c>
      <c r="H99" s="4" t="s">
        <v>53</v>
      </c>
      <c r="I99" s="4">
        <v>1</v>
      </c>
      <c r="J99" s="4" t="s">
        <v>68</v>
      </c>
      <c r="K99" s="4" t="s">
        <v>96</v>
      </c>
      <c r="L99" s="4">
        <v>1</v>
      </c>
      <c r="M99" s="4" t="s">
        <v>206</v>
      </c>
      <c r="N99" s="4" t="s">
        <v>43</v>
      </c>
      <c r="O99" s="4" t="s">
        <v>291</v>
      </c>
      <c r="P99" s="4">
        <v>25</v>
      </c>
      <c r="Q99" s="4" t="s">
        <v>554</v>
      </c>
      <c r="R99" s="4" t="s">
        <v>73</v>
      </c>
      <c r="W99" s="4" t="s">
        <v>60</v>
      </c>
      <c r="AC99" s="4" t="s">
        <v>48</v>
      </c>
      <c r="AD99" s="4">
        <v>4</v>
      </c>
      <c r="AE99" s="4">
        <v>6</v>
      </c>
      <c r="AF99" s="4">
        <v>30</v>
      </c>
      <c r="AG99" s="4" t="s">
        <v>555</v>
      </c>
      <c r="AH99" s="4" t="s">
        <v>63</v>
      </c>
      <c r="AI99" s="4">
        <v>10</v>
      </c>
      <c r="AJ99" s="4" t="s">
        <v>556</v>
      </c>
      <c r="AK99" s="4" t="s">
        <v>422</v>
      </c>
      <c r="AL99" s="7" t="s">
        <v>557</v>
      </c>
    </row>
    <row r="100" spans="1:38" ht="18" customHeight="1">
      <c r="A100" s="4">
        <v>98</v>
      </c>
      <c r="B100" s="4" t="s">
        <v>66</v>
      </c>
      <c r="C100" s="5">
        <v>38.665753424657531</v>
      </c>
      <c r="D100" s="4">
        <v>8</v>
      </c>
      <c r="E100" s="4">
        <v>0</v>
      </c>
      <c r="F100" s="4">
        <v>8</v>
      </c>
      <c r="G100" s="4">
        <v>24</v>
      </c>
      <c r="H100" s="4" t="s">
        <v>182</v>
      </c>
      <c r="I100" s="4">
        <v>0</v>
      </c>
      <c r="J100" s="4" t="s">
        <v>115</v>
      </c>
      <c r="K100" s="4" t="s">
        <v>55</v>
      </c>
      <c r="L100" s="4">
        <v>1</v>
      </c>
      <c r="M100" s="4" t="s">
        <v>206</v>
      </c>
      <c r="N100" s="4" t="s">
        <v>70</v>
      </c>
      <c r="O100" s="4" t="s">
        <v>83</v>
      </c>
      <c r="P100" s="4">
        <v>20</v>
      </c>
      <c r="Q100" s="4" t="s">
        <v>558</v>
      </c>
      <c r="R100" s="4" t="s">
        <v>46</v>
      </c>
      <c r="U100" s="4" t="s">
        <v>74</v>
      </c>
      <c r="W100" s="4" t="s">
        <v>60</v>
      </c>
      <c r="AC100" s="4" t="s">
        <v>48</v>
      </c>
      <c r="AD100" s="4">
        <v>6</v>
      </c>
      <c r="AE100" s="4">
        <v>6</v>
      </c>
      <c r="AF100" s="4">
        <v>12</v>
      </c>
      <c r="AG100" s="4" t="s">
        <v>559</v>
      </c>
      <c r="AH100" s="4" t="s">
        <v>63</v>
      </c>
      <c r="AI100" s="4">
        <v>10</v>
      </c>
      <c r="AJ100" s="4" t="s">
        <v>560</v>
      </c>
      <c r="AK100" s="4" t="s">
        <v>561</v>
      </c>
      <c r="AL100" s="4" t="s">
        <v>562</v>
      </c>
    </row>
    <row r="101" spans="1:38" ht="18" customHeight="1">
      <c r="A101" s="4">
        <v>99</v>
      </c>
      <c r="B101" s="4" t="s">
        <v>109</v>
      </c>
      <c r="C101" s="5">
        <v>28.054794520547944</v>
      </c>
      <c r="D101" s="4">
        <v>8</v>
      </c>
      <c r="E101" s="4">
        <v>0</v>
      </c>
      <c r="F101" s="4">
        <v>12</v>
      </c>
      <c r="G101" s="4">
        <v>3</v>
      </c>
      <c r="H101" s="4" t="s">
        <v>114</v>
      </c>
      <c r="I101" s="4">
        <v>1</v>
      </c>
      <c r="J101" s="4" t="s">
        <v>40</v>
      </c>
      <c r="K101" s="4" t="s">
        <v>90</v>
      </c>
      <c r="L101" s="4">
        <v>1</v>
      </c>
      <c r="M101" s="4" t="s">
        <v>514</v>
      </c>
      <c r="N101" s="4" t="s">
        <v>70</v>
      </c>
      <c r="O101" s="4" t="s">
        <v>44</v>
      </c>
      <c r="P101" s="4">
        <v>4</v>
      </c>
      <c r="Q101" s="4" t="s">
        <v>45</v>
      </c>
      <c r="R101" s="4" t="s">
        <v>46</v>
      </c>
      <c r="X101" s="4" t="s">
        <v>123</v>
      </c>
      <c r="AB101" s="4" t="s">
        <v>563</v>
      </c>
      <c r="AC101" s="4" t="s">
        <v>61</v>
      </c>
      <c r="AD101" s="4">
        <v>6</v>
      </c>
      <c r="AE101" s="4">
        <v>2</v>
      </c>
      <c r="AF101" s="4">
        <v>5</v>
      </c>
      <c r="AG101" s="4" t="s">
        <v>564</v>
      </c>
      <c r="AH101" s="4" t="s">
        <v>63</v>
      </c>
      <c r="AI101" s="4">
        <v>10</v>
      </c>
      <c r="AJ101" s="4" t="s">
        <v>565</v>
      </c>
      <c r="AK101" s="4" t="s">
        <v>566</v>
      </c>
      <c r="AL101" s="4" t="s">
        <v>567</v>
      </c>
    </row>
    <row r="102" spans="1:38" ht="18" customHeight="1">
      <c r="A102" s="4">
        <v>100</v>
      </c>
      <c r="B102" s="4" t="s">
        <v>66</v>
      </c>
      <c r="C102" s="5">
        <v>43.939726027397263</v>
      </c>
      <c r="D102" s="4">
        <v>7</v>
      </c>
      <c r="E102" s="4">
        <v>50</v>
      </c>
      <c r="F102" s="4">
        <v>10</v>
      </c>
      <c r="G102" s="4">
        <v>5</v>
      </c>
      <c r="H102" s="4" t="s">
        <v>114</v>
      </c>
      <c r="I102" s="4">
        <v>0</v>
      </c>
      <c r="J102" s="4" t="s">
        <v>115</v>
      </c>
      <c r="K102" s="4" t="s">
        <v>90</v>
      </c>
      <c r="L102" s="4">
        <v>1</v>
      </c>
      <c r="M102" s="4" t="s">
        <v>206</v>
      </c>
      <c r="N102" s="4" t="s">
        <v>344</v>
      </c>
      <c r="O102" s="4" t="s">
        <v>568</v>
      </c>
      <c r="P102" s="4">
        <v>16</v>
      </c>
      <c r="Q102" s="4" t="s">
        <v>569</v>
      </c>
      <c r="R102" s="4" t="s">
        <v>73</v>
      </c>
      <c r="W102" s="4" t="s">
        <v>60</v>
      </c>
      <c r="AC102" s="4" t="s">
        <v>61</v>
      </c>
      <c r="AD102" s="4">
        <v>6</v>
      </c>
      <c r="AE102" s="4">
        <v>6</v>
      </c>
      <c r="AF102" s="4">
        <v>60</v>
      </c>
      <c r="AG102" s="4" t="s">
        <v>570</v>
      </c>
      <c r="AH102" s="4" t="s">
        <v>63</v>
      </c>
      <c r="AI102" s="4">
        <v>6</v>
      </c>
      <c r="AJ102" s="4" t="s">
        <v>571</v>
      </c>
    </row>
    <row r="103" spans="1:38" ht="18" customHeight="1">
      <c r="A103" s="4">
        <v>101</v>
      </c>
      <c r="B103" s="4" t="s">
        <v>79</v>
      </c>
      <c r="C103" s="5">
        <v>31.739726027397261</v>
      </c>
      <c r="D103" s="4">
        <v>6</v>
      </c>
      <c r="E103" s="4">
        <v>2</v>
      </c>
      <c r="F103" s="4">
        <v>12</v>
      </c>
      <c r="G103" s="4">
        <v>3</v>
      </c>
      <c r="H103" s="4" t="s">
        <v>67</v>
      </c>
      <c r="I103" s="4">
        <v>0</v>
      </c>
      <c r="J103" s="4" t="s">
        <v>54</v>
      </c>
      <c r="K103" s="4" t="s">
        <v>90</v>
      </c>
      <c r="L103" s="4">
        <v>1</v>
      </c>
      <c r="M103" s="4" t="s">
        <v>401</v>
      </c>
      <c r="N103" s="4" t="s">
        <v>103</v>
      </c>
      <c r="O103" s="4" t="s">
        <v>44</v>
      </c>
      <c r="P103" s="4">
        <v>10</v>
      </c>
      <c r="Q103" s="4" t="s">
        <v>572</v>
      </c>
      <c r="R103" s="4" t="s">
        <v>73</v>
      </c>
      <c r="W103" s="4" t="s">
        <v>60</v>
      </c>
      <c r="AC103" s="4" t="s">
        <v>75</v>
      </c>
      <c r="AD103" s="4">
        <v>10</v>
      </c>
      <c r="AE103" s="4">
        <v>5</v>
      </c>
      <c r="AF103" s="4">
        <v>20</v>
      </c>
      <c r="AG103" s="4" t="s">
        <v>573</v>
      </c>
      <c r="AH103" s="4" t="s">
        <v>63</v>
      </c>
      <c r="AI103" s="4">
        <v>8</v>
      </c>
      <c r="AJ103" s="4" t="s">
        <v>574</v>
      </c>
      <c r="AK103" s="4" t="s">
        <v>575</v>
      </c>
      <c r="AL103" s="4" t="s">
        <v>576</v>
      </c>
    </row>
    <row r="104" spans="1:38" ht="18" customHeight="1">
      <c r="A104" s="4">
        <v>102</v>
      </c>
      <c r="B104" s="4" t="s">
        <v>66</v>
      </c>
      <c r="C104" s="5">
        <v>28.728767123287671</v>
      </c>
      <c r="D104" s="4">
        <v>6</v>
      </c>
      <c r="E104" s="4">
        <v>0</v>
      </c>
      <c r="F104" s="4">
        <v>14</v>
      </c>
      <c r="G104" s="4">
        <v>25</v>
      </c>
      <c r="H104" s="4" t="s">
        <v>128</v>
      </c>
      <c r="I104" s="4">
        <v>1</v>
      </c>
      <c r="J104" s="4" t="s">
        <v>68</v>
      </c>
      <c r="K104" s="4" t="s">
        <v>577</v>
      </c>
      <c r="L104" s="4">
        <v>1</v>
      </c>
      <c r="M104" s="4" t="s">
        <v>459</v>
      </c>
      <c r="N104" s="4" t="s">
        <v>82</v>
      </c>
      <c r="O104" s="4" t="s">
        <v>578</v>
      </c>
      <c r="P104" s="4">
        <v>6</v>
      </c>
      <c r="Q104" s="4" t="s">
        <v>579</v>
      </c>
      <c r="R104" s="4" t="s">
        <v>46</v>
      </c>
      <c r="U104" s="4" t="s">
        <v>74</v>
      </c>
      <c r="AB104" s="4" t="s">
        <v>580</v>
      </c>
      <c r="AC104" s="4" t="s">
        <v>61</v>
      </c>
      <c r="AD104" s="4">
        <v>20</v>
      </c>
      <c r="AE104" s="4">
        <v>4</v>
      </c>
      <c r="AF104" s="4">
        <v>80</v>
      </c>
      <c r="AG104" s="4" t="s">
        <v>581</v>
      </c>
      <c r="AH104" s="4" t="s">
        <v>582</v>
      </c>
      <c r="AI104" s="4">
        <v>9</v>
      </c>
      <c r="AJ104" s="8" t="s">
        <v>583</v>
      </c>
      <c r="AK104" s="6" t="s">
        <v>584</v>
      </c>
      <c r="AL104" s="4" t="s">
        <v>585</v>
      </c>
    </row>
    <row r="105" spans="1:38" ht="18" customHeight="1">
      <c r="A105" s="4">
        <v>103</v>
      </c>
      <c r="B105" s="4" t="s">
        <v>66</v>
      </c>
      <c r="C105" s="5">
        <v>54.728767123287675</v>
      </c>
      <c r="D105" s="4">
        <v>7</v>
      </c>
      <c r="E105" s="4">
        <v>0</v>
      </c>
      <c r="F105" s="4">
        <v>10</v>
      </c>
      <c r="G105" s="4">
        <v>20</v>
      </c>
      <c r="H105" s="4" t="s">
        <v>297</v>
      </c>
      <c r="I105" s="4">
        <v>1</v>
      </c>
      <c r="J105" s="4" t="s">
        <v>54</v>
      </c>
      <c r="K105" s="4" t="s">
        <v>90</v>
      </c>
      <c r="L105" s="4">
        <v>1</v>
      </c>
      <c r="M105" s="4" t="s">
        <v>102</v>
      </c>
      <c r="N105" s="4" t="s">
        <v>116</v>
      </c>
      <c r="O105" s="4" t="s">
        <v>149</v>
      </c>
      <c r="P105" s="4">
        <v>27</v>
      </c>
      <c r="Q105" s="4" t="s">
        <v>586</v>
      </c>
      <c r="R105" s="4" t="s">
        <v>73</v>
      </c>
      <c r="V105" s="4" t="s">
        <v>59</v>
      </c>
      <c r="AC105" s="4" t="s">
        <v>587</v>
      </c>
      <c r="AD105" s="4">
        <v>10</v>
      </c>
      <c r="AE105" s="4">
        <v>4</v>
      </c>
      <c r="AF105" s="4">
        <v>10</v>
      </c>
      <c r="AG105" s="4" t="s">
        <v>588</v>
      </c>
      <c r="AH105" s="4" t="s">
        <v>339</v>
      </c>
      <c r="AI105" s="4">
        <v>2</v>
      </c>
      <c r="AJ105" s="4" t="s">
        <v>589</v>
      </c>
      <c r="AK105" s="4" t="s">
        <v>590</v>
      </c>
      <c r="AL105" s="4" t="s">
        <v>591</v>
      </c>
    </row>
    <row r="106" spans="1:38" ht="18" customHeight="1">
      <c r="A106" s="4">
        <v>104</v>
      </c>
      <c r="B106" s="4" t="s">
        <v>66</v>
      </c>
      <c r="C106" s="5">
        <v>29.506849315068493</v>
      </c>
      <c r="D106" s="4">
        <v>8</v>
      </c>
      <c r="E106" s="4">
        <v>0</v>
      </c>
      <c r="F106" s="4">
        <v>10</v>
      </c>
      <c r="G106" s="4">
        <v>10</v>
      </c>
      <c r="H106" s="4" t="s">
        <v>95</v>
      </c>
      <c r="I106" s="4">
        <v>0</v>
      </c>
      <c r="J106" s="4" t="s">
        <v>54</v>
      </c>
      <c r="K106" s="4" t="s">
        <v>592</v>
      </c>
      <c r="L106" s="4">
        <v>0</v>
      </c>
      <c r="M106" s="4" t="s">
        <v>38</v>
      </c>
      <c r="N106" s="4" t="s">
        <v>38</v>
      </c>
      <c r="O106" s="4" t="s">
        <v>38</v>
      </c>
      <c r="R106" s="4" t="s">
        <v>73</v>
      </c>
      <c r="V106" s="4" t="s">
        <v>59</v>
      </c>
      <c r="X106" s="4" t="s">
        <v>123</v>
      </c>
      <c r="AC106" s="4" t="s">
        <v>75</v>
      </c>
      <c r="AD106" s="4">
        <v>15</v>
      </c>
      <c r="AE106" s="4">
        <v>15</v>
      </c>
      <c r="AF106" s="4">
        <v>16</v>
      </c>
      <c r="AG106" s="4" t="s">
        <v>593</v>
      </c>
      <c r="AH106" s="4" t="s">
        <v>594</v>
      </c>
      <c r="AI106" s="4">
        <v>4</v>
      </c>
      <c r="AJ106" s="4" t="s">
        <v>595</v>
      </c>
      <c r="AK106" s="4" t="s">
        <v>596</v>
      </c>
      <c r="AL106" s="7" t="s">
        <v>597</v>
      </c>
    </row>
    <row r="107" spans="1:38" ht="18" customHeight="1">
      <c r="A107" s="4">
        <v>105</v>
      </c>
      <c r="B107" s="4" t="s">
        <v>121</v>
      </c>
      <c r="C107" s="5">
        <v>33.145205479452052</v>
      </c>
      <c r="D107" s="4">
        <v>6</v>
      </c>
      <c r="E107" s="4">
        <v>45</v>
      </c>
      <c r="F107" s="4">
        <v>9</v>
      </c>
      <c r="G107" s="4">
        <v>2</v>
      </c>
      <c r="H107" s="4" t="s">
        <v>39</v>
      </c>
      <c r="I107" s="4">
        <v>1</v>
      </c>
      <c r="J107" s="4" t="s">
        <v>40</v>
      </c>
      <c r="K107" s="4" t="s">
        <v>90</v>
      </c>
      <c r="L107" s="4">
        <v>1</v>
      </c>
      <c r="M107" s="4" t="s">
        <v>59</v>
      </c>
      <c r="N107" s="4" t="s">
        <v>598</v>
      </c>
      <c r="O107" s="4" t="s">
        <v>44</v>
      </c>
      <c r="P107" s="4">
        <v>3</v>
      </c>
      <c r="Q107" s="4" t="s">
        <v>599</v>
      </c>
      <c r="R107" s="4" t="s">
        <v>58</v>
      </c>
      <c r="V107" s="4" t="s">
        <v>59</v>
      </c>
      <c r="AC107" s="4" t="s">
        <v>75</v>
      </c>
      <c r="AD107" s="4">
        <v>4</v>
      </c>
      <c r="AE107" s="4">
        <v>5</v>
      </c>
      <c r="AF107" s="4">
        <v>30</v>
      </c>
      <c r="AG107" s="4" t="s">
        <v>600</v>
      </c>
      <c r="AH107" s="4" t="s">
        <v>50</v>
      </c>
      <c r="AI107" s="4">
        <v>9</v>
      </c>
      <c r="AJ107" s="4" t="s">
        <v>601</v>
      </c>
      <c r="AK107" s="4" t="s">
        <v>602</v>
      </c>
    </row>
    <row r="108" spans="1:38" ht="18" customHeight="1">
      <c r="A108" s="4">
        <v>106</v>
      </c>
      <c r="B108" s="4" t="s">
        <v>66</v>
      </c>
      <c r="C108" s="5">
        <v>36.493150684931507</v>
      </c>
      <c r="D108" s="4">
        <v>7</v>
      </c>
      <c r="E108" s="4">
        <v>30</v>
      </c>
      <c r="F108" s="4">
        <v>9</v>
      </c>
      <c r="G108" s="4">
        <v>10</v>
      </c>
      <c r="H108" s="4" t="s">
        <v>39</v>
      </c>
      <c r="I108" s="4">
        <v>0</v>
      </c>
      <c r="J108" s="4" t="s">
        <v>54</v>
      </c>
      <c r="K108" s="4" t="s">
        <v>96</v>
      </c>
      <c r="L108" s="4">
        <v>1</v>
      </c>
      <c r="M108" s="4" t="s">
        <v>206</v>
      </c>
      <c r="N108" s="4" t="s">
        <v>103</v>
      </c>
      <c r="O108" s="4" t="s">
        <v>83</v>
      </c>
      <c r="P108" s="4">
        <v>11</v>
      </c>
      <c r="Q108" s="4" t="s">
        <v>603</v>
      </c>
      <c r="R108" s="4" t="s">
        <v>46</v>
      </c>
      <c r="X108" s="4" t="s">
        <v>123</v>
      </c>
      <c r="AC108" s="4" t="s">
        <v>61</v>
      </c>
      <c r="AD108" s="4">
        <v>6</v>
      </c>
      <c r="AE108" s="4">
        <v>4</v>
      </c>
      <c r="AF108" s="4">
        <v>3</v>
      </c>
      <c r="AG108" s="4" t="s">
        <v>604</v>
      </c>
      <c r="AH108" s="4" t="s">
        <v>63</v>
      </c>
      <c r="AI108" s="4">
        <v>9</v>
      </c>
      <c r="AJ108" s="4" t="s">
        <v>605</v>
      </c>
      <c r="AK108" s="4" t="s">
        <v>606</v>
      </c>
    </row>
    <row r="109" spans="1:38" ht="18" customHeight="1">
      <c r="A109" s="4">
        <v>107</v>
      </c>
      <c r="B109" s="4" t="s">
        <v>121</v>
      </c>
      <c r="C109" s="5">
        <v>34.799999999999997</v>
      </c>
      <c r="D109" s="4">
        <v>7</v>
      </c>
      <c r="E109" s="4">
        <v>80</v>
      </c>
      <c r="F109" s="4">
        <v>5</v>
      </c>
      <c r="G109" s="4">
        <v>10</v>
      </c>
      <c r="H109" s="4" t="s">
        <v>297</v>
      </c>
      <c r="I109" s="4">
        <v>1</v>
      </c>
      <c r="J109" s="4" t="s">
        <v>54</v>
      </c>
      <c r="K109" s="4" t="s">
        <v>90</v>
      </c>
      <c r="L109" s="4">
        <v>1</v>
      </c>
      <c r="M109" s="4" t="s">
        <v>206</v>
      </c>
      <c r="N109" s="4" t="s">
        <v>70</v>
      </c>
      <c r="O109" s="4" t="s">
        <v>83</v>
      </c>
      <c r="P109" s="4">
        <v>10</v>
      </c>
      <c r="Q109" s="4" t="s">
        <v>607</v>
      </c>
      <c r="R109" s="4" t="s">
        <v>73</v>
      </c>
      <c r="V109" s="4" t="s">
        <v>59</v>
      </c>
      <c r="AC109" s="4" t="s">
        <v>61</v>
      </c>
      <c r="AD109" s="4">
        <v>6</v>
      </c>
      <c r="AE109" s="4">
        <v>4</v>
      </c>
      <c r="AF109" s="4">
        <v>12</v>
      </c>
      <c r="AG109" s="4" t="s">
        <v>608</v>
      </c>
      <c r="AH109" s="4" t="s">
        <v>63</v>
      </c>
      <c r="AI109" s="4">
        <v>7</v>
      </c>
      <c r="AJ109" s="4" t="s">
        <v>609</v>
      </c>
      <c r="AK109" s="4" t="s">
        <v>610</v>
      </c>
    </row>
    <row r="110" spans="1:38" ht="18" customHeight="1">
      <c r="A110" s="4">
        <v>108</v>
      </c>
      <c r="B110" s="4" t="s">
        <v>66</v>
      </c>
      <c r="C110" s="5">
        <v>35.345205479452055</v>
      </c>
      <c r="D110" s="4">
        <v>7</v>
      </c>
      <c r="E110" s="4">
        <v>120</v>
      </c>
      <c r="F110" s="4">
        <v>15</v>
      </c>
      <c r="G110" s="4">
        <v>12</v>
      </c>
      <c r="H110" s="4" t="s">
        <v>182</v>
      </c>
      <c r="I110" s="4">
        <v>0</v>
      </c>
      <c r="J110" s="4" t="s">
        <v>54</v>
      </c>
      <c r="K110" s="4" t="s">
        <v>55</v>
      </c>
      <c r="L110" s="4">
        <v>1</v>
      </c>
      <c r="M110" s="4" t="s">
        <v>406</v>
      </c>
      <c r="N110" s="4" t="s">
        <v>43</v>
      </c>
      <c r="O110" s="4" t="s">
        <v>83</v>
      </c>
      <c r="P110" s="4">
        <v>7</v>
      </c>
      <c r="Q110" s="4" t="s">
        <v>611</v>
      </c>
      <c r="R110" s="4" t="s">
        <v>73</v>
      </c>
      <c r="S110" s="4" t="s">
        <v>275</v>
      </c>
      <c r="V110" s="4" t="s">
        <v>59</v>
      </c>
      <c r="AC110" s="4" t="s">
        <v>61</v>
      </c>
      <c r="AD110" s="4">
        <v>10</v>
      </c>
      <c r="AE110" s="4">
        <v>10</v>
      </c>
      <c r="AF110" s="4">
        <v>8</v>
      </c>
      <c r="AG110" s="4" t="s">
        <v>612</v>
      </c>
      <c r="AH110" s="4" t="s">
        <v>50</v>
      </c>
      <c r="AI110" s="4">
        <v>8</v>
      </c>
      <c r="AJ110" s="4" t="s">
        <v>613</v>
      </c>
      <c r="AK110" s="4" t="s">
        <v>614</v>
      </c>
      <c r="AL110" s="4" t="s">
        <v>615</v>
      </c>
    </row>
    <row r="111" spans="1:38" ht="18" customHeight="1">
      <c r="A111" s="4">
        <v>109</v>
      </c>
      <c r="B111" s="4" t="s">
        <v>121</v>
      </c>
      <c r="C111" s="5">
        <v>34.136986301369866</v>
      </c>
      <c r="D111" s="4">
        <v>6</v>
      </c>
      <c r="E111" s="4">
        <v>20</v>
      </c>
      <c r="F111" s="4">
        <v>16</v>
      </c>
      <c r="G111" s="4">
        <v>30</v>
      </c>
      <c r="H111" s="4" t="s">
        <v>182</v>
      </c>
      <c r="I111" s="4">
        <v>0</v>
      </c>
      <c r="J111" s="4" t="s">
        <v>54</v>
      </c>
      <c r="K111" s="4" t="s">
        <v>96</v>
      </c>
      <c r="L111" s="4">
        <v>1</v>
      </c>
      <c r="M111" s="4" t="s">
        <v>136</v>
      </c>
      <c r="N111" s="4" t="s">
        <v>103</v>
      </c>
      <c r="O111" s="4" t="s">
        <v>568</v>
      </c>
      <c r="P111" s="4">
        <v>4</v>
      </c>
      <c r="Q111" s="4" t="s">
        <v>616</v>
      </c>
      <c r="R111" s="4" t="s">
        <v>58</v>
      </c>
      <c r="AA111" s="4" t="s">
        <v>92</v>
      </c>
      <c r="AC111" s="4" t="s">
        <v>38</v>
      </c>
      <c r="AD111" s="4" t="s">
        <v>38</v>
      </c>
      <c r="AE111" s="4" t="s">
        <v>38</v>
      </c>
      <c r="AH111" s="4" t="s">
        <v>63</v>
      </c>
      <c r="AI111" s="4">
        <v>8</v>
      </c>
      <c r="AJ111" s="4" t="s">
        <v>617</v>
      </c>
      <c r="AK111" s="4" t="s">
        <v>618</v>
      </c>
      <c r="AL111" s="4" t="s">
        <v>619</v>
      </c>
    </row>
    <row r="112" spans="1:38" ht="18" customHeight="1">
      <c r="A112" s="4">
        <v>110</v>
      </c>
      <c r="B112" s="4" t="s">
        <v>79</v>
      </c>
      <c r="C112" s="5">
        <v>21.627397260273973</v>
      </c>
      <c r="D112" s="4">
        <v>8</v>
      </c>
      <c r="E112" s="4">
        <v>60</v>
      </c>
      <c r="F112" s="4">
        <v>10</v>
      </c>
      <c r="G112" s="4">
        <v>6</v>
      </c>
      <c r="H112" s="4" t="s">
        <v>39</v>
      </c>
      <c r="I112" s="4">
        <v>1</v>
      </c>
      <c r="J112" s="4" t="s">
        <v>54</v>
      </c>
      <c r="K112" s="4" t="s">
        <v>90</v>
      </c>
      <c r="L112" s="4">
        <v>1</v>
      </c>
      <c r="M112" s="4" t="s">
        <v>59</v>
      </c>
      <c r="N112" s="4" t="s">
        <v>70</v>
      </c>
      <c r="O112" s="4" t="s">
        <v>117</v>
      </c>
      <c r="P112" s="4">
        <v>0</v>
      </c>
      <c r="Q112" s="4" t="s">
        <v>620</v>
      </c>
      <c r="R112" s="4" t="s">
        <v>357</v>
      </c>
      <c r="V112" s="4" t="s">
        <v>59</v>
      </c>
      <c r="AC112" s="4" t="s">
        <v>75</v>
      </c>
      <c r="AD112" s="4">
        <v>6</v>
      </c>
      <c r="AE112" s="4">
        <v>3</v>
      </c>
      <c r="AF112" s="4">
        <v>5</v>
      </c>
      <c r="AG112" s="4" t="s">
        <v>621</v>
      </c>
      <c r="AH112" s="4" t="s">
        <v>63</v>
      </c>
      <c r="AI112" s="4">
        <v>10</v>
      </c>
      <c r="AJ112" s="4" t="s">
        <v>622</v>
      </c>
      <c r="AK112" s="4" t="s">
        <v>623</v>
      </c>
    </row>
    <row r="113" spans="1:38" ht="18" customHeight="1">
      <c r="A113" s="4">
        <v>111</v>
      </c>
      <c r="B113" s="4" t="s">
        <v>66</v>
      </c>
      <c r="C113" s="5">
        <v>33.490410958904107</v>
      </c>
      <c r="D113" s="4">
        <v>7</v>
      </c>
      <c r="E113" s="4">
        <v>20</v>
      </c>
      <c r="F113" s="4">
        <v>9</v>
      </c>
      <c r="G113" s="4">
        <v>2</v>
      </c>
      <c r="H113" s="4" t="s">
        <v>218</v>
      </c>
      <c r="I113" s="4">
        <v>1</v>
      </c>
      <c r="J113" s="4" t="s">
        <v>383</v>
      </c>
      <c r="K113" s="4" t="s">
        <v>96</v>
      </c>
      <c r="L113" s="4">
        <v>1</v>
      </c>
      <c r="M113" s="4" t="s">
        <v>246</v>
      </c>
      <c r="N113" s="4" t="s">
        <v>70</v>
      </c>
      <c r="O113" s="4" t="s">
        <v>71</v>
      </c>
      <c r="P113" s="4">
        <v>3</v>
      </c>
      <c r="Q113" s="4" t="s">
        <v>624</v>
      </c>
      <c r="R113" s="4" t="s">
        <v>73</v>
      </c>
      <c r="V113" s="4" t="s">
        <v>59</v>
      </c>
      <c r="AC113" s="4" t="s">
        <v>75</v>
      </c>
      <c r="AD113" s="4">
        <v>10</v>
      </c>
      <c r="AE113" s="4">
        <v>6</v>
      </c>
      <c r="AF113" s="4">
        <v>15</v>
      </c>
      <c r="AG113" s="4" t="s">
        <v>625</v>
      </c>
      <c r="AH113" s="4" t="s">
        <v>63</v>
      </c>
      <c r="AI113" s="4">
        <v>7</v>
      </c>
      <c r="AJ113" s="4" t="s">
        <v>626</v>
      </c>
      <c r="AK113" s="4" t="s">
        <v>627</v>
      </c>
      <c r="AL113" s="4" t="s">
        <v>628</v>
      </c>
    </row>
    <row r="114" spans="1:38" ht="18" customHeight="1">
      <c r="A114" s="4">
        <v>112</v>
      </c>
      <c r="B114" s="4" t="s">
        <v>66</v>
      </c>
      <c r="D114" s="4">
        <v>7</v>
      </c>
      <c r="E114" s="4">
        <v>1</v>
      </c>
      <c r="F114" s="4">
        <v>10</v>
      </c>
      <c r="G114" s="4">
        <v>5</v>
      </c>
      <c r="H114" s="4" t="s">
        <v>329</v>
      </c>
      <c r="I114" s="4">
        <v>1</v>
      </c>
      <c r="J114" s="4" t="s">
        <v>89</v>
      </c>
      <c r="K114" s="4" t="s">
        <v>55</v>
      </c>
      <c r="L114" s="4">
        <v>0</v>
      </c>
      <c r="M114" s="4" t="s">
        <v>38</v>
      </c>
      <c r="N114" s="4" t="s">
        <v>38</v>
      </c>
      <c r="O114" s="4" t="s">
        <v>38</v>
      </c>
      <c r="R114" s="4" t="s">
        <v>73</v>
      </c>
      <c r="T114" s="4" t="s">
        <v>47</v>
      </c>
      <c r="AC114" s="4" t="s">
        <v>75</v>
      </c>
      <c r="AD114" s="4">
        <v>15</v>
      </c>
      <c r="AE114" s="4">
        <v>15</v>
      </c>
      <c r="AF114" s="4">
        <v>8</v>
      </c>
      <c r="AG114" s="6" t="s">
        <v>629</v>
      </c>
      <c r="AH114" s="4" t="s">
        <v>50</v>
      </c>
      <c r="AI114" s="4">
        <v>10</v>
      </c>
      <c r="AJ114" s="6" t="s">
        <v>630</v>
      </c>
      <c r="AK114" s="4" t="s">
        <v>631</v>
      </c>
      <c r="AL114" s="6" t="s">
        <v>632</v>
      </c>
    </row>
    <row r="115" spans="1:38" ht="18" customHeight="1">
      <c r="A115" s="4">
        <v>113</v>
      </c>
      <c r="B115" s="4" t="s">
        <v>121</v>
      </c>
      <c r="C115" s="5">
        <v>26.383561643835616</v>
      </c>
      <c r="D115" s="4">
        <v>7</v>
      </c>
      <c r="E115" s="4">
        <v>150</v>
      </c>
      <c r="F115" s="4">
        <v>7</v>
      </c>
      <c r="G115" s="4">
        <v>8</v>
      </c>
      <c r="H115" s="4" t="s">
        <v>67</v>
      </c>
      <c r="I115" s="4">
        <v>1</v>
      </c>
      <c r="J115" s="4" t="s">
        <v>68</v>
      </c>
      <c r="K115" s="4" t="s">
        <v>41</v>
      </c>
      <c r="L115" s="4">
        <v>1</v>
      </c>
      <c r="M115" s="4" t="s">
        <v>59</v>
      </c>
      <c r="N115" s="4" t="s">
        <v>633</v>
      </c>
      <c r="O115" s="4" t="s">
        <v>223</v>
      </c>
      <c r="P115" s="4">
        <v>3</v>
      </c>
      <c r="Q115" s="4" t="s">
        <v>634</v>
      </c>
      <c r="R115" s="4" t="s">
        <v>73</v>
      </c>
      <c r="X115" s="4" t="s">
        <v>123</v>
      </c>
      <c r="AC115" s="4" t="s">
        <v>48</v>
      </c>
      <c r="AD115" s="4">
        <v>4</v>
      </c>
      <c r="AE115" s="4">
        <v>3</v>
      </c>
      <c r="AF115" s="4">
        <v>30</v>
      </c>
      <c r="AG115" s="6" t="s">
        <v>635</v>
      </c>
      <c r="AH115" s="4" t="s">
        <v>63</v>
      </c>
      <c r="AI115" s="4">
        <v>8</v>
      </c>
      <c r="AJ115" s="4" t="s">
        <v>636</v>
      </c>
      <c r="AK115" s="4" t="s">
        <v>637</v>
      </c>
      <c r="AL115" s="6" t="s">
        <v>638</v>
      </c>
    </row>
    <row r="116" spans="1:38" ht="18" customHeight="1">
      <c r="A116" s="4">
        <v>114</v>
      </c>
      <c r="B116" s="4" t="s">
        <v>66</v>
      </c>
      <c r="C116" s="5">
        <v>24.983561643835618</v>
      </c>
      <c r="D116" s="4">
        <v>6</v>
      </c>
      <c r="E116" s="4">
        <v>50</v>
      </c>
      <c r="F116" s="4">
        <v>10</v>
      </c>
      <c r="G116" s="4">
        <v>20</v>
      </c>
      <c r="H116" s="4" t="s">
        <v>95</v>
      </c>
      <c r="I116" s="4">
        <v>1</v>
      </c>
      <c r="J116" s="4" t="s">
        <v>383</v>
      </c>
      <c r="K116" s="4" t="s">
        <v>639</v>
      </c>
      <c r="L116" s="4">
        <v>1</v>
      </c>
      <c r="M116" s="4" t="s">
        <v>59</v>
      </c>
      <c r="N116" s="4" t="s">
        <v>70</v>
      </c>
      <c r="O116" s="4" t="s">
        <v>265</v>
      </c>
      <c r="P116" s="4">
        <v>2</v>
      </c>
      <c r="Q116" s="4" t="s">
        <v>640</v>
      </c>
      <c r="R116" s="4" t="s">
        <v>73</v>
      </c>
      <c r="V116" s="4" t="s">
        <v>59</v>
      </c>
      <c r="AC116" s="4" t="s">
        <v>61</v>
      </c>
      <c r="AD116" s="4">
        <v>3</v>
      </c>
      <c r="AE116" s="4">
        <v>3</v>
      </c>
      <c r="AF116" s="4">
        <v>45</v>
      </c>
      <c r="AG116" s="4" t="s">
        <v>641</v>
      </c>
      <c r="AH116" s="4" t="s">
        <v>63</v>
      </c>
      <c r="AI116" s="4">
        <v>9</v>
      </c>
      <c r="AJ116" s="4" t="s">
        <v>642</v>
      </c>
    </row>
    <row r="117" spans="1:38" ht="18" customHeight="1">
      <c r="A117" s="4">
        <v>115</v>
      </c>
      <c r="B117" s="4" t="s">
        <v>66</v>
      </c>
      <c r="C117" s="5">
        <v>36.106849315068494</v>
      </c>
      <c r="D117" s="4">
        <v>6</v>
      </c>
      <c r="E117" s="4">
        <v>120</v>
      </c>
      <c r="F117" s="4">
        <v>10</v>
      </c>
      <c r="G117" s="4">
        <v>0</v>
      </c>
      <c r="H117" s="4" t="s">
        <v>67</v>
      </c>
      <c r="I117" s="4">
        <v>0</v>
      </c>
      <c r="J117" s="4" t="s">
        <v>89</v>
      </c>
      <c r="K117" s="4" t="s">
        <v>96</v>
      </c>
      <c r="L117" s="4">
        <v>1</v>
      </c>
      <c r="M117" s="4" t="s">
        <v>42</v>
      </c>
      <c r="N117" s="4" t="s">
        <v>43</v>
      </c>
      <c r="O117" s="4" t="s">
        <v>643</v>
      </c>
      <c r="P117" s="4">
        <v>14</v>
      </c>
      <c r="Q117" s="4" t="s">
        <v>644</v>
      </c>
      <c r="R117" s="4" t="s">
        <v>73</v>
      </c>
      <c r="X117" s="4" t="s">
        <v>123</v>
      </c>
      <c r="Y117" s="4" t="s">
        <v>645</v>
      </c>
      <c r="AC117" s="4" t="s">
        <v>75</v>
      </c>
      <c r="AD117" s="4">
        <v>6</v>
      </c>
      <c r="AE117" s="4">
        <v>6</v>
      </c>
      <c r="AF117" s="4">
        <v>15</v>
      </c>
      <c r="AG117" s="4" t="s">
        <v>646</v>
      </c>
      <c r="AH117" s="4" t="s">
        <v>185</v>
      </c>
      <c r="AI117" s="4">
        <v>8</v>
      </c>
      <c r="AJ117" s="4" t="s">
        <v>647</v>
      </c>
      <c r="AK117" s="4" t="s">
        <v>648</v>
      </c>
      <c r="AL117" s="4" t="s">
        <v>649</v>
      </c>
    </row>
    <row r="118" spans="1:38" ht="18" customHeight="1">
      <c r="A118" s="4">
        <v>116</v>
      </c>
      <c r="B118" s="4" t="s">
        <v>79</v>
      </c>
      <c r="D118" s="4">
        <v>7</v>
      </c>
      <c r="E118" s="4">
        <v>20</v>
      </c>
      <c r="F118" s="4">
        <v>3</v>
      </c>
      <c r="G118" s="4">
        <v>12</v>
      </c>
      <c r="H118" s="4" t="s">
        <v>218</v>
      </c>
      <c r="I118" s="4">
        <v>0</v>
      </c>
      <c r="J118" s="4" t="s">
        <v>89</v>
      </c>
      <c r="K118" s="4" t="s">
        <v>41</v>
      </c>
      <c r="L118" s="4">
        <v>1</v>
      </c>
      <c r="M118" s="4" t="s">
        <v>191</v>
      </c>
      <c r="N118" s="4" t="s">
        <v>70</v>
      </c>
      <c r="O118" s="4" t="s">
        <v>304</v>
      </c>
      <c r="P118" s="4">
        <v>5</v>
      </c>
      <c r="Q118" s="4" t="s">
        <v>650</v>
      </c>
      <c r="R118" s="4" t="s">
        <v>73</v>
      </c>
      <c r="S118" s="4" t="s">
        <v>275</v>
      </c>
      <c r="X118" s="4" t="s">
        <v>123</v>
      </c>
      <c r="AC118" s="4" t="s">
        <v>155</v>
      </c>
      <c r="AD118" s="4">
        <v>12</v>
      </c>
      <c r="AE118" s="4">
        <v>2</v>
      </c>
      <c r="AF118" s="4">
        <v>10</v>
      </c>
      <c r="AG118" s="4" t="s">
        <v>651</v>
      </c>
      <c r="AH118" s="4" t="s">
        <v>63</v>
      </c>
      <c r="AI118" s="4">
        <v>6</v>
      </c>
      <c r="AJ118" s="4" t="s">
        <v>652</v>
      </c>
      <c r="AK118" s="4" t="s">
        <v>92</v>
      </c>
      <c r="AL118" s="4" t="s">
        <v>92</v>
      </c>
    </row>
    <row r="119" spans="1:38" ht="18" customHeight="1">
      <c r="A119" s="4">
        <v>117</v>
      </c>
      <c r="B119" s="4" t="s">
        <v>66</v>
      </c>
      <c r="C119" s="5">
        <v>20.654794520547945</v>
      </c>
      <c r="D119" s="4">
        <v>6</v>
      </c>
      <c r="E119" s="4">
        <v>0</v>
      </c>
      <c r="F119" s="4">
        <v>8</v>
      </c>
      <c r="G119" s="4">
        <v>60</v>
      </c>
      <c r="H119" s="4" t="s">
        <v>95</v>
      </c>
      <c r="I119" s="4">
        <v>0</v>
      </c>
      <c r="J119" s="4" t="s">
        <v>40</v>
      </c>
      <c r="K119" s="4" t="s">
        <v>653</v>
      </c>
      <c r="L119" s="4">
        <v>1</v>
      </c>
      <c r="M119" s="4" t="s">
        <v>206</v>
      </c>
      <c r="N119" s="4" t="s">
        <v>82</v>
      </c>
      <c r="O119" s="4" t="s">
        <v>213</v>
      </c>
      <c r="P119" s="4">
        <v>1</v>
      </c>
      <c r="Q119" s="4" t="s">
        <v>654</v>
      </c>
      <c r="R119" s="4" t="s">
        <v>154</v>
      </c>
      <c r="AA119" s="4" t="s">
        <v>92</v>
      </c>
      <c r="AC119" s="4" t="s">
        <v>38</v>
      </c>
      <c r="AD119" s="4" t="s">
        <v>38</v>
      </c>
      <c r="AE119" s="4" t="s">
        <v>38</v>
      </c>
      <c r="AH119" s="4" t="s">
        <v>63</v>
      </c>
      <c r="AI119" s="4">
        <v>10</v>
      </c>
      <c r="AJ119" s="4" t="s">
        <v>655</v>
      </c>
      <c r="AK119" s="4" t="s">
        <v>656</v>
      </c>
      <c r="AL119" s="4" t="s">
        <v>657</v>
      </c>
    </row>
    <row r="120" spans="1:38" ht="18" customHeight="1">
      <c r="A120" s="4">
        <v>118</v>
      </c>
      <c r="B120" s="4" t="s">
        <v>66</v>
      </c>
      <c r="C120" s="5">
        <v>27.536986301369861</v>
      </c>
      <c r="D120" s="4">
        <v>7</v>
      </c>
      <c r="E120" s="4">
        <v>80</v>
      </c>
      <c r="F120" s="4">
        <v>12</v>
      </c>
      <c r="G120" s="4">
        <v>12</v>
      </c>
      <c r="H120" s="4" t="s">
        <v>329</v>
      </c>
      <c r="I120" s="4">
        <v>1</v>
      </c>
      <c r="J120" s="4" t="s">
        <v>383</v>
      </c>
      <c r="K120" s="4" t="s">
        <v>55</v>
      </c>
      <c r="L120" s="4">
        <v>1</v>
      </c>
      <c r="M120" s="4" t="s">
        <v>206</v>
      </c>
      <c r="N120" s="4" t="s">
        <v>43</v>
      </c>
      <c r="O120" s="4" t="s">
        <v>568</v>
      </c>
      <c r="P120" s="4">
        <v>3</v>
      </c>
      <c r="Q120" s="4" t="s">
        <v>658</v>
      </c>
      <c r="R120" s="4" t="s">
        <v>46</v>
      </c>
      <c r="V120" s="4" t="s">
        <v>59</v>
      </c>
      <c r="AC120" s="4" t="s">
        <v>75</v>
      </c>
      <c r="AD120" s="4">
        <v>6</v>
      </c>
      <c r="AE120" s="4">
        <v>2</v>
      </c>
      <c r="AF120" s="4">
        <v>12</v>
      </c>
      <c r="AG120" s="4" t="s">
        <v>659</v>
      </c>
      <c r="AH120" s="4" t="s">
        <v>63</v>
      </c>
      <c r="AI120" s="4">
        <v>10</v>
      </c>
      <c r="AJ120" s="4" t="s">
        <v>660</v>
      </c>
      <c r="AK120" s="4" t="s">
        <v>661</v>
      </c>
      <c r="AL120" s="4" t="s">
        <v>662</v>
      </c>
    </row>
    <row r="121" spans="1:38" ht="18" customHeight="1">
      <c r="A121" s="4">
        <v>119</v>
      </c>
      <c r="B121" s="4" t="s">
        <v>66</v>
      </c>
      <c r="C121" s="5">
        <v>27.643835616438356</v>
      </c>
      <c r="D121" s="4">
        <v>7</v>
      </c>
      <c r="E121" s="4">
        <v>30</v>
      </c>
      <c r="F121" s="4">
        <v>1</v>
      </c>
      <c r="G121" s="4">
        <v>5</v>
      </c>
      <c r="H121" s="4" t="s">
        <v>39</v>
      </c>
      <c r="I121" s="4">
        <v>0</v>
      </c>
      <c r="J121" s="4" t="s">
        <v>40</v>
      </c>
      <c r="K121" s="4" t="s">
        <v>41</v>
      </c>
      <c r="L121" s="4">
        <v>1</v>
      </c>
      <c r="M121" s="4" t="s">
        <v>246</v>
      </c>
      <c r="N121" s="4" t="s">
        <v>43</v>
      </c>
      <c r="O121" s="4" t="s">
        <v>413</v>
      </c>
      <c r="P121" s="4">
        <v>4</v>
      </c>
      <c r="Q121" s="4" t="s">
        <v>663</v>
      </c>
      <c r="R121" s="4" t="s">
        <v>73</v>
      </c>
      <c r="X121" s="4" t="s">
        <v>123</v>
      </c>
      <c r="AC121" s="4" t="s">
        <v>61</v>
      </c>
      <c r="AD121" s="4">
        <v>6</v>
      </c>
      <c r="AE121" s="4">
        <v>10</v>
      </c>
      <c r="AF121" s="4">
        <v>20</v>
      </c>
      <c r="AG121" s="4" t="s">
        <v>664</v>
      </c>
      <c r="AH121" s="4" t="s">
        <v>63</v>
      </c>
      <c r="AI121" s="4">
        <v>8</v>
      </c>
      <c r="AJ121" s="4" t="s">
        <v>665</v>
      </c>
      <c r="AK121" s="4" t="s">
        <v>666</v>
      </c>
      <c r="AL121" s="4" t="s">
        <v>667</v>
      </c>
    </row>
    <row r="122" spans="1:38" ht="18" customHeight="1">
      <c r="A122" s="4">
        <v>120</v>
      </c>
      <c r="B122" s="4" t="s">
        <v>121</v>
      </c>
      <c r="C122" s="5">
        <v>44.054794520547944</v>
      </c>
      <c r="D122" s="4">
        <v>7</v>
      </c>
      <c r="E122" s="4">
        <v>50</v>
      </c>
      <c r="F122" s="4">
        <v>3</v>
      </c>
      <c r="G122" s="4">
        <v>20</v>
      </c>
      <c r="H122" s="4" t="s">
        <v>67</v>
      </c>
      <c r="I122" s="4">
        <v>1</v>
      </c>
      <c r="J122" s="4" t="s">
        <v>40</v>
      </c>
      <c r="K122" s="4" t="s">
        <v>55</v>
      </c>
      <c r="L122" s="4">
        <v>1</v>
      </c>
      <c r="M122" s="4" t="s">
        <v>206</v>
      </c>
      <c r="N122" s="4" t="s">
        <v>43</v>
      </c>
      <c r="O122" s="4" t="s">
        <v>413</v>
      </c>
      <c r="P122" s="4">
        <v>22</v>
      </c>
      <c r="Q122" s="4" t="s">
        <v>668</v>
      </c>
      <c r="R122" s="4" t="s">
        <v>73</v>
      </c>
      <c r="U122" s="4" t="s">
        <v>74</v>
      </c>
      <c r="AC122" s="4" t="s">
        <v>61</v>
      </c>
      <c r="AD122" s="4">
        <v>15</v>
      </c>
      <c r="AE122" s="4">
        <v>20</v>
      </c>
      <c r="AF122" s="4">
        <v>35</v>
      </c>
      <c r="AG122" s="4" t="s">
        <v>669</v>
      </c>
      <c r="AH122" s="4" t="s">
        <v>63</v>
      </c>
      <c r="AI122" s="4">
        <v>9</v>
      </c>
      <c r="AJ122" s="4" t="s">
        <v>670</v>
      </c>
      <c r="AK122" s="4" t="s">
        <v>671</v>
      </c>
    </row>
    <row r="123" spans="1:38" ht="18" customHeight="1">
      <c r="A123" s="4">
        <v>121</v>
      </c>
      <c r="B123" s="4" t="s">
        <v>121</v>
      </c>
      <c r="C123" s="5">
        <v>24.575342465753426</v>
      </c>
      <c r="D123" s="4">
        <v>7</v>
      </c>
      <c r="E123" s="4">
        <v>0</v>
      </c>
      <c r="F123" s="4">
        <v>12</v>
      </c>
      <c r="G123" s="4">
        <v>20</v>
      </c>
      <c r="H123" s="4" t="s">
        <v>182</v>
      </c>
      <c r="I123" s="4">
        <v>1</v>
      </c>
      <c r="J123" s="4" t="s">
        <v>40</v>
      </c>
      <c r="K123" s="4" t="s">
        <v>41</v>
      </c>
      <c r="L123" s="4">
        <v>1</v>
      </c>
      <c r="M123" s="4" t="s">
        <v>514</v>
      </c>
      <c r="N123" s="4" t="s">
        <v>137</v>
      </c>
      <c r="O123" s="4" t="s">
        <v>83</v>
      </c>
      <c r="P123" s="4">
        <v>5</v>
      </c>
      <c r="Q123" s="4" t="s">
        <v>672</v>
      </c>
      <c r="R123" s="4" t="s">
        <v>46</v>
      </c>
      <c r="V123" s="4" t="s">
        <v>59</v>
      </c>
      <c r="AC123" s="4" t="s">
        <v>75</v>
      </c>
      <c r="AD123" s="4">
        <v>5</v>
      </c>
      <c r="AE123" s="4">
        <v>5</v>
      </c>
      <c r="AF123" s="4">
        <v>10</v>
      </c>
      <c r="AG123" s="4" t="s">
        <v>673</v>
      </c>
      <c r="AH123" s="4" t="s">
        <v>50</v>
      </c>
      <c r="AI123" s="4">
        <v>10</v>
      </c>
      <c r="AJ123" s="4" t="s">
        <v>674</v>
      </c>
      <c r="AK123" s="4" t="s">
        <v>675</v>
      </c>
      <c r="AL123" s="4" t="s">
        <v>676</v>
      </c>
    </row>
    <row r="124" spans="1:38" ht="18" customHeight="1">
      <c r="A124" s="4">
        <v>122</v>
      </c>
      <c r="B124" s="4" t="s">
        <v>66</v>
      </c>
      <c r="C124" s="5">
        <v>23.339726027397262</v>
      </c>
      <c r="D124" s="4">
        <v>9</v>
      </c>
      <c r="E124" s="4">
        <v>10</v>
      </c>
      <c r="F124" s="4">
        <v>9</v>
      </c>
      <c r="G124" s="4">
        <v>20</v>
      </c>
      <c r="H124" s="4" t="s">
        <v>95</v>
      </c>
      <c r="I124" s="4">
        <v>0</v>
      </c>
      <c r="J124" s="4" t="s">
        <v>89</v>
      </c>
      <c r="K124" s="4" t="s">
        <v>677</v>
      </c>
      <c r="L124" s="4">
        <v>1</v>
      </c>
      <c r="M124" s="4" t="s">
        <v>136</v>
      </c>
      <c r="N124" s="4" t="s">
        <v>70</v>
      </c>
      <c r="O124" s="4" t="s">
        <v>44</v>
      </c>
      <c r="P124" s="4">
        <v>0</v>
      </c>
      <c r="Q124" s="4" t="s">
        <v>678</v>
      </c>
      <c r="R124" s="4" t="s">
        <v>46</v>
      </c>
      <c r="V124" s="4" t="s">
        <v>59</v>
      </c>
      <c r="AC124" s="4" t="s">
        <v>61</v>
      </c>
      <c r="AD124" s="4">
        <v>30</v>
      </c>
      <c r="AE124" s="4">
        <v>5</v>
      </c>
      <c r="AF124" s="4">
        <v>200</v>
      </c>
      <c r="AG124" s="4" t="s">
        <v>679</v>
      </c>
      <c r="AH124" s="4" t="s">
        <v>63</v>
      </c>
      <c r="AI124" s="4">
        <v>9</v>
      </c>
      <c r="AJ124" s="4" t="s">
        <v>680</v>
      </c>
      <c r="AK124" s="4" t="s">
        <v>681</v>
      </c>
      <c r="AL124" s="4" t="s">
        <v>682</v>
      </c>
    </row>
    <row r="125" spans="1:38" ht="18" customHeight="1">
      <c r="A125" s="4">
        <v>123</v>
      </c>
      <c r="B125" s="4" t="s">
        <v>66</v>
      </c>
      <c r="C125" s="5">
        <v>38.665753424657531</v>
      </c>
      <c r="D125" s="4">
        <v>8</v>
      </c>
      <c r="E125" s="4">
        <v>0</v>
      </c>
      <c r="F125" s="4">
        <v>8</v>
      </c>
      <c r="G125" s="4">
        <v>24</v>
      </c>
      <c r="H125" s="4" t="s">
        <v>88</v>
      </c>
      <c r="I125" s="4">
        <v>0</v>
      </c>
      <c r="J125" s="4" t="s">
        <v>135</v>
      </c>
      <c r="K125" s="4" t="s">
        <v>55</v>
      </c>
      <c r="L125" s="4">
        <v>1</v>
      </c>
      <c r="M125" s="4" t="s">
        <v>206</v>
      </c>
      <c r="N125" s="4" t="s">
        <v>70</v>
      </c>
      <c r="O125" s="4" t="s">
        <v>83</v>
      </c>
      <c r="P125" s="4">
        <v>20</v>
      </c>
      <c r="Q125" s="4" t="s">
        <v>558</v>
      </c>
      <c r="R125" s="4" t="s">
        <v>46</v>
      </c>
      <c r="U125" s="4" t="s">
        <v>74</v>
      </c>
      <c r="W125" s="4" t="s">
        <v>60</v>
      </c>
      <c r="AC125" s="4" t="s">
        <v>549</v>
      </c>
      <c r="AD125" s="4">
        <v>6</v>
      </c>
      <c r="AE125" s="4">
        <v>6</v>
      </c>
      <c r="AF125" s="4">
        <v>15</v>
      </c>
      <c r="AG125" s="4" t="s">
        <v>683</v>
      </c>
      <c r="AH125" s="4" t="s">
        <v>63</v>
      </c>
      <c r="AI125" s="4">
        <v>10</v>
      </c>
      <c r="AJ125" s="4" t="s">
        <v>684</v>
      </c>
      <c r="AK125" s="4" t="s">
        <v>685</v>
      </c>
      <c r="AL125" s="4" t="s">
        <v>686</v>
      </c>
    </row>
    <row r="126" spans="1:38" ht="18" customHeight="1">
      <c r="A126" s="4">
        <v>124</v>
      </c>
      <c r="B126" s="4" t="s">
        <v>66</v>
      </c>
      <c r="C126" s="5">
        <v>37.583561643835615</v>
      </c>
      <c r="D126" s="4">
        <v>8</v>
      </c>
      <c r="E126" s="4">
        <v>30</v>
      </c>
      <c r="F126" s="4">
        <v>10</v>
      </c>
      <c r="G126" s="4">
        <v>3</v>
      </c>
      <c r="H126" s="4" t="s">
        <v>297</v>
      </c>
      <c r="I126" s="4">
        <v>0</v>
      </c>
      <c r="J126" s="4" t="s">
        <v>89</v>
      </c>
      <c r="K126" s="4" t="s">
        <v>96</v>
      </c>
      <c r="L126" s="4">
        <v>1</v>
      </c>
      <c r="M126" s="4" t="s">
        <v>687</v>
      </c>
      <c r="N126" s="4" t="s">
        <v>43</v>
      </c>
      <c r="O126" s="4" t="s">
        <v>350</v>
      </c>
      <c r="P126" s="4">
        <v>10</v>
      </c>
      <c r="Q126" s="4" t="s">
        <v>688</v>
      </c>
      <c r="R126" s="4" t="s">
        <v>73</v>
      </c>
      <c r="T126" s="4" t="s">
        <v>47</v>
      </c>
      <c r="AC126" s="4" t="s">
        <v>155</v>
      </c>
      <c r="AD126" s="4">
        <v>6</v>
      </c>
      <c r="AE126" s="4">
        <v>4</v>
      </c>
      <c r="AF126" s="4">
        <v>150</v>
      </c>
      <c r="AG126" s="4" t="s">
        <v>689</v>
      </c>
      <c r="AH126" s="4" t="s">
        <v>50</v>
      </c>
      <c r="AI126" s="4">
        <v>10</v>
      </c>
      <c r="AJ126" s="7" t="s">
        <v>690</v>
      </c>
      <c r="AK126" s="4" t="s">
        <v>422</v>
      </c>
      <c r="AL126" s="4" t="s">
        <v>691</v>
      </c>
    </row>
    <row r="127" spans="1:38" ht="18" customHeight="1">
      <c r="A127" s="4">
        <v>125</v>
      </c>
      <c r="B127" s="4" t="s">
        <v>66</v>
      </c>
      <c r="C127" s="5">
        <v>26.660273972602738</v>
      </c>
      <c r="D127" s="4">
        <v>8</v>
      </c>
      <c r="E127" s="4">
        <v>60</v>
      </c>
      <c r="F127" s="4">
        <v>10</v>
      </c>
      <c r="G127" s="4">
        <v>10</v>
      </c>
      <c r="H127" s="4" t="s">
        <v>39</v>
      </c>
      <c r="I127" s="4">
        <v>0</v>
      </c>
      <c r="J127" s="4" t="s">
        <v>129</v>
      </c>
      <c r="K127" s="4" t="s">
        <v>41</v>
      </c>
      <c r="L127" s="4">
        <v>1</v>
      </c>
      <c r="M127" s="4" t="s">
        <v>206</v>
      </c>
      <c r="N127" s="4" t="s">
        <v>43</v>
      </c>
      <c r="O127" s="4" t="s">
        <v>83</v>
      </c>
      <c r="P127" s="4">
        <v>5</v>
      </c>
      <c r="Q127" s="4" t="s">
        <v>63</v>
      </c>
      <c r="R127" s="4" t="s">
        <v>73</v>
      </c>
      <c r="X127" s="4" t="s">
        <v>123</v>
      </c>
      <c r="AC127" s="4" t="s">
        <v>48</v>
      </c>
      <c r="AD127" s="4">
        <v>10</v>
      </c>
      <c r="AE127" s="4">
        <v>6</v>
      </c>
      <c r="AF127" s="4">
        <v>8</v>
      </c>
      <c r="AG127" s="4" t="s">
        <v>692</v>
      </c>
      <c r="AH127" s="4" t="s">
        <v>63</v>
      </c>
      <c r="AI127" s="4">
        <v>9</v>
      </c>
      <c r="AJ127" s="4" t="s">
        <v>693</v>
      </c>
    </row>
    <row r="128" spans="1:38" ht="18" customHeight="1">
      <c r="A128" s="4">
        <v>126</v>
      </c>
      <c r="B128" s="4" t="s">
        <v>79</v>
      </c>
      <c r="C128" s="5">
        <v>30.673972602739727</v>
      </c>
      <c r="D128" s="4">
        <v>7</v>
      </c>
      <c r="E128" s="4">
        <v>0</v>
      </c>
      <c r="F128" s="4">
        <v>12</v>
      </c>
      <c r="G128" s="4">
        <v>0</v>
      </c>
      <c r="H128" s="4" t="s">
        <v>114</v>
      </c>
      <c r="I128" s="4">
        <v>1</v>
      </c>
      <c r="J128" s="4" t="s">
        <v>129</v>
      </c>
      <c r="K128" s="4" t="s">
        <v>90</v>
      </c>
      <c r="L128" s="4">
        <v>1</v>
      </c>
      <c r="M128" s="4" t="s">
        <v>206</v>
      </c>
      <c r="N128" s="4" t="s">
        <v>103</v>
      </c>
      <c r="O128" s="4" t="s">
        <v>83</v>
      </c>
      <c r="P128" s="4">
        <v>7</v>
      </c>
      <c r="Q128" s="4" t="s">
        <v>603</v>
      </c>
      <c r="R128" s="4" t="s">
        <v>73</v>
      </c>
      <c r="V128" s="4" t="s">
        <v>59</v>
      </c>
      <c r="AC128" s="4" t="s">
        <v>61</v>
      </c>
      <c r="AD128" s="4">
        <v>15</v>
      </c>
      <c r="AE128" s="4">
        <v>10</v>
      </c>
      <c r="AF128" s="4">
        <v>20</v>
      </c>
      <c r="AG128" s="4" t="s">
        <v>603</v>
      </c>
      <c r="AH128" s="4" t="s">
        <v>50</v>
      </c>
      <c r="AI128" s="4">
        <v>9</v>
      </c>
      <c r="AJ128" s="4" t="s">
        <v>603</v>
      </c>
      <c r="AK128" s="4" t="s">
        <v>603</v>
      </c>
      <c r="AL128" s="4" t="s">
        <v>603</v>
      </c>
    </row>
    <row r="129" spans="1:38" ht="18" customHeight="1">
      <c r="A129" s="4">
        <v>127</v>
      </c>
      <c r="B129" s="4" t="s">
        <v>66</v>
      </c>
      <c r="C129" s="5">
        <v>25.123287671232877</v>
      </c>
      <c r="D129" s="4">
        <v>7</v>
      </c>
      <c r="E129" s="4">
        <v>60</v>
      </c>
      <c r="F129" s="4">
        <v>11</v>
      </c>
      <c r="G129" s="4">
        <v>6</v>
      </c>
      <c r="H129" s="4" t="s">
        <v>114</v>
      </c>
      <c r="I129" s="4">
        <v>0</v>
      </c>
      <c r="J129" s="4" t="s">
        <v>40</v>
      </c>
      <c r="K129" s="4" t="s">
        <v>90</v>
      </c>
      <c r="L129" s="4">
        <v>1</v>
      </c>
      <c r="M129" s="4" t="s">
        <v>206</v>
      </c>
      <c r="N129" s="4" t="s">
        <v>70</v>
      </c>
      <c r="O129" s="4" t="s">
        <v>83</v>
      </c>
      <c r="P129" s="4">
        <v>3</v>
      </c>
      <c r="Q129" s="4" t="s">
        <v>694</v>
      </c>
      <c r="R129" s="4" t="s">
        <v>73</v>
      </c>
      <c r="V129" s="4" t="s">
        <v>59</v>
      </c>
      <c r="AC129" s="4" t="s">
        <v>61</v>
      </c>
      <c r="AD129" s="4">
        <v>5</v>
      </c>
      <c r="AE129" s="4">
        <v>1</v>
      </c>
      <c r="AF129" s="4">
        <v>10</v>
      </c>
      <c r="AG129" s="4" t="s">
        <v>695</v>
      </c>
      <c r="AH129" s="4" t="s">
        <v>50</v>
      </c>
      <c r="AI129" s="4">
        <v>10</v>
      </c>
      <c r="AJ129" s="4" t="s">
        <v>696</v>
      </c>
      <c r="AK129" s="4" t="s">
        <v>697</v>
      </c>
    </row>
    <row r="130" spans="1:38" ht="18" customHeight="1">
      <c r="A130" s="4">
        <v>128</v>
      </c>
      <c r="B130" s="4" t="s">
        <v>66</v>
      </c>
      <c r="C130" s="5">
        <v>39.394520547945206</v>
      </c>
      <c r="D130" s="4">
        <v>5</v>
      </c>
      <c r="E130" s="4">
        <v>30</v>
      </c>
      <c r="F130" s="4">
        <v>16</v>
      </c>
      <c r="G130" s="4">
        <v>50</v>
      </c>
      <c r="H130" s="4" t="s">
        <v>88</v>
      </c>
      <c r="I130" s="4">
        <v>1</v>
      </c>
      <c r="J130" s="4" t="s">
        <v>54</v>
      </c>
      <c r="K130" s="4" t="s">
        <v>55</v>
      </c>
      <c r="L130" s="4">
        <v>1</v>
      </c>
      <c r="M130" s="4" t="s">
        <v>459</v>
      </c>
      <c r="N130" s="4" t="s">
        <v>43</v>
      </c>
      <c r="O130" s="4" t="s">
        <v>698</v>
      </c>
      <c r="P130" s="4">
        <v>13</v>
      </c>
      <c r="Q130" s="4" t="s">
        <v>699</v>
      </c>
      <c r="R130" s="4" t="s">
        <v>73</v>
      </c>
      <c r="V130" s="4" t="s">
        <v>59</v>
      </c>
      <c r="AC130" s="4" t="s">
        <v>61</v>
      </c>
      <c r="AD130" s="4">
        <v>6</v>
      </c>
      <c r="AE130" s="4">
        <v>10</v>
      </c>
      <c r="AF130" s="4">
        <v>20</v>
      </c>
      <c r="AG130" s="4" t="s">
        <v>700</v>
      </c>
      <c r="AH130" s="4" t="s">
        <v>185</v>
      </c>
      <c r="AI130" s="4">
        <v>10</v>
      </c>
      <c r="AJ130" s="4" t="s">
        <v>701</v>
      </c>
      <c r="AK130" s="4" t="s">
        <v>702</v>
      </c>
      <c r="AL130" s="7" t="s">
        <v>703</v>
      </c>
    </row>
    <row r="131" spans="1:38" ht="18" customHeight="1">
      <c r="A131" s="4">
        <v>129</v>
      </c>
      <c r="B131" s="4" t="s">
        <v>66</v>
      </c>
      <c r="D131" s="4">
        <v>8</v>
      </c>
      <c r="E131" s="4">
        <v>90</v>
      </c>
      <c r="F131" s="4">
        <v>6</v>
      </c>
      <c r="G131" s="4">
        <v>4</v>
      </c>
      <c r="H131" s="4" t="s">
        <v>88</v>
      </c>
      <c r="I131" s="4">
        <v>0</v>
      </c>
      <c r="J131" s="4" t="s">
        <v>68</v>
      </c>
      <c r="K131" s="4" t="s">
        <v>55</v>
      </c>
      <c r="L131" s="4">
        <v>1</v>
      </c>
      <c r="M131" s="4" t="s">
        <v>206</v>
      </c>
      <c r="N131" s="4" t="s">
        <v>70</v>
      </c>
      <c r="O131" s="4" t="s">
        <v>83</v>
      </c>
      <c r="P131" s="4">
        <v>10</v>
      </c>
      <c r="Q131" s="4" t="s">
        <v>704</v>
      </c>
      <c r="R131" s="4" t="s">
        <v>73</v>
      </c>
      <c r="V131" s="4" t="s">
        <v>59</v>
      </c>
      <c r="AC131" s="4" t="s">
        <v>75</v>
      </c>
      <c r="AD131" s="4">
        <v>6</v>
      </c>
      <c r="AE131" s="4">
        <v>4</v>
      </c>
      <c r="AF131" s="4">
        <v>30</v>
      </c>
      <c r="AG131" s="4" t="s">
        <v>705</v>
      </c>
      <c r="AH131" s="4" t="s">
        <v>50</v>
      </c>
      <c r="AI131" s="4">
        <v>9</v>
      </c>
      <c r="AJ131" s="4" t="s">
        <v>706</v>
      </c>
    </row>
    <row r="132" spans="1:38" ht="18" customHeight="1">
      <c r="A132" s="4">
        <v>130</v>
      </c>
      <c r="B132" s="4" t="s">
        <v>66</v>
      </c>
      <c r="C132" s="5">
        <v>31.646575342465752</v>
      </c>
      <c r="D132" s="4">
        <v>7</v>
      </c>
      <c r="E132" s="4">
        <v>0</v>
      </c>
      <c r="F132" s="4">
        <v>14</v>
      </c>
      <c r="G132" s="4">
        <v>12</v>
      </c>
      <c r="H132" s="4" t="s">
        <v>329</v>
      </c>
      <c r="I132" s="4">
        <v>0</v>
      </c>
      <c r="J132" s="4" t="s">
        <v>68</v>
      </c>
      <c r="K132" s="4" t="s">
        <v>90</v>
      </c>
      <c r="L132" s="4">
        <v>0</v>
      </c>
      <c r="M132" s="4" t="s">
        <v>38</v>
      </c>
      <c r="N132" s="4" t="s">
        <v>38</v>
      </c>
      <c r="O132" s="4" t="s">
        <v>38</v>
      </c>
      <c r="R132" s="4" t="s">
        <v>73</v>
      </c>
      <c r="U132" s="4" t="s">
        <v>74</v>
      </c>
      <c r="AC132" s="4" t="s">
        <v>61</v>
      </c>
      <c r="AD132" s="4">
        <v>6</v>
      </c>
      <c r="AE132" s="4">
        <v>6</v>
      </c>
      <c r="AF132" s="4">
        <v>12</v>
      </c>
      <c r="AG132" s="4" t="s">
        <v>707</v>
      </c>
      <c r="AH132" s="4" t="s">
        <v>708</v>
      </c>
      <c r="AI132" s="4">
        <v>7</v>
      </c>
      <c r="AJ132" s="4" t="s">
        <v>709</v>
      </c>
    </row>
    <row r="133" spans="1:38" ht="18" customHeight="1">
      <c r="A133" s="4">
        <v>131</v>
      </c>
      <c r="B133" s="4" t="s">
        <v>121</v>
      </c>
      <c r="C133" s="5">
        <v>52.454794520547942</v>
      </c>
      <c r="D133" s="4">
        <v>8</v>
      </c>
      <c r="E133" s="4">
        <v>0</v>
      </c>
      <c r="F133" s="4">
        <v>7</v>
      </c>
      <c r="G133" s="4">
        <v>0</v>
      </c>
      <c r="H133" s="4" t="s">
        <v>80</v>
      </c>
      <c r="I133" s="4">
        <v>1</v>
      </c>
      <c r="J133" s="4" t="s">
        <v>54</v>
      </c>
      <c r="K133" s="4" t="s">
        <v>55</v>
      </c>
      <c r="L133" s="4">
        <v>1</v>
      </c>
      <c r="M133" s="4" t="s">
        <v>59</v>
      </c>
      <c r="N133" s="4" t="s">
        <v>70</v>
      </c>
      <c r="O133" s="4" t="s">
        <v>568</v>
      </c>
      <c r="P133" s="4">
        <v>20</v>
      </c>
      <c r="Q133" s="4" t="s">
        <v>710</v>
      </c>
      <c r="R133" s="4" t="s">
        <v>58</v>
      </c>
      <c r="W133" s="4" t="s">
        <v>60</v>
      </c>
      <c r="AC133" s="4" t="s">
        <v>48</v>
      </c>
      <c r="AD133" s="4">
        <v>6</v>
      </c>
      <c r="AE133" s="4">
        <v>10</v>
      </c>
      <c r="AF133" s="4">
        <v>12</v>
      </c>
      <c r="AG133" s="4" t="s">
        <v>711</v>
      </c>
      <c r="AH133" s="4" t="s">
        <v>63</v>
      </c>
      <c r="AI133" s="4">
        <v>9</v>
      </c>
      <c r="AJ133" s="4" t="s">
        <v>712</v>
      </c>
      <c r="AK133" s="4" t="s">
        <v>713</v>
      </c>
      <c r="AL133" s="4" t="s">
        <v>714</v>
      </c>
    </row>
    <row r="134" spans="1:38" ht="18" customHeight="1">
      <c r="A134" s="4">
        <v>132</v>
      </c>
      <c r="B134" s="4" t="s">
        <v>66</v>
      </c>
      <c r="C134" s="5">
        <v>36.441095890410956</v>
      </c>
      <c r="D134" s="4">
        <v>6</v>
      </c>
      <c r="E134" s="4">
        <v>0</v>
      </c>
      <c r="F134" s="4">
        <v>10</v>
      </c>
      <c r="G134" s="4">
        <v>12</v>
      </c>
      <c r="H134" s="4" t="s">
        <v>128</v>
      </c>
      <c r="I134" s="4">
        <v>1</v>
      </c>
      <c r="J134" s="4" t="s">
        <v>115</v>
      </c>
      <c r="K134" s="4" t="s">
        <v>55</v>
      </c>
      <c r="L134" s="4">
        <v>1</v>
      </c>
      <c r="M134" s="4" t="s">
        <v>206</v>
      </c>
      <c r="N134" s="4" t="s">
        <v>137</v>
      </c>
      <c r="O134" s="4" t="s">
        <v>149</v>
      </c>
      <c r="P134" s="4">
        <v>1</v>
      </c>
      <c r="Q134" s="4" t="s">
        <v>715</v>
      </c>
      <c r="R134" s="4" t="s">
        <v>357</v>
      </c>
      <c r="AB134" s="4" t="s">
        <v>716</v>
      </c>
      <c r="AC134" s="4" t="s">
        <v>61</v>
      </c>
      <c r="AD134" s="4">
        <v>6</v>
      </c>
      <c r="AE134" s="4">
        <v>6</v>
      </c>
      <c r="AF134" s="4">
        <v>25</v>
      </c>
      <c r="AG134" s="4" t="s">
        <v>717</v>
      </c>
      <c r="AH134" s="4" t="s">
        <v>339</v>
      </c>
      <c r="AI134" s="4">
        <v>10</v>
      </c>
      <c r="AJ134" s="4" t="s">
        <v>718</v>
      </c>
      <c r="AK134" s="4" t="s">
        <v>719</v>
      </c>
      <c r="AL134" s="4" t="s">
        <v>720</v>
      </c>
    </row>
    <row r="135" spans="1:38" ht="18" customHeight="1">
      <c r="A135" s="4">
        <v>133</v>
      </c>
      <c r="B135" s="4" t="s">
        <v>121</v>
      </c>
      <c r="C135" s="5">
        <v>30.720547945205478</v>
      </c>
      <c r="D135" s="4">
        <v>8</v>
      </c>
      <c r="E135" s="4">
        <v>120</v>
      </c>
      <c r="F135" s="4">
        <v>14</v>
      </c>
      <c r="G135" s="4">
        <v>10</v>
      </c>
      <c r="H135" s="4" t="s">
        <v>297</v>
      </c>
      <c r="I135" s="4">
        <v>0</v>
      </c>
      <c r="J135" s="4" t="s">
        <v>383</v>
      </c>
      <c r="K135" s="4" t="s">
        <v>41</v>
      </c>
      <c r="L135" s="4">
        <v>1</v>
      </c>
      <c r="M135" s="4" t="s">
        <v>148</v>
      </c>
      <c r="N135" s="4" t="s">
        <v>70</v>
      </c>
      <c r="O135" s="4" t="s">
        <v>83</v>
      </c>
      <c r="P135" s="4">
        <v>7</v>
      </c>
      <c r="Q135" s="4" t="s">
        <v>721</v>
      </c>
      <c r="R135" s="4" t="s">
        <v>46</v>
      </c>
      <c r="X135" s="4" t="s">
        <v>123</v>
      </c>
      <c r="AC135" s="4" t="s">
        <v>48</v>
      </c>
      <c r="AD135" s="4">
        <v>5</v>
      </c>
      <c r="AE135" s="4">
        <v>4</v>
      </c>
      <c r="AF135" s="4">
        <v>10</v>
      </c>
      <c r="AG135" s="4" t="s">
        <v>722</v>
      </c>
      <c r="AH135" s="4" t="s">
        <v>63</v>
      </c>
      <c r="AI135" s="4">
        <v>9</v>
      </c>
      <c r="AJ135" s="4" t="s">
        <v>723</v>
      </c>
      <c r="AK135" s="4" t="s">
        <v>724</v>
      </c>
    </row>
    <row r="136" spans="1:38" ht="18" customHeight="1">
      <c r="A136" s="4">
        <v>134</v>
      </c>
      <c r="B136" s="4" t="s">
        <v>121</v>
      </c>
      <c r="C136" s="5">
        <v>23.539726027397261</v>
      </c>
      <c r="D136" s="4">
        <v>6</v>
      </c>
      <c r="E136" s="4">
        <v>240</v>
      </c>
      <c r="F136" s="4">
        <v>10</v>
      </c>
      <c r="G136" s="4">
        <v>20</v>
      </c>
      <c r="H136" s="4" t="s">
        <v>218</v>
      </c>
      <c r="I136" s="4">
        <v>1</v>
      </c>
      <c r="J136" s="4" t="s">
        <v>68</v>
      </c>
      <c r="K136" s="4" t="s">
        <v>90</v>
      </c>
      <c r="L136" s="4">
        <v>1</v>
      </c>
      <c r="M136" s="4" t="s">
        <v>148</v>
      </c>
      <c r="N136" s="4" t="s">
        <v>725</v>
      </c>
      <c r="O136" s="4" t="s">
        <v>83</v>
      </c>
      <c r="P136" s="4">
        <v>2</v>
      </c>
      <c r="Q136" s="4" t="s">
        <v>726</v>
      </c>
      <c r="R136" s="4" t="s">
        <v>46</v>
      </c>
      <c r="V136" s="4" t="s">
        <v>59</v>
      </c>
      <c r="AC136" s="4" t="s">
        <v>61</v>
      </c>
      <c r="AD136" s="4">
        <v>5</v>
      </c>
      <c r="AE136" s="4">
        <v>6</v>
      </c>
      <c r="AF136" s="4">
        <v>300</v>
      </c>
      <c r="AG136" s="4" t="s">
        <v>727</v>
      </c>
      <c r="AH136" s="4" t="s">
        <v>63</v>
      </c>
      <c r="AI136" s="4">
        <v>10</v>
      </c>
      <c r="AJ136" s="4" t="s">
        <v>728</v>
      </c>
      <c r="AK136" s="4" t="s">
        <v>729</v>
      </c>
    </row>
    <row r="137" spans="1:38" ht="18" customHeight="1">
      <c r="A137" s="4">
        <v>135</v>
      </c>
      <c r="B137" s="4" t="s">
        <v>66</v>
      </c>
      <c r="C137" s="5">
        <v>25.539726027397261</v>
      </c>
      <c r="D137" s="4">
        <v>6</v>
      </c>
      <c r="E137" s="4">
        <v>60</v>
      </c>
      <c r="F137" s="4">
        <v>8</v>
      </c>
      <c r="G137" s="4">
        <v>3</v>
      </c>
      <c r="H137" s="4" t="s">
        <v>67</v>
      </c>
      <c r="I137" s="4">
        <v>1</v>
      </c>
      <c r="J137" s="4" t="s">
        <v>89</v>
      </c>
      <c r="K137" s="4" t="s">
        <v>90</v>
      </c>
      <c r="L137" s="4">
        <v>1</v>
      </c>
      <c r="M137" s="4" t="s">
        <v>206</v>
      </c>
      <c r="N137" s="4" t="s">
        <v>725</v>
      </c>
      <c r="O137" s="4" t="s">
        <v>730</v>
      </c>
      <c r="P137" s="4">
        <v>2</v>
      </c>
      <c r="Q137" s="4" t="s">
        <v>731</v>
      </c>
      <c r="R137" s="4" t="s">
        <v>46</v>
      </c>
      <c r="X137" s="4" t="s">
        <v>123</v>
      </c>
      <c r="AC137" s="4" t="s">
        <v>48</v>
      </c>
      <c r="AD137" s="4">
        <v>3</v>
      </c>
      <c r="AE137" s="4">
        <v>4</v>
      </c>
      <c r="AF137" s="4">
        <v>3</v>
      </c>
      <c r="AG137" s="4" t="s">
        <v>732</v>
      </c>
      <c r="AH137" s="4" t="s">
        <v>50</v>
      </c>
      <c r="AI137" s="4">
        <v>10</v>
      </c>
      <c r="AJ137" s="4" t="s">
        <v>733</v>
      </c>
    </row>
    <row r="138" spans="1:38" ht="18" customHeight="1">
      <c r="A138" s="4">
        <v>136</v>
      </c>
      <c r="B138" s="4" t="s">
        <v>66</v>
      </c>
      <c r="C138" s="5">
        <v>25.561643835616437</v>
      </c>
      <c r="D138" s="4">
        <v>10</v>
      </c>
      <c r="E138" s="4">
        <v>30</v>
      </c>
      <c r="F138" s="4">
        <v>20</v>
      </c>
      <c r="G138" s="4">
        <v>3</v>
      </c>
      <c r="H138" s="4" t="s">
        <v>67</v>
      </c>
      <c r="I138" s="4">
        <v>1</v>
      </c>
      <c r="J138" s="4" t="s">
        <v>40</v>
      </c>
      <c r="K138" s="4" t="s">
        <v>90</v>
      </c>
      <c r="L138" s="4">
        <v>0</v>
      </c>
      <c r="M138" s="4" t="s">
        <v>38</v>
      </c>
      <c r="N138" s="4" t="s">
        <v>38</v>
      </c>
      <c r="O138" s="4" t="s">
        <v>38</v>
      </c>
      <c r="R138" s="4" t="s">
        <v>73</v>
      </c>
      <c r="U138" s="4" t="s">
        <v>74</v>
      </c>
      <c r="AC138" s="4" t="s">
        <v>61</v>
      </c>
      <c r="AD138" s="4">
        <v>10</v>
      </c>
      <c r="AE138" s="4">
        <v>10</v>
      </c>
      <c r="AF138" s="4">
        <v>10</v>
      </c>
      <c r="AG138" s="4" t="s">
        <v>734</v>
      </c>
      <c r="AH138" s="4" t="s">
        <v>339</v>
      </c>
      <c r="AI138" s="4">
        <v>9</v>
      </c>
      <c r="AJ138" s="4" t="s">
        <v>735</v>
      </c>
      <c r="AL138" s="4" t="s">
        <v>736</v>
      </c>
    </row>
    <row r="139" spans="1:38" ht="18" customHeight="1">
      <c r="A139" s="4">
        <v>137</v>
      </c>
      <c r="B139" s="4" t="s">
        <v>79</v>
      </c>
      <c r="C139" s="5">
        <v>36.608219178082194</v>
      </c>
      <c r="D139" s="4">
        <v>8</v>
      </c>
      <c r="E139" s="4">
        <v>65</v>
      </c>
      <c r="F139" s="4">
        <v>14</v>
      </c>
      <c r="G139" s="4">
        <v>20</v>
      </c>
      <c r="H139" s="4" t="s">
        <v>95</v>
      </c>
      <c r="I139" s="4">
        <v>1</v>
      </c>
      <c r="J139" s="4" t="s">
        <v>40</v>
      </c>
      <c r="K139" s="4" t="s">
        <v>41</v>
      </c>
      <c r="L139" s="4">
        <v>1</v>
      </c>
      <c r="M139" s="4" t="s">
        <v>59</v>
      </c>
      <c r="N139" s="4" t="s">
        <v>82</v>
      </c>
      <c r="O139" s="4" t="s">
        <v>223</v>
      </c>
      <c r="P139" s="4">
        <v>15</v>
      </c>
      <c r="Q139" s="4" t="s">
        <v>737</v>
      </c>
      <c r="R139" s="4" t="s">
        <v>154</v>
      </c>
      <c r="V139" s="4" t="s">
        <v>59</v>
      </c>
      <c r="AC139" s="4" t="s">
        <v>75</v>
      </c>
      <c r="AD139" s="4">
        <v>4</v>
      </c>
      <c r="AE139" s="4">
        <v>6</v>
      </c>
      <c r="AF139" s="4">
        <v>16</v>
      </c>
      <c r="AG139" s="4" t="s">
        <v>738</v>
      </c>
      <c r="AH139" s="4" t="s">
        <v>739</v>
      </c>
      <c r="AI139" s="4">
        <v>10</v>
      </c>
      <c r="AJ139" s="4" t="s">
        <v>740</v>
      </c>
      <c r="AK139" s="4" t="s">
        <v>741</v>
      </c>
      <c r="AL139" s="4" t="s">
        <v>742</v>
      </c>
    </row>
    <row r="140" spans="1:38" ht="18" customHeight="1">
      <c r="A140" s="4">
        <v>138</v>
      </c>
      <c r="B140" s="4" t="s">
        <v>66</v>
      </c>
      <c r="C140" s="5">
        <v>25.539726027397261</v>
      </c>
      <c r="D140" s="4">
        <v>8</v>
      </c>
      <c r="E140" s="4">
        <v>60</v>
      </c>
      <c r="F140" s="4">
        <v>8</v>
      </c>
      <c r="G140" s="4">
        <v>10</v>
      </c>
      <c r="H140" s="4" t="s">
        <v>182</v>
      </c>
      <c r="I140" s="4">
        <v>1</v>
      </c>
      <c r="J140" s="4" t="s">
        <v>54</v>
      </c>
      <c r="K140" s="4" t="s">
        <v>90</v>
      </c>
      <c r="L140" s="4">
        <v>1</v>
      </c>
      <c r="M140" s="4" t="s">
        <v>59</v>
      </c>
      <c r="N140" s="4" t="s">
        <v>70</v>
      </c>
      <c r="O140" s="4" t="s">
        <v>149</v>
      </c>
      <c r="P140" s="4">
        <v>1</v>
      </c>
      <c r="Q140" s="4" t="s">
        <v>743</v>
      </c>
      <c r="R140" s="4" t="s">
        <v>46</v>
      </c>
      <c r="V140" s="4" t="s">
        <v>59</v>
      </c>
      <c r="AC140" s="4" t="s">
        <v>75</v>
      </c>
      <c r="AD140" s="4">
        <v>6</v>
      </c>
      <c r="AE140" s="4">
        <v>6</v>
      </c>
      <c r="AF140" s="4">
        <v>10</v>
      </c>
      <c r="AG140" s="4" t="s">
        <v>744</v>
      </c>
      <c r="AH140" s="4" t="s">
        <v>745</v>
      </c>
      <c r="AI140" s="4">
        <v>9</v>
      </c>
      <c r="AJ140" s="4" t="s">
        <v>746</v>
      </c>
      <c r="AK140" s="4" t="s">
        <v>747</v>
      </c>
      <c r="AL140" s="7" t="s">
        <v>748</v>
      </c>
    </row>
    <row r="141" spans="1:38" ht="18" customHeight="1">
      <c r="A141" s="4">
        <v>139</v>
      </c>
      <c r="B141" s="4" t="s">
        <v>66</v>
      </c>
      <c r="C141" s="5">
        <v>37.789041095890411</v>
      </c>
      <c r="D141" s="4">
        <v>6</v>
      </c>
      <c r="E141" s="4">
        <v>140</v>
      </c>
      <c r="F141" s="4">
        <v>12</v>
      </c>
      <c r="G141" s="4">
        <v>1</v>
      </c>
      <c r="H141" s="4" t="s">
        <v>67</v>
      </c>
      <c r="I141" s="4">
        <v>0</v>
      </c>
      <c r="J141" s="4" t="s">
        <v>40</v>
      </c>
      <c r="K141" s="4" t="s">
        <v>55</v>
      </c>
      <c r="L141" s="4">
        <v>1</v>
      </c>
      <c r="M141" s="4" t="s">
        <v>148</v>
      </c>
      <c r="N141" s="4" t="s">
        <v>70</v>
      </c>
      <c r="O141" s="4" t="s">
        <v>83</v>
      </c>
      <c r="P141" s="4">
        <v>1</v>
      </c>
      <c r="Q141" s="4" t="s">
        <v>749</v>
      </c>
      <c r="R141" s="4" t="s">
        <v>73</v>
      </c>
      <c r="V141" s="4" t="s">
        <v>59</v>
      </c>
      <c r="AC141" s="4" t="s">
        <v>61</v>
      </c>
      <c r="AD141" s="4">
        <v>10</v>
      </c>
      <c r="AE141" s="4">
        <v>6</v>
      </c>
      <c r="AF141" s="4">
        <v>20</v>
      </c>
      <c r="AG141" s="4" t="s">
        <v>750</v>
      </c>
      <c r="AH141" s="4" t="s">
        <v>50</v>
      </c>
      <c r="AI141" s="4">
        <v>6</v>
      </c>
      <c r="AJ141" s="4" t="s">
        <v>751</v>
      </c>
      <c r="AK141" s="4" t="s">
        <v>316</v>
      </c>
      <c r="AL141" s="4" t="s">
        <v>752</v>
      </c>
    </row>
    <row r="142" spans="1:38" ht="18" customHeight="1">
      <c r="A142" s="4">
        <v>140</v>
      </c>
      <c r="B142" s="4" t="s">
        <v>66</v>
      </c>
      <c r="C142" s="5">
        <v>25.564383561643837</v>
      </c>
      <c r="D142" s="4">
        <v>6</v>
      </c>
      <c r="E142" s="4">
        <v>90</v>
      </c>
      <c r="F142" s="4">
        <v>10</v>
      </c>
      <c r="G142" s="4">
        <v>12</v>
      </c>
      <c r="H142" s="4" t="s">
        <v>218</v>
      </c>
      <c r="I142" s="4">
        <v>0</v>
      </c>
      <c r="J142" s="4" t="s">
        <v>54</v>
      </c>
      <c r="K142" s="4" t="s">
        <v>55</v>
      </c>
      <c r="L142" s="4">
        <v>1</v>
      </c>
      <c r="M142" s="4" t="s">
        <v>401</v>
      </c>
      <c r="N142" s="4" t="s">
        <v>103</v>
      </c>
      <c r="O142" s="4" t="s">
        <v>753</v>
      </c>
      <c r="P142" s="4">
        <v>2</v>
      </c>
      <c r="Q142" s="4" t="s">
        <v>754</v>
      </c>
      <c r="R142" s="4" t="s">
        <v>46</v>
      </c>
      <c r="U142" s="4" t="s">
        <v>74</v>
      </c>
      <c r="AC142" s="4" t="s">
        <v>61</v>
      </c>
      <c r="AD142" s="4">
        <v>6</v>
      </c>
      <c r="AE142" s="4">
        <v>10</v>
      </c>
      <c r="AF142" s="4">
        <v>50</v>
      </c>
      <c r="AG142" s="4" t="s">
        <v>755</v>
      </c>
      <c r="AH142" s="4" t="s">
        <v>63</v>
      </c>
      <c r="AI142" s="4">
        <v>10</v>
      </c>
      <c r="AJ142" s="4" t="s">
        <v>756</v>
      </c>
      <c r="AK142" s="4" t="s">
        <v>757</v>
      </c>
      <c r="AL142" s="4" t="s">
        <v>758</v>
      </c>
    </row>
    <row r="143" spans="1:38" ht="18" customHeight="1">
      <c r="A143" s="4">
        <v>141</v>
      </c>
      <c r="B143" s="4" t="s">
        <v>66</v>
      </c>
      <c r="C143" s="5">
        <v>25.17808219178082</v>
      </c>
      <c r="D143" s="4">
        <v>4</v>
      </c>
      <c r="E143" s="4">
        <v>2</v>
      </c>
      <c r="F143" s="4">
        <v>10</v>
      </c>
      <c r="G143" s="4">
        <v>15</v>
      </c>
      <c r="H143" s="4" t="s">
        <v>39</v>
      </c>
      <c r="I143" s="4">
        <v>1</v>
      </c>
      <c r="J143" s="4" t="s">
        <v>40</v>
      </c>
      <c r="K143" s="4" t="s">
        <v>55</v>
      </c>
      <c r="L143" s="4">
        <v>0</v>
      </c>
      <c r="M143" s="4" t="s">
        <v>38</v>
      </c>
      <c r="N143" s="4" t="s">
        <v>38</v>
      </c>
      <c r="O143" s="4" t="s">
        <v>38</v>
      </c>
      <c r="R143" s="4" t="s">
        <v>46</v>
      </c>
      <c r="T143" s="4" t="s">
        <v>47</v>
      </c>
      <c r="AC143" s="4" t="s">
        <v>61</v>
      </c>
      <c r="AD143" s="4">
        <v>6</v>
      </c>
      <c r="AE143" s="4">
        <v>6</v>
      </c>
      <c r="AF143" s="4">
        <v>3</v>
      </c>
      <c r="AG143" s="4" t="s">
        <v>759</v>
      </c>
      <c r="AH143" s="4" t="s">
        <v>50</v>
      </c>
      <c r="AI143" s="4">
        <v>10</v>
      </c>
      <c r="AJ143" s="4" t="s">
        <v>760</v>
      </c>
      <c r="AK143" s="4" t="s">
        <v>753</v>
      </c>
      <c r="AL143" s="4" t="s">
        <v>761</v>
      </c>
    </row>
    <row r="144" spans="1:38" ht="18" customHeight="1">
      <c r="A144" s="4">
        <v>142</v>
      </c>
      <c r="B144" s="4" t="s">
        <v>121</v>
      </c>
      <c r="C144" s="5">
        <v>27.923287671232877</v>
      </c>
      <c r="D144" s="4">
        <v>7</v>
      </c>
      <c r="E144" s="4">
        <v>150</v>
      </c>
      <c r="F144" s="4">
        <v>9</v>
      </c>
      <c r="G144" s="4">
        <v>10</v>
      </c>
      <c r="H144" s="4" t="s">
        <v>80</v>
      </c>
      <c r="I144" s="4">
        <v>0</v>
      </c>
      <c r="J144" s="4" t="s">
        <v>54</v>
      </c>
      <c r="K144" s="4" t="s">
        <v>41</v>
      </c>
      <c r="L144" s="4">
        <v>1</v>
      </c>
      <c r="M144" s="4" t="s">
        <v>141</v>
      </c>
      <c r="N144" s="4" t="s">
        <v>70</v>
      </c>
      <c r="O144" s="4" t="s">
        <v>117</v>
      </c>
      <c r="P144" s="4">
        <v>3</v>
      </c>
      <c r="Q144" s="4" t="s">
        <v>762</v>
      </c>
      <c r="R144" s="4" t="s">
        <v>46</v>
      </c>
      <c r="T144" s="4" t="s">
        <v>47</v>
      </c>
      <c r="AC144" s="4" t="s">
        <v>61</v>
      </c>
      <c r="AD144" s="4">
        <v>10</v>
      </c>
      <c r="AE144" s="4">
        <v>10</v>
      </c>
      <c r="AF144" s="4">
        <v>20</v>
      </c>
      <c r="AG144" s="4" t="s">
        <v>150</v>
      </c>
      <c r="AH144" s="4" t="s">
        <v>50</v>
      </c>
      <c r="AI144" s="4">
        <v>10</v>
      </c>
      <c r="AJ144" s="4" t="s">
        <v>763</v>
      </c>
      <c r="AK144" s="4" t="s">
        <v>764</v>
      </c>
      <c r="AL144" s="4" t="s">
        <v>765</v>
      </c>
    </row>
    <row r="145" spans="1:38" ht="18" customHeight="1">
      <c r="A145" s="4">
        <v>143</v>
      </c>
      <c r="B145" s="4" t="s">
        <v>121</v>
      </c>
      <c r="C145" s="5">
        <v>28.279452054794522</v>
      </c>
      <c r="D145" s="4">
        <v>7</v>
      </c>
      <c r="E145" s="4">
        <v>28</v>
      </c>
      <c r="F145" s="4">
        <v>12</v>
      </c>
      <c r="G145" s="4">
        <v>6</v>
      </c>
      <c r="H145" s="4" t="s">
        <v>329</v>
      </c>
      <c r="I145" s="4">
        <v>0</v>
      </c>
      <c r="J145" s="4" t="s">
        <v>129</v>
      </c>
      <c r="K145" s="4" t="s">
        <v>55</v>
      </c>
      <c r="L145" s="4">
        <v>1</v>
      </c>
      <c r="M145" s="4" t="s">
        <v>81</v>
      </c>
      <c r="N145" s="4" t="s">
        <v>70</v>
      </c>
      <c r="O145" s="4" t="s">
        <v>213</v>
      </c>
      <c r="P145" s="4">
        <v>5</v>
      </c>
      <c r="Q145" s="4" t="s">
        <v>766</v>
      </c>
      <c r="R145" s="4" t="s">
        <v>73</v>
      </c>
      <c r="U145" s="4" t="s">
        <v>74</v>
      </c>
      <c r="X145" s="4" t="s">
        <v>123</v>
      </c>
      <c r="AC145" s="4" t="s">
        <v>48</v>
      </c>
      <c r="AD145" s="4">
        <v>4</v>
      </c>
      <c r="AE145" s="4">
        <v>4</v>
      </c>
      <c r="AF145" s="4">
        <v>100</v>
      </c>
      <c r="AG145" s="4" t="s">
        <v>767</v>
      </c>
      <c r="AH145" s="4" t="s">
        <v>50</v>
      </c>
      <c r="AI145" s="4">
        <v>9</v>
      </c>
      <c r="AJ145" s="4" t="s">
        <v>768</v>
      </c>
      <c r="AK145" s="4" t="s">
        <v>769</v>
      </c>
    </row>
    <row r="146" spans="1:38" ht="18" customHeight="1">
      <c r="A146" s="4">
        <v>144</v>
      </c>
      <c r="B146" s="4" t="s">
        <v>79</v>
      </c>
      <c r="C146" s="5">
        <v>30.282191780821918</v>
      </c>
      <c r="D146" s="4">
        <v>8</v>
      </c>
      <c r="E146" s="4">
        <v>0</v>
      </c>
      <c r="F146" s="4">
        <v>12</v>
      </c>
      <c r="G146" s="4">
        <v>1</v>
      </c>
      <c r="H146" s="4" t="s">
        <v>80</v>
      </c>
      <c r="I146" s="4">
        <v>0</v>
      </c>
      <c r="J146" s="4" t="s">
        <v>40</v>
      </c>
      <c r="K146" s="4" t="s">
        <v>41</v>
      </c>
      <c r="L146" s="4">
        <v>1</v>
      </c>
      <c r="M146" s="4" t="s">
        <v>206</v>
      </c>
      <c r="N146" s="4" t="s">
        <v>206</v>
      </c>
      <c r="O146" s="4" t="s">
        <v>83</v>
      </c>
      <c r="P146" s="4">
        <v>5</v>
      </c>
      <c r="Q146" s="4" t="s">
        <v>770</v>
      </c>
      <c r="R146" s="4" t="s">
        <v>46</v>
      </c>
      <c r="V146" s="4" t="s">
        <v>59</v>
      </c>
      <c r="AC146" s="4" t="s">
        <v>75</v>
      </c>
      <c r="AD146" s="4">
        <v>3</v>
      </c>
      <c r="AE146" s="4">
        <v>1</v>
      </c>
      <c r="AF146" s="4">
        <v>160</v>
      </c>
      <c r="AG146" s="4" t="s">
        <v>92</v>
      </c>
      <c r="AH146" s="4" t="s">
        <v>50</v>
      </c>
      <c r="AI146" s="4">
        <v>10</v>
      </c>
      <c r="AJ146" s="4" t="s">
        <v>771</v>
      </c>
      <c r="AK146" s="4" t="s">
        <v>412</v>
      </c>
      <c r="AL146" s="4" t="s">
        <v>284</v>
      </c>
    </row>
    <row r="147" spans="1:38" ht="18" customHeight="1">
      <c r="A147" s="4">
        <v>145</v>
      </c>
      <c r="B147" s="4" t="s">
        <v>121</v>
      </c>
      <c r="C147" s="5">
        <v>25.049315068493151</v>
      </c>
      <c r="D147" s="4">
        <v>6</v>
      </c>
      <c r="E147" s="4">
        <v>120</v>
      </c>
      <c r="F147" s="4">
        <v>13</v>
      </c>
      <c r="G147" s="4">
        <v>4</v>
      </c>
      <c r="H147" s="4" t="s">
        <v>218</v>
      </c>
      <c r="I147" s="4">
        <v>1</v>
      </c>
      <c r="J147" s="4" t="s">
        <v>68</v>
      </c>
      <c r="K147" s="4" t="s">
        <v>772</v>
      </c>
      <c r="L147" s="4">
        <v>1</v>
      </c>
      <c r="M147" s="4" t="s">
        <v>148</v>
      </c>
      <c r="N147" s="4" t="s">
        <v>70</v>
      </c>
      <c r="O147" s="4" t="s">
        <v>223</v>
      </c>
      <c r="P147" s="4">
        <v>2</v>
      </c>
      <c r="Q147" s="4" t="s">
        <v>773</v>
      </c>
      <c r="R147" s="4" t="s">
        <v>46</v>
      </c>
      <c r="AA147" s="4" t="s">
        <v>92</v>
      </c>
      <c r="AC147" s="4" t="s">
        <v>38</v>
      </c>
      <c r="AD147" s="4" t="s">
        <v>38</v>
      </c>
      <c r="AE147" s="4" t="s">
        <v>38</v>
      </c>
      <c r="AH147" s="4" t="s">
        <v>63</v>
      </c>
      <c r="AI147" s="4">
        <v>8</v>
      </c>
      <c r="AJ147" s="4" t="s">
        <v>774</v>
      </c>
      <c r="AL147" s="4" t="s">
        <v>775</v>
      </c>
    </row>
    <row r="148" spans="1:38" ht="18" customHeight="1">
      <c r="A148" s="4">
        <v>146</v>
      </c>
      <c r="B148" s="4" t="s">
        <v>66</v>
      </c>
      <c r="C148" s="5">
        <v>29.224657534246575</v>
      </c>
      <c r="D148" s="4">
        <v>8</v>
      </c>
      <c r="E148" s="4">
        <v>7</v>
      </c>
      <c r="F148" s="4">
        <v>12</v>
      </c>
      <c r="G148" s="4">
        <v>0</v>
      </c>
      <c r="H148" s="4" t="s">
        <v>95</v>
      </c>
      <c r="I148" s="4">
        <v>1</v>
      </c>
      <c r="J148" s="4" t="s">
        <v>54</v>
      </c>
      <c r="K148" s="4" t="s">
        <v>96</v>
      </c>
      <c r="L148" s="4">
        <v>1</v>
      </c>
      <c r="M148" s="4" t="s">
        <v>401</v>
      </c>
      <c r="N148" s="4" t="s">
        <v>70</v>
      </c>
      <c r="O148" s="4" t="s">
        <v>149</v>
      </c>
      <c r="P148" s="4">
        <v>3</v>
      </c>
      <c r="Q148" s="4" t="s">
        <v>776</v>
      </c>
      <c r="R148" s="4" t="s">
        <v>73</v>
      </c>
      <c r="U148" s="4" t="s">
        <v>74</v>
      </c>
      <c r="AC148" s="4" t="s">
        <v>61</v>
      </c>
      <c r="AD148" s="4">
        <v>4</v>
      </c>
      <c r="AE148" s="4">
        <v>6</v>
      </c>
      <c r="AF148" s="4">
        <v>20</v>
      </c>
      <c r="AG148" s="4" t="s">
        <v>777</v>
      </c>
      <c r="AH148" s="4" t="s">
        <v>63</v>
      </c>
      <c r="AI148" s="4">
        <v>10</v>
      </c>
      <c r="AJ148" s="4" t="s">
        <v>778</v>
      </c>
      <c r="AK148" s="4" t="s">
        <v>779</v>
      </c>
      <c r="AL148" s="4" t="s">
        <v>780</v>
      </c>
    </row>
    <row r="149" spans="1:38" ht="18" customHeight="1">
      <c r="A149" s="4">
        <v>147</v>
      </c>
      <c r="B149" s="4" t="s">
        <v>66</v>
      </c>
      <c r="C149" s="5">
        <v>28.101369863013698</v>
      </c>
      <c r="D149" s="4">
        <v>7</v>
      </c>
      <c r="E149" s="4">
        <v>60</v>
      </c>
      <c r="F149" s="4">
        <v>14</v>
      </c>
      <c r="G149" s="4">
        <v>5</v>
      </c>
      <c r="H149" s="4" t="s">
        <v>39</v>
      </c>
      <c r="I149" s="4">
        <v>0</v>
      </c>
      <c r="J149" s="4" t="s">
        <v>40</v>
      </c>
      <c r="K149" s="4" t="s">
        <v>55</v>
      </c>
      <c r="L149" s="4">
        <v>1</v>
      </c>
      <c r="M149" s="4" t="s">
        <v>141</v>
      </c>
      <c r="N149" s="4" t="s">
        <v>70</v>
      </c>
      <c r="O149" s="4" t="s">
        <v>104</v>
      </c>
      <c r="P149" s="4">
        <v>5</v>
      </c>
      <c r="Q149" s="4" t="s">
        <v>781</v>
      </c>
      <c r="R149" s="4" t="s">
        <v>46</v>
      </c>
      <c r="U149" s="4" t="s">
        <v>74</v>
      </c>
      <c r="AC149" s="4" t="s">
        <v>75</v>
      </c>
      <c r="AD149" s="4">
        <v>6</v>
      </c>
      <c r="AE149" s="4">
        <v>5</v>
      </c>
      <c r="AF149" s="4">
        <v>25</v>
      </c>
      <c r="AG149" s="4" t="s">
        <v>782</v>
      </c>
      <c r="AH149" s="4" t="s">
        <v>339</v>
      </c>
      <c r="AI149" s="4">
        <v>9</v>
      </c>
      <c r="AJ149" s="4" t="s">
        <v>783</v>
      </c>
      <c r="AK149" s="4" t="s">
        <v>784</v>
      </c>
      <c r="AL149" s="4" t="s">
        <v>785</v>
      </c>
    </row>
    <row r="150" spans="1:38" ht="18" customHeight="1">
      <c r="A150" s="4">
        <v>148</v>
      </c>
      <c r="B150" s="4" t="s">
        <v>518</v>
      </c>
      <c r="C150" s="5">
        <v>22.865753424657534</v>
      </c>
      <c r="D150" s="4">
        <v>7</v>
      </c>
      <c r="E150" s="4">
        <v>0</v>
      </c>
      <c r="F150" s="4">
        <v>12</v>
      </c>
      <c r="G150" s="4">
        <v>15</v>
      </c>
      <c r="H150" s="4" t="s">
        <v>182</v>
      </c>
      <c r="I150" s="4">
        <v>1</v>
      </c>
      <c r="J150" s="4" t="s">
        <v>40</v>
      </c>
      <c r="K150" s="4" t="s">
        <v>90</v>
      </c>
      <c r="L150" s="4">
        <v>1</v>
      </c>
      <c r="M150" s="4" t="s">
        <v>163</v>
      </c>
      <c r="N150" s="4" t="s">
        <v>103</v>
      </c>
      <c r="O150" s="4" t="s">
        <v>44</v>
      </c>
      <c r="P150" s="4">
        <v>1</v>
      </c>
      <c r="Q150" s="4" t="s">
        <v>45</v>
      </c>
      <c r="R150" s="4" t="s">
        <v>46</v>
      </c>
      <c r="W150" s="4" t="s">
        <v>60</v>
      </c>
      <c r="X150" s="4" t="s">
        <v>123</v>
      </c>
      <c r="Y150" s="4" t="s">
        <v>645</v>
      </c>
      <c r="Z150" s="4" t="s">
        <v>471</v>
      </c>
      <c r="AC150" s="4" t="s">
        <v>48</v>
      </c>
      <c r="AD150" s="4">
        <v>15</v>
      </c>
      <c r="AE150" s="4">
        <v>6</v>
      </c>
      <c r="AF150" s="4">
        <v>90</v>
      </c>
      <c r="AG150" s="4" t="s">
        <v>786</v>
      </c>
      <c r="AH150" s="4" t="s">
        <v>63</v>
      </c>
      <c r="AI150" s="4">
        <v>10</v>
      </c>
      <c r="AJ150" s="4" t="s">
        <v>787</v>
      </c>
      <c r="AK150" s="4" t="s">
        <v>788</v>
      </c>
    </row>
    <row r="151" spans="1:38" ht="18" customHeight="1">
      <c r="A151" s="4">
        <v>149</v>
      </c>
      <c r="B151" s="4" t="s">
        <v>66</v>
      </c>
      <c r="C151" s="5">
        <v>34.909589041095892</v>
      </c>
      <c r="D151" s="4">
        <v>7</v>
      </c>
      <c r="E151" s="4">
        <v>55</v>
      </c>
      <c r="F151" s="4">
        <v>9</v>
      </c>
      <c r="G151" s="4">
        <v>2</v>
      </c>
      <c r="H151" s="4" t="s">
        <v>80</v>
      </c>
      <c r="I151" s="4">
        <v>0</v>
      </c>
      <c r="J151" s="4" t="s">
        <v>89</v>
      </c>
      <c r="K151" s="4" t="s">
        <v>90</v>
      </c>
      <c r="L151" s="4">
        <v>1</v>
      </c>
      <c r="M151" s="4" t="s">
        <v>148</v>
      </c>
      <c r="N151" s="4" t="s">
        <v>70</v>
      </c>
      <c r="O151" s="4" t="s">
        <v>98</v>
      </c>
      <c r="P151" s="4">
        <v>6</v>
      </c>
      <c r="Q151" s="4" t="s">
        <v>789</v>
      </c>
      <c r="R151" s="4" t="s">
        <v>357</v>
      </c>
      <c r="V151" s="4" t="s">
        <v>59</v>
      </c>
      <c r="W151" s="4" t="s">
        <v>60</v>
      </c>
      <c r="X151" s="4" t="s">
        <v>123</v>
      </c>
      <c r="AC151" s="4" t="s">
        <v>61</v>
      </c>
      <c r="AD151" s="4">
        <v>4</v>
      </c>
      <c r="AE151" s="4">
        <v>4</v>
      </c>
      <c r="AF151" s="4">
        <v>6</v>
      </c>
      <c r="AG151" s="4" t="s">
        <v>790</v>
      </c>
      <c r="AH151" s="4" t="s">
        <v>791</v>
      </c>
      <c r="AI151" s="4">
        <v>10</v>
      </c>
      <c r="AJ151" s="4" t="s">
        <v>792</v>
      </c>
      <c r="AK151" s="4" t="s">
        <v>793</v>
      </c>
      <c r="AL151" s="7" t="s">
        <v>794</v>
      </c>
    </row>
    <row r="152" spans="1:38" ht="18" customHeight="1">
      <c r="A152" s="4">
        <v>150</v>
      </c>
      <c r="B152" s="4" t="s">
        <v>121</v>
      </c>
      <c r="C152" s="5">
        <v>25.597260273972601</v>
      </c>
      <c r="D152" s="4">
        <v>7</v>
      </c>
      <c r="E152" s="4">
        <v>25</v>
      </c>
      <c r="F152" s="4">
        <v>9</v>
      </c>
      <c r="G152" s="4">
        <v>5</v>
      </c>
      <c r="H152" s="4" t="s">
        <v>67</v>
      </c>
      <c r="I152" s="4">
        <v>0</v>
      </c>
      <c r="J152" s="4" t="s">
        <v>40</v>
      </c>
      <c r="K152" s="4" t="s">
        <v>90</v>
      </c>
      <c r="L152" s="4">
        <v>1</v>
      </c>
      <c r="M152" s="4" t="s">
        <v>74</v>
      </c>
      <c r="N152" s="4" t="s">
        <v>103</v>
      </c>
      <c r="O152" s="4" t="s">
        <v>795</v>
      </c>
      <c r="P152" s="4">
        <v>2</v>
      </c>
      <c r="Q152" s="4" t="s">
        <v>765</v>
      </c>
      <c r="R152" s="4" t="s">
        <v>73</v>
      </c>
      <c r="U152" s="4" t="s">
        <v>74</v>
      </c>
      <c r="AC152" s="4" t="s">
        <v>61</v>
      </c>
      <c r="AD152" s="4">
        <v>2</v>
      </c>
      <c r="AE152" s="4">
        <v>1</v>
      </c>
      <c r="AF152" s="4">
        <v>10</v>
      </c>
      <c r="AG152" s="4" t="s">
        <v>765</v>
      </c>
      <c r="AH152" s="4" t="s">
        <v>185</v>
      </c>
      <c r="AI152" s="4">
        <v>8</v>
      </c>
      <c r="AJ152" s="4" t="s">
        <v>765</v>
      </c>
      <c r="AK152" s="4" t="s">
        <v>796</v>
      </c>
      <c r="AL152" s="4" t="s">
        <v>765</v>
      </c>
    </row>
    <row r="153" spans="1:38" ht="18" customHeight="1">
      <c r="A153" s="4">
        <v>151</v>
      </c>
      <c r="B153" s="4" t="s">
        <v>66</v>
      </c>
      <c r="C153" s="5">
        <v>32.753424657534246</v>
      </c>
      <c r="D153" s="4">
        <v>6</v>
      </c>
      <c r="E153" s="4">
        <v>0</v>
      </c>
      <c r="F153" s="4">
        <v>10</v>
      </c>
      <c r="G153" s="4">
        <v>6</v>
      </c>
      <c r="H153" s="4" t="s">
        <v>128</v>
      </c>
      <c r="I153" s="4">
        <v>0</v>
      </c>
      <c r="J153" s="4" t="s">
        <v>54</v>
      </c>
      <c r="K153" s="4" t="s">
        <v>41</v>
      </c>
      <c r="L153" s="4">
        <v>1</v>
      </c>
      <c r="M153" s="4" t="s">
        <v>406</v>
      </c>
      <c r="N153" s="4" t="s">
        <v>43</v>
      </c>
      <c r="O153" s="4" t="s">
        <v>83</v>
      </c>
      <c r="P153" s="4">
        <v>10</v>
      </c>
      <c r="Q153" s="4" t="s">
        <v>797</v>
      </c>
      <c r="R153" s="4" t="s">
        <v>46</v>
      </c>
      <c r="V153" s="4" t="s">
        <v>59</v>
      </c>
      <c r="AB153" s="4" t="s">
        <v>798</v>
      </c>
      <c r="AC153" s="4" t="s">
        <v>61</v>
      </c>
      <c r="AD153" s="4">
        <v>6</v>
      </c>
      <c r="AE153" s="4">
        <v>6</v>
      </c>
      <c r="AF153" s="4">
        <v>16</v>
      </c>
      <c r="AG153" s="7" t="s">
        <v>799</v>
      </c>
      <c r="AH153" s="4" t="s">
        <v>63</v>
      </c>
      <c r="AI153" s="4">
        <v>10</v>
      </c>
      <c r="AJ153" s="7" t="s">
        <v>800</v>
      </c>
      <c r="AK153" s="4" t="s">
        <v>801</v>
      </c>
      <c r="AL153" s="4" t="s">
        <v>802</v>
      </c>
    </row>
    <row r="154" spans="1:38" ht="18" customHeight="1">
      <c r="A154" s="4">
        <v>152</v>
      </c>
      <c r="B154" s="4" t="s">
        <v>121</v>
      </c>
      <c r="C154" s="5">
        <v>37.5013698630137</v>
      </c>
      <c r="D154" s="4">
        <v>7</v>
      </c>
      <c r="E154" s="4">
        <v>60</v>
      </c>
      <c r="F154" s="4">
        <v>10</v>
      </c>
      <c r="G154" s="4">
        <v>12</v>
      </c>
      <c r="H154" s="4" t="s">
        <v>182</v>
      </c>
      <c r="I154" s="4">
        <v>1</v>
      </c>
      <c r="J154" s="4" t="s">
        <v>54</v>
      </c>
      <c r="K154" s="4" t="s">
        <v>55</v>
      </c>
      <c r="L154" s="4">
        <v>1</v>
      </c>
      <c r="M154" s="4" t="s">
        <v>141</v>
      </c>
      <c r="N154" s="4" t="s">
        <v>43</v>
      </c>
      <c r="O154" s="4" t="s">
        <v>98</v>
      </c>
      <c r="P154" s="4">
        <v>10</v>
      </c>
      <c r="Q154" s="4" t="s">
        <v>803</v>
      </c>
      <c r="R154" s="4" t="s">
        <v>58</v>
      </c>
      <c r="X154" s="4" t="s">
        <v>123</v>
      </c>
      <c r="AC154" s="4" t="s">
        <v>75</v>
      </c>
      <c r="AD154" s="4">
        <v>10</v>
      </c>
      <c r="AE154" s="4">
        <v>3</v>
      </c>
      <c r="AF154" s="4">
        <v>4</v>
      </c>
      <c r="AG154" s="4" t="s">
        <v>804</v>
      </c>
      <c r="AH154" s="4" t="s">
        <v>50</v>
      </c>
      <c r="AI154" s="4">
        <v>7</v>
      </c>
      <c r="AJ154" s="4" t="s">
        <v>805</v>
      </c>
      <c r="AK154" s="4" t="s">
        <v>806</v>
      </c>
      <c r="AL154" s="4" t="s">
        <v>807</v>
      </c>
    </row>
    <row r="155" spans="1:38" ht="18" customHeight="1">
      <c r="A155" s="4">
        <v>153</v>
      </c>
      <c r="B155" s="4" t="s">
        <v>66</v>
      </c>
      <c r="C155" s="5">
        <v>52.564383561643837</v>
      </c>
      <c r="D155" s="4">
        <v>7</v>
      </c>
      <c r="E155" s="4">
        <v>0</v>
      </c>
      <c r="F155" s="4">
        <v>9</v>
      </c>
      <c r="G155" s="4">
        <v>30</v>
      </c>
      <c r="H155" s="4" t="s">
        <v>88</v>
      </c>
      <c r="I155" s="4">
        <v>1</v>
      </c>
      <c r="J155" s="4" t="s">
        <v>40</v>
      </c>
      <c r="K155" s="4" t="s">
        <v>808</v>
      </c>
      <c r="L155" s="4">
        <v>1</v>
      </c>
      <c r="M155" s="4" t="s">
        <v>406</v>
      </c>
      <c r="N155" s="4" t="s">
        <v>70</v>
      </c>
      <c r="O155" s="4" t="s">
        <v>44</v>
      </c>
      <c r="P155" s="4">
        <v>28</v>
      </c>
      <c r="Q155" s="4" t="s">
        <v>809</v>
      </c>
      <c r="R155" s="4" t="s">
        <v>73</v>
      </c>
      <c r="W155" s="4" t="s">
        <v>60</v>
      </c>
      <c r="AC155" s="4" t="s">
        <v>61</v>
      </c>
      <c r="AD155" s="4">
        <v>10</v>
      </c>
      <c r="AE155" s="4">
        <v>4</v>
      </c>
      <c r="AF155" s="4">
        <v>6</v>
      </c>
      <c r="AG155" s="4" t="s">
        <v>810</v>
      </c>
      <c r="AH155" s="4" t="s">
        <v>811</v>
      </c>
      <c r="AI155" s="4">
        <v>10</v>
      </c>
      <c r="AJ155" s="7" t="s">
        <v>812</v>
      </c>
      <c r="AK155" s="7" t="s">
        <v>813</v>
      </c>
      <c r="AL155" s="4" t="s">
        <v>814</v>
      </c>
    </row>
    <row r="156" spans="1:38" ht="18" customHeight="1">
      <c r="A156" s="4">
        <v>154</v>
      </c>
      <c r="B156" s="4" t="s">
        <v>121</v>
      </c>
      <c r="C156" s="5">
        <v>30.945205479452056</v>
      </c>
      <c r="D156" s="4">
        <v>8</v>
      </c>
      <c r="E156" s="4">
        <v>60</v>
      </c>
      <c r="F156" s="4">
        <v>8</v>
      </c>
      <c r="G156" s="4">
        <v>2</v>
      </c>
      <c r="H156" s="4" t="s">
        <v>67</v>
      </c>
      <c r="I156" s="4">
        <v>0</v>
      </c>
      <c r="J156" s="4" t="s">
        <v>89</v>
      </c>
      <c r="K156" s="4" t="s">
        <v>90</v>
      </c>
      <c r="L156" s="4">
        <v>1</v>
      </c>
      <c r="M156" s="4" t="s">
        <v>401</v>
      </c>
      <c r="N156" s="4" t="s">
        <v>103</v>
      </c>
      <c r="O156" s="4" t="s">
        <v>44</v>
      </c>
      <c r="P156" s="4">
        <v>3</v>
      </c>
      <c r="Q156" s="4" t="s">
        <v>815</v>
      </c>
      <c r="R156" s="4" t="s">
        <v>73</v>
      </c>
      <c r="U156" s="4" t="s">
        <v>74</v>
      </c>
      <c r="X156" s="4" t="s">
        <v>123</v>
      </c>
      <c r="AC156" s="4" t="s">
        <v>61</v>
      </c>
      <c r="AD156" s="4">
        <v>6</v>
      </c>
      <c r="AE156" s="4">
        <v>6</v>
      </c>
      <c r="AF156" s="4">
        <v>50</v>
      </c>
      <c r="AG156" s="4" t="s">
        <v>816</v>
      </c>
      <c r="AH156" s="4" t="s">
        <v>63</v>
      </c>
      <c r="AI156" s="4">
        <v>10</v>
      </c>
      <c r="AJ156" s="4" t="s">
        <v>817</v>
      </c>
      <c r="AK156" s="4" t="s">
        <v>818</v>
      </c>
      <c r="AL156" s="4" t="s">
        <v>108</v>
      </c>
    </row>
    <row r="157" spans="1:38" ht="18" customHeight="1">
      <c r="A157" s="4">
        <v>155</v>
      </c>
      <c r="B157" s="4" t="s">
        <v>121</v>
      </c>
      <c r="D157" s="4">
        <v>7</v>
      </c>
      <c r="E157" s="4">
        <v>60</v>
      </c>
      <c r="F157" s="4">
        <v>10</v>
      </c>
      <c r="G157" s="4">
        <v>1</v>
      </c>
      <c r="H157" s="4" t="s">
        <v>329</v>
      </c>
      <c r="I157" s="4">
        <v>1</v>
      </c>
      <c r="J157" s="4" t="s">
        <v>68</v>
      </c>
      <c r="K157" s="4" t="s">
        <v>96</v>
      </c>
      <c r="L157" s="4">
        <v>1</v>
      </c>
      <c r="M157" s="4" t="s">
        <v>148</v>
      </c>
      <c r="N157" s="4" t="s">
        <v>344</v>
      </c>
      <c r="O157" s="4" t="s">
        <v>104</v>
      </c>
      <c r="P157" s="4">
        <v>0</v>
      </c>
      <c r="Q157" s="4" t="s">
        <v>819</v>
      </c>
      <c r="R157" s="4" t="s">
        <v>73</v>
      </c>
      <c r="U157" s="4" t="s">
        <v>74</v>
      </c>
      <c r="AC157" s="4" t="s">
        <v>61</v>
      </c>
      <c r="AD157" s="4">
        <v>4</v>
      </c>
      <c r="AE157" s="4">
        <v>4</v>
      </c>
      <c r="AF157" s="4">
        <v>25</v>
      </c>
      <c r="AG157" s="4" t="s">
        <v>820</v>
      </c>
      <c r="AH157" s="4" t="s">
        <v>50</v>
      </c>
      <c r="AI157" s="4">
        <v>9</v>
      </c>
      <c r="AJ157" s="4" t="s">
        <v>821</v>
      </c>
      <c r="AK157" s="4" t="s">
        <v>822</v>
      </c>
    </row>
    <row r="158" spans="1:38" ht="18" customHeight="1">
      <c r="A158" s="4">
        <v>156</v>
      </c>
      <c r="B158" s="4" t="s">
        <v>66</v>
      </c>
      <c r="C158" s="5">
        <v>35.652054794520545</v>
      </c>
      <c r="D158" s="4">
        <v>7</v>
      </c>
      <c r="E158" s="4">
        <v>45</v>
      </c>
      <c r="F158" s="4">
        <v>12</v>
      </c>
      <c r="G158" s="4">
        <v>40</v>
      </c>
      <c r="H158" s="4" t="s">
        <v>329</v>
      </c>
      <c r="I158" s="4">
        <v>1</v>
      </c>
      <c r="J158" s="4" t="s">
        <v>115</v>
      </c>
      <c r="K158" s="4" t="s">
        <v>96</v>
      </c>
      <c r="L158" s="4">
        <v>1</v>
      </c>
      <c r="M158" s="4" t="s">
        <v>141</v>
      </c>
      <c r="N158" s="4" t="s">
        <v>70</v>
      </c>
      <c r="O158" s="4" t="s">
        <v>223</v>
      </c>
      <c r="P158" s="4">
        <v>1</v>
      </c>
      <c r="Q158" s="4" t="s">
        <v>823</v>
      </c>
      <c r="R158" s="4" t="s">
        <v>58</v>
      </c>
      <c r="X158" s="4" t="s">
        <v>123</v>
      </c>
      <c r="AC158" s="4" t="s">
        <v>61</v>
      </c>
      <c r="AD158" s="4">
        <v>10</v>
      </c>
      <c r="AE158" s="4">
        <v>10</v>
      </c>
      <c r="AF158" s="4">
        <v>120</v>
      </c>
      <c r="AG158" s="4" t="s">
        <v>25</v>
      </c>
      <c r="AH158" s="4" t="s">
        <v>63</v>
      </c>
      <c r="AI158" s="4">
        <v>10</v>
      </c>
      <c r="AJ158" s="4" t="s">
        <v>25</v>
      </c>
    </row>
    <row r="159" spans="1:38" ht="18" customHeight="1">
      <c r="A159" s="4">
        <v>157</v>
      </c>
      <c r="B159" s="4" t="s">
        <v>79</v>
      </c>
      <c r="C159" s="5">
        <v>19.134246575342466</v>
      </c>
      <c r="D159" s="4">
        <v>9</v>
      </c>
      <c r="E159" s="4">
        <v>120</v>
      </c>
      <c r="F159" s="4">
        <v>10</v>
      </c>
      <c r="G159" s="4">
        <v>10</v>
      </c>
      <c r="H159" s="4" t="s">
        <v>39</v>
      </c>
      <c r="I159" s="4">
        <v>0</v>
      </c>
      <c r="J159" s="4" t="s">
        <v>54</v>
      </c>
      <c r="K159" s="4" t="s">
        <v>41</v>
      </c>
      <c r="L159" s="4">
        <v>0</v>
      </c>
      <c r="M159" s="4" t="s">
        <v>38</v>
      </c>
      <c r="N159" s="4" t="s">
        <v>38</v>
      </c>
      <c r="O159" s="4" t="s">
        <v>38</v>
      </c>
      <c r="R159" s="4" t="s">
        <v>46</v>
      </c>
      <c r="V159" s="4" t="s">
        <v>59</v>
      </c>
      <c r="AC159" s="4" t="s">
        <v>48</v>
      </c>
      <c r="AD159" s="4">
        <v>15</v>
      </c>
      <c r="AE159" s="4">
        <v>6</v>
      </c>
      <c r="AF159" s="4">
        <v>10</v>
      </c>
      <c r="AG159" s="4" t="s">
        <v>824</v>
      </c>
      <c r="AH159" s="4" t="s">
        <v>825</v>
      </c>
      <c r="AI159" s="4">
        <v>10</v>
      </c>
      <c r="AJ159" s="4" t="s">
        <v>826</v>
      </c>
      <c r="AK159" s="4" t="s">
        <v>827</v>
      </c>
    </row>
    <row r="160" spans="1:38" ht="18" customHeight="1">
      <c r="A160" s="4">
        <v>158</v>
      </c>
      <c r="B160" s="4" t="s">
        <v>66</v>
      </c>
      <c r="C160" s="5">
        <v>31.243835616438357</v>
      </c>
      <c r="D160" s="4">
        <v>8</v>
      </c>
      <c r="E160" s="4">
        <v>15</v>
      </c>
      <c r="F160" s="4">
        <v>14</v>
      </c>
      <c r="G160" s="4">
        <v>12</v>
      </c>
      <c r="H160" s="4" t="s">
        <v>53</v>
      </c>
      <c r="I160" s="4">
        <v>0</v>
      </c>
      <c r="J160" s="4" t="s">
        <v>89</v>
      </c>
      <c r="K160" s="4" t="s">
        <v>828</v>
      </c>
      <c r="L160" s="4">
        <v>1</v>
      </c>
      <c r="M160" s="4" t="s">
        <v>206</v>
      </c>
      <c r="N160" s="4" t="s">
        <v>70</v>
      </c>
      <c r="O160" s="4" t="s">
        <v>83</v>
      </c>
      <c r="P160" s="4">
        <v>8</v>
      </c>
      <c r="Q160" s="4" t="s">
        <v>192</v>
      </c>
      <c r="R160" s="4" t="s">
        <v>58</v>
      </c>
      <c r="W160" s="4" t="s">
        <v>60</v>
      </c>
      <c r="AC160" s="4" t="s">
        <v>48</v>
      </c>
      <c r="AD160" s="4">
        <v>6</v>
      </c>
      <c r="AE160" s="4">
        <v>6</v>
      </c>
      <c r="AF160" s="4">
        <v>40</v>
      </c>
      <c r="AG160" s="4" t="s">
        <v>829</v>
      </c>
      <c r="AH160" s="4" t="s">
        <v>371</v>
      </c>
      <c r="AI160" s="4">
        <v>7</v>
      </c>
      <c r="AJ160" s="4" t="s">
        <v>830</v>
      </c>
      <c r="AK160" s="4" t="s">
        <v>148</v>
      </c>
      <c r="AL160" s="4" t="s">
        <v>831</v>
      </c>
    </row>
    <row r="161" spans="1:38" ht="18" customHeight="1">
      <c r="A161" s="4">
        <v>159</v>
      </c>
      <c r="B161" s="4" t="s">
        <v>79</v>
      </c>
      <c r="C161" s="5">
        <v>47.956164383561642</v>
      </c>
      <c r="D161" s="4">
        <v>5</v>
      </c>
      <c r="E161" s="4">
        <v>120</v>
      </c>
      <c r="F161" s="4">
        <v>8</v>
      </c>
      <c r="G161" s="4">
        <v>3</v>
      </c>
      <c r="H161" s="4" t="s">
        <v>297</v>
      </c>
      <c r="I161" s="4">
        <v>0</v>
      </c>
      <c r="J161" s="4" t="s">
        <v>89</v>
      </c>
      <c r="K161" s="4" t="s">
        <v>96</v>
      </c>
      <c r="L161" s="4">
        <v>1</v>
      </c>
      <c r="M161" s="4" t="s">
        <v>206</v>
      </c>
      <c r="N161" s="4" t="s">
        <v>70</v>
      </c>
      <c r="O161" s="4" t="s">
        <v>413</v>
      </c>
      <c r="P161" s="4">
        <v>20</v>
      </c>
      <c r="Q161" s="4" t="s">
        <v>832</v>
      </c>
      <c r="R161" s="4" t="s">
        <v>46</v>
      </c>
      <c r="U161" s="4" t="s">
        <v>74</v>
      </c>
      <c r="AC161" s="4" t="s">
        <v>75</v>
      </c>
      <c r="AD161" s="4">
        <v>5</v>
      </c>
      <c r="AE161" s="4">
        <v>2</v>
      </c>
      <c r="AF161" s="4">
        <v>12</v>
      </c>
      <c r="AG161" s="4" t="s">
        <v>833</v>
      </c>
      <c r="AH161" s="4" t="s">
        <v>50</v>
      </c>
      <c r="AI161" s="4">
        <v>10</v>
      </c>
      <c r="AJ161" s="4" t="s">
        <v>834</v>
      </c>
      <c r="AK161" s="4" t="s">
        <v>835</v>
      </c>
      <c r="AL161" s="4" t="s">
        <v>836</v>
      </c>
    </row>
    <row r="162" spans="1:38" ht="18" customHeight="1">
      <c r="A162" s="4">
        <v>160</v>
      </c>
      <c r="B162" s="4" t="s">
        <v>79</v>
      </c>
      <c r="C162" s="5">
        <v>23.805479452054794</v>
      </c>
      <c r="D162" s="4">
        <v>7</v>
      </c>
      <c r="E162" s="4">
        <v>160</v>
      </c>
      <c r="F162" s="4">
        <v>8</v>
      </c>
      <c r="G162" s="4">
        <v>5</v>
      </c>
      <c r="H162" s="4" t="s">
        <v>53</v>
      </c>
      <c r="I162" s="4">
        <v>0</v>
      </c>
      <c r="J162" s="4" t="s">
        <v>54</v>
      </c>
      <c r="K162" s="4" t="s">
        <v>96</v>
      </c>
      <c r="L162" s="4">
        <v>0</v>
      </c>
      <c r="M162" s="4" t="s">
        <v>38</v>
      </c>
      <c r="N162" s="4" t="s">
        <v>38</v>
      </c>
      <c r="O162" s="4" t="s">
        <v>38</v>
      </c>
      <c r="R162" s="4" t="s">
        <v>46</v>
      </c>
      <c r="W162" s="4" t="s">
        <v>60</v>
      </c>
      <c r="X162" s="4" t="s">
        <v>123</v>
      </c>
      <c r="Z162" s="4" t="s">
        <v>471</v>
      </c>
      <c r="AC162" s="4" t="s">
        <v>75</v>
      </c>
      <c r="AD162" s="4">
        <v>6</v>
      </c>
      <c r="AE162" s="4">
        <v>4</v>
      </c>
      <c r="AF162" s="4">
        <v>10</v>
      </c>
      <c r="AG162" s="4" t="s">
        <v>837</v>
      </c>
      <c r="AH162" s="4" t="s">
        <v>63</v>
      </c>
      <c r="AI162" s="4">
        <v>10</v>
      </c>
      <c r="AJ162" s="4" t="s">
        <v>838</v>
      </c>
      <c r="AK162" s="4" t="s">
        <v>839</v>
      </c>
      <c r="AL162" s="4" t="s">
        <v>840</v>
      </c>
    </row>
    <row r="163" spans="1:38" ht="18" customHeight="1">
      <c r="A163" s="4">
        <v>161</v>
      </c>
      <c r="B163" s="4" t="s">
        <v>109</v>
      </c>
      <c r="C163" s="5">
        <v>21.591780821917808</v>
      </c>
      <c r="D163" s="4">
        <v>7</v>
      </c>
      <c r="E163" s="4">
        <v>5</v>
      </c>
      <c r="F163" s="4">
        <v>12</v>
      </c>
      <c r="G163" s="4">
        <v>8</v>
      </c>
      <c r="H163" s="4" t="s">
        <v>88</v>
      </c>
      <c r="I163" s="4">
        <v>1</v>
      </c>
      <c r="J163" s="4" t="s">
        <v>89</v>
      </c>
      <c r="K163" s="4" t="s">
        <v>90</v>
      </c>
      <c r="L163" s="4">
        <v>0</v>
      </c>
      <c r="M163" s="4" t="s">
        <v>38</v>
      </c>
      <c r="N163" s="4" t="s">
        <v>38</v>
      </c>
      <c r="O163" s="4" t="s">
        <v>38</v>
      </c>
      <c r="R163" s="4" t="s">
        <v>46</v>
      </c>
      <c r="X163" s="4" t="s">
        <v>123</v>
      </c>
      <c r="AC163" s="4" t="s">
        <v>75</v>
      </c>
      <c r="AD163" s="4">
        <v>6</v>
      </c>
      <c r="AE163" s="4">
        <v>40</v>
      </c>
      <c r="AF163" s="4">
        <v>150</v>
      </c>
      <c r="AG163" s="4" t="s">
        <v>841</v>
      </c>
      <c r="AH163" s="4" t="s">
        <v>63</v>
      </c>
      <c r="AI163" s="4">
        <v>10</v>
      </c>
      <c r="AJ163" s="4" t="s">
        <v>842</v>
      </c>
      <c r="AK163" s="4" t="s">
        <v>843</v>
      </c>
      <c r="AL163" s="4" t="s">
        <v>844</v>
      </c>
    </row>
    <row r="164" spans="1:38" ht="18" customHeight="1">
      <c r="A164" s="4">
        <v>162</v>
      </c>
      <c r="B164" s="4" t="s">
        <v>66</v>
      </c>
      <c r="C164" s="5">
        <v>23.520547945205479</v>
      </c>
      <c r="D164" s="4">
        <v>8</v>
      </c>
      <c r="E164" s="4">
        <v>120</v>
      </c>
      <c r="F164" s="4">
        <v>9</v>
      </c>
      <c r="G164" s="4">
        <v>5</v>
      </c>
      <c r="H164" s="4" t="s">
        <v>297</v>
      </c>
      <c r="I164" s="4">
        <v>0</v>
      </c>
      <c r="J164" s="4" t="s">
        <v>383</v>
      </c>
      <c r="K164" s="4" t="s">
        <v>96</v>
      </c>
      <c r="L164" s="4">
        <v>0</v>
      </c>
      <c r="M164" s="4" t="s">
        <v>38</v>
      </c>
      <c r="N164" s="4" t="s">
        <v>38</v>
      </c>
      <c r="O164" s="4" t="s">
        <v>38</v>
      </c>
      <c r="R164" s="4" t="s">
        <v>357</v>
      </c>
      <c r="U164" s="4" t="s">
        <v>74</v>
      </c>
      <c r="AC164" s="4" t="s">
        <v>61</v>
      </c>
      <c r="AD164" s="4">
        <v>4</v>
      </c>
      <c r="AE164" s="4">
        <v>28</v>
      </c>
      <c r="AF164" s="4">
        <v>70</v>
      </c>
      <c r="AG164" s="4" t="s">
        <v>845</v>
      </c>
      <c r="AH164" s="4" t="s">
        <v>63</v>
      </c>
      <c r="AI164" s="4">
        <v>10</v>
      </c>
      <c r="AJ164" s="4" t="s">
        <v>846</v>
      </c>
      <c r="AK164" s="4" t="s">
        <v>847</v>
      </c>
      <c r="AL164" s="4" t="s">
        <v>848</v>
      </c>
    </row>
    <row r="165" spans="1:38" ht="18" customHeight="1">
      <c r="A165" s="4">
        <v>163</v>
      </c>
      <c r="B165" s="4" t="s">
        <v>66</v>
      </c>
      <c r="C165" s="5">
        <v>22.487671232876714</v>
      </c>
      <c r="D165" s="4">
        <v>8</v>
      </c>
      <c r="E165" s="4">
        <v>0</v>
      </c>
      <c r="F165" s="4">
        <v>9</v>
      </c>
      <c r="G165" s="4">
        <v>0</v>
      </c>
      <c r="H165" s="4" t="s">
        <v>128</v>
      </c>
      <c r="I165" s="4">
        <v>1</v>
      </c>
      <c r="J165" s="4" t="s">
        <v>89</v>
      </c>
      <c r="K165" s="4" t="s">
        <v>90</v>
      </c>
      <c r="L165" s="4">
        <v>0</v>
      </c>
      <c r="M165" s="4" t="s">
        <v>38</v>
      </c>
      <c r="N165" s="4" t="s">
        <v>38</v>
      </c>
      <c r="O165" s="4" t="s">
        <v>38</v>
      </c>
      <c r="R165" s="4" t="s">
        <v>357</v>
      </c>
      <c r="U165" s="4" t="s">
        <v>74</v>
      </c>
      <c r="AC165" s="4" t="s">
        <v>61</v>
      </c>
      <c r="AD165" s="4">
        <v>40</v>
      </c>
      <c r="AE165" s="4">
        <v>10</v>
      </c>
      <c r="AF165" s="4">
        <v>30</v>
      </c>
      <c r="AG165" s="6" t="s">
        <v>849</v>
      </c>
      <c r="AH165" s="4" t="s">
        <v>63</v>
      </c>
      <c r="AI165" s="4">
        <v>10</v>
      </c>
      <c r="AJ165" s="6" t="s">
        <v>850</v>
      </c>
      <c r="AK165" s="6" t="s">
        <v>851</v>
      </c>
      <c r="AL165" s="4" t="s">
        <v>852</v>
      </c>
    </row>
    <row r="166" spans="1:38" ht="18" customHeight="1">
      <c r="A166" s="4">
        <v>164</v>
      </c>
      <c r="B166" s="4" t="s">
        <v>121</v>
      </c>
      <c r="C166" s="5">
        <v>30.36986301369863</v>
      </c>
      <c r="D166" s="4">
        <v>7</v>
      </c>
      <c r="E166" s="4">
        <v>0</v>
      </c>
      <c r="F166" s="4">
        <v>12</v>
      </c>
      <c r="G166" s="4">
        <v>5</v>
      </c>
      <c r="H166" s="4" t="s">
        <v>39</v>
      </c>
      <c r="I166" s="4">
        <v>0</v>
      </c>
      <c r="J166" s="4" t="s">
        <v>40</v>
      </c>
      <c r="K166" s="4" t="s">
        <v>90</v>
      </c>
      <c r="L166" s="4">
        <v>1</v>
      </c>
      <c r="M166" s="4" t="s">
        <v>406</v>
      </c>
      <c r="N166" s="4" t="s">
        <v>853</v>
      </c>
      <c r="O166" s="4" t="s">
        <v>854</v>
      </c>
      <c r="P166" s="4">
        <v>3</v>
      </c>
      <c r="Q166" s="4" t="s">
        <v>855</v>
      </c>
      <c r="R166" s="4" t="s">
        <v>73</v>
      </c>
      <c r="V166" s="4" t="s">
        <v>59</v>
      </c>
      <c r="AC166" s="4" t="s">
        <v>61</v>
      </c>
      <c r="AD166" s="4">
        <v>5</v>
      </c>
      <c r="AE166" s="4">
        <v>2</v>
      </c>
      <c r="AF166" s="4">
        <v>12</v>
      </c>
      <c r="AG166" s="4" t="s">
        <v>856</v>
      </c>
      <c r="AH166" s="4" t="s">
        <v>63</v>
      </c>
      <c r="AI166" s="4">
        <v>10</v>
      </c>
      <c r="AJ166" s="4" t="s">
        <v>857</v>
      </c>
      <c r="AK166" s="4" t="s">
        <v>858</v>
      </c>
      <c r="AL166" s="4" t="s">
        <v>859</v>
      </c>
    </row>
    <row r="167" spans="1:38" ht="18" customHeight="1">
      <c r="A167" s="4">
        <v>165</v>
      </c>
      <c r="B167" s="4" t="s">
        <v>121</v>
      </c>
      <c r="C167" s="5">
        <v>45.457534246575342</v>
      </c>
      <c r="D167" s="4">
        <v>8</v>
      </c>
      <c r="E167" s="4">
        <v>180</v>
      </c>
      <c r="F167" s="4">
        <v>14</v>
      </c>
      <c r="G167" s="4">
        <v>15</v>
      </c>
      <c r="H167" s="4" t="s">
        <v>182</v>
      </c>
      <c r="I167" s="4">
        <v>1</v>
      </c>
      <c r="J167" s="4" t="s">
        <v>89</v>
      </c>
      <c r="K167" s="4" t="s">
        <v>96</v>
      </c>
      <c r="L167" s="4">
        <v>1</v>
      </c>
      <c r="M167" s="4" t="s">
        <v>206</v>
      </c>
      <c r="N167" s="4" t="s">
        <v>43</v>
      </c>
      <c r="O167" s="4" t="s">
        <v>83</v>
      </c>
      <c r="P167" s="4">
        <v>22</v>
      </c>
      <c r="Q167" s="4" t="s">
        <v>63</v>
      </c>
      <c r="R167" s="4" t="s">
        <v>73</v>
      </c>
      <c r="U167" s="4" t="s">
        <v>74</v>
      </c>
      <c r="AC167" s="4" t="s">
        <v>61</v>
      </c>
      <c r="AD167" s="4">
        <v>4</v>
      </c>
      <c r="AE167" s="4">
        <v>3</v>
      </c>
      <c r="AF167" s="4">
        <v>8</v>
      </c>
      <c r="AG167" s="4" t="s">
        <v>860</v>
      </c>
      <c r="AH167" s="4" t="s">
        <v>63</v>
      </c>
      <c r="AI167" s="4">
        <v>10</v>
      </c>
      <c r="AJ167" s="4" t="s">
        <v>861</v>
      </c>
      <c r="AK167" s="4" t="s">
        <v>862</v>
      </c>
    </row>
    <row r="168" spans="1:38" ht="18" customHeight="1">
      <c r="A168" s="4">
        <v>166</v>
      </c>
      <c r="B168" s="4" t="s">
        <v>66</v>
      </c>
      <c r="C168" s="5">
        <v>28.887671232876713</v>
      </c>
      <c r="D168" s="4">
        <v>7</v>
      </c>
      <c r="E168" s="4">
        <v>55</v>
      </c>
      <c r="F168" s="4">
        <v>12</v>
      </c>
      <c r="G168" s="4">
        <v>6</v>
      </c>
      <c r="H168" s="4" t="s">
        <v>67</v>
      </c>
      <c r="I168" s="4">
        <v>0</v>
      </c>
      <c r="J168" s="4" t="s">
        <v>54</v>
      </c>
      <c r="K168" s="4" t="s">
        <v>90</v>
      </c>
      <c r="L168" s="4">
        <v>1</v>
      </c>
      <c r="M168" s="4" t="s">
        <v>141</v>
      </c>
      <c r="N168" s="4" t="s">
        <v>70</v>
      </c>
      <c r="O168" s="4" t="s">
        <v>83</v>
      </c>
      <c r="P168" s="4">
        <v>7</v>
      </c>
      <c r="Q168" s="4" t="s">
        <v>863</v>
      </c>
      <c r="R168" s="4" t="s">
        <v>73</v>
      </c>
      <c r="U168" s="4" t="s">
        <v>74</v>
      </c>
      <c r="AC168" s="4" t="s">
        <v>61</v>
      </c>
      <c r="AD168" s="4">
        <v>6</v>
      </c>
      <c r="AE168" s="4">
        <v>3</v>
      </c>
      <c r="AF168" s="4">
        <v>100</v>
      </c>
      <c r="AG168" s="4" t="s">
        <v>864</v>
      </c>
      <c r="AH168" s="4" t="s">
        <v>63</v>
      </c>
      <c r="AI168" s="4">
        <v>9</v>
      </c>
      <c r="AJ168" s="4" t="s">
        <v>865</v>
      </c>
      <c r="AK168" s="4" t="s">
        <v>866</v>
      </c>
      <c r="AL168" s="4" t="s">
        <v>867</v>
      </c>
    </row>
    <row r="169" spans="1:38" ht="18" customHeight="1">
      <c r="A169" s="4">
        <v>167</v>
      </c>
      <c r="B169" s="4" t="s">
        <v>121</v>
      </c>
      <c r="C169" s="5">
        <v>29.786301369863015</v>
      </c>
      <c r="D169" s="4">
        <v>7</v>
      </c>
      <c r="E169" s="4">
        <v>40</v>
      </c>
      <c r="F169" s="4">
        <v>10</v>
      </c>
      <c r="G169" s="4">
        <v>2</v>
      </c>
      <c r="H169" s="4" t="s">
        <v>53</v>
      </c>
      <c r="I169" s="4">
        <v>0</v>
      </c>
      <c r="J169" s="4" t="s">
        <v>54</v>
      </c>
      <c r="K169" s="4" t="s">
        <v>41</v>
      </c>
      <c r="L169" s="4">
        <v>1</v>
      </c>
      <c r="M169" s="4" t="s">
        <v>141</v>
      </c>
      <c r="N169" s="4" t="s">
        <v>70</v>
      </c>
      <c r="O169" s="4" t="s">
        <v>299</v>
      </c>
      <c r="P169" s="4">
        <v>3</v>
      </c>
      <c r="R169" s="4" t="s">
        <v>46</v>
      </c>
      <c r="U169" s="4" t="s">
        <v>74</v>
      </c>
      <c r="AC169" s="4" t="s">
        <v>61</v>
      </c>
      <c r="AD169" s="4">
        <v>20</v>
      </c>
      <c r="AE169" s="4">
        <v>6</v>
      </c>
      <c r="AF169" s="4">
        <v>6</v>
      </c>
      <c r="AG169" s="4" t="s">
        <v>868</v>
      </c>
      <c r="AH169" s="4" t="s">
        <v>63</v>
      </c>
      <c r="AI169" s="4">
        <v>9</v>
      </c>
      <c r="AJ169" s="4" t="s">
        <v>868</v>
      </c>
    </row>
    <row r="170" spans="1:38" ht="18" customHeight="1">
      <c r="A170" s="4">
        <v>168</v>
      </c>
      <c r="B170" s="4" t="s">
        <v>66</v>
      </c>
      <c r="C170" s="5">
        <v>36.989041095890414</v>
      </c>
      <c r="D170" s="4">
        <v>7</v>
      </c>
      <c r="E170" s="4">
        <v>20</v>
      </c>
      <c r="F170" s="4">
        <v>15</v>
      </c>
      <c r="G170" s="4">
        <v>2</v>
      </c>
      <c r="H170" s="4" t="s">
        <v>218</v>
      </c>
      <c r="I170" s="4">
        <v>0</v>
      </c>
      <c r="J170" s="4" t="s">
        <v>869</v>
      </c>
      <c r="K170" s="4" t="s">
        <v>96</v>
      </c>
      <c r="L170" s="4">
        <v>1</v>
      </c>
      <c r="M170" s="4" t="s">
        <v>401</v>
      </c>
      <c r="N170" s="4" t="s">
        <v>70</v>
      </c>
      <c r="O170" s="4" t="s">
        <v>149</v>
      </c>
      <c r="P170" s="4">
        <v>13</v>
      </c>
      <c r="Q170" s="4" t="s">
        <v>870</v>
      </c>
      <c r="R170" s="4" t="s">
        <v>58</v>
      </c>
      <c r="V170" s="4" t="s">
        <v>59</v>
      </c>
      <c r="W170" s="4" t="s">
        <v>60</v>
      </c>
      <c r="AC170" s="4" t="s">
        <v>61</v>
      </c>
      <c r="AD170" s="4">
        <v>5</v>
      </c>
      <c r="AE170" s="4">
        <v>1</v>
      </c>
      <c r="AF170" s="4">
        <v>10</v>
      </c>
      <c r="AG170" s="4" t="s">
        <v>871</v>
      </c>
      <c r="AH170" s="4" t="s">
        <v>63</v>
      </c>
      <c r="AI170" s="4">
        <v>8</v>
      </c>
      <c r="AJ170" s="4" t="s">
        <v>872</v>
      </c>
      <c r="AK170" s="4" t="s">
        <v>873</v>
      </c>
    </row>
    <row r="171" spans="1:38" ht="18" customHeight="1">
      <c r="A171" s="4">
        <v>169</v>
      </c>
      <c r="B171" s="4" t="s">
        <v>121</v>
      </c>
      <c r="C171" s="5">
        <v>32.923287671232877</v>
      </c>
      <c r="D171" s="4">
        <v>6</v>
      </c>
      <c r="E171" s="4">
        <v>180</v>
      </c>
      <c r="F171" s="4">
        <v>720</v>
      </c>
      <c r="G171" s="4">
        <v>2</v>
      </c>
      <c r="H171" s="4" t="s">
        <v>128</v>
      </c>
      <c r="I171" s="4">
        <v>0</v>
      </c>
      <c r="J171" s="4" t="s">
        <v>40</v>
      </c>
      <c r="K171" s="4" t="s">
        <v>41</v>
      </c>
      <c r="L171" s="4">
        <v>1</v>
      </c>
      <c r="M171" s="4" t="s">
        <v>141</v>
      </c>
      <c r="N171" s="4" t="s">
        <v>70</v>
      </c>
      <c r="O171" s="4" t="s">
        <v>223</v>
      </c>
      <c r="P171" s="4">
        <v>2</v>
      </c>
      <c r="Q171" s="4" t="s">
        <v>874</v>
      </c>
      <c r="R171" s="4" t="s">
        <v>46</v>
      </c>
      <c r="U171" s="4" t="s">
        <v>74</v>
      </c>
      <c r="AC171" s="4" t="s">
        <v>61</v>
      </c>
      <c r="AD171" s="4">
        <v>6</v>
      </c>
      <c r="AE171" s="4">
        <v>4</v>
      </c>
      <c r="AF171" s="4">
        <v>80</v>
      </c>
      <c r="AG171" s="4" t="s">
        <v>875</v>
      </c>
      <c r="AH171" s="4" t="s">
        <v>50</v>
      </c>
      <c r="AI171" s="4">
        <v>10</v>
      </c>
      <c r="AJ171" s="4" t="s">
        <v>876</v>
      </c>
      <c r="AK171" s="4" t="s">
        <v>877</v>
      </c>
      <c r="AL171" s="4" t="s">
        <v>878</v>
      </c>
    </row>
    <row r="172" spans="1:38" ht="18" customHeight="1">
      <c r="A172" s="4">
        <v>170</v>
      </c>
      <c r="B172" s="4" t="s">
        <v>66</v>
      </c>
      <c r="C172" s="5">
        <v>24.18082191780822</v>
      </c>
      <c r="D172" s="4">
        <v>8</v>
      </c>
      <c r="E172" s="4">
        <v>15</v>
      </c>
      <c r="F172" s="4">
        <v>10</v>
      </c>
      <c r="G172" s="4">
        <v>2</v>
      </c>
      <c r="H172" s="4" t="s">
        <v>80</v>
      </c>
      <c r="I172" s="4">
        <v>1</v>
      </c>
      <c r="J172" s="4" t="s">
        <v>54</v>
      </c>
      <c r="K172" s="4" t="s">
        <v>96</v>
      </c>
      <c r="L172" s="4">
        <v>1</v>
      </c>
      <c r="M172" s="4" t="s">
        <v>246</v>
      </c>
      <c r="N172" s="4" t="s">
        <v>103</v>
      </c>
      <c r="O172" s="4" t="s">
        <v>83</v>
      </c>
      <c r="P172" s="4">
        <v>3</v>
      </c>
      <c r="Q172" s="4" t="s">
        <v>879</v>
      </c>
      <c r="R172" s="4" t="s">
        <v>357</v>
      </c>
      <c r="X172" s="4" t="s">
        <v>123</v>
      </c>
      <c r="AB172" s="4" t="s">
        <v>880</v>
      </c>
      <c r="AC172" s="4" t="s">
        <v>75</v>
      </c>
      <c r="AD172" s="4">
        <v>4</v>
      </c>
      <c r="AE172" s="4">
        <v>2</v>
      </c>
      <c r="AF172" s="4">
        <v>6</v>
      </c>
      <c r="AG172" s="4" t="s">
        <v>881</v>
      </c>
      <c r="AH172" s="4" t="s">
        <v>63</v>
      </c>
      <c r="AI172" s="4">
        <v>10</v>
      </c>
      <c r="AJ172" s="8" t="s">
        <v>882</v>
      </c>
      <c r="AK172" s="4" t="s">
        <v>883</v>
      </c>
    </row>
    <row r="173" spans="1:38" ht="18" customHeight="1">
      <c r="A173" s="4">
        <v>171</v>
      </c>
      <c r="B173" s="4" t="s">
        <v>121</v>
      </c>
      <c r="C173" s="5">
        <v>35.276712328767125</v>
      </c>
      <c r="D173" s="4">
        <v>7</v>
      </c>
      <c r="E173" s="4">
        <v>8</v>
      </c>
      <c r="F173" s="4">
        <v>10</v>
      </c>
      <c r="G173" s="4">
        <v>10</v>
      </c>
      <c r="H173" s="4" t="s">
        <v>114</v>
      </c>
      <c r="I173" s="4">
        <v>1</v>
      </c>
      <c r="J173" s="4" t="s">
        <v>54</v>
      </c>
      <c r="K173" s="4" t="s">
        <v>90</v>
      </c>
      <c r="L173" s="4">
        <v>1</v>
      </c>
      <c r="M173" s="4" t="s">
        <v>884</v>
      </c>
      <c r="N173" s="4" t="s">
        <v>103</v>
      </c>
      <c r="O173" s="4" t="s">
        <v>83</v>
      </c>
      <c r="P173" s="4">
        <v>12</v>
      </c>
      <c r="Q173" s="4" t="s">
        <v>885</v>
      </c>
      <c r="R173" s="4" t="s">
        <v>58</v>
      </c>
      <c r="X173" s="4" t="s">
        <v>123</v>
      </c>
      <c r="AC173" s="4" t="s">
        <v>48</v>
      </c>
      <c r="AD173" s="4">
        <v>5</v>
      </c>
      <c r="AE173" s="4">
        <v>1</v>
      </c>
      <c r="AF173" s="4">
        <v>5</v>
      </c>
      <c r="AG173" s="4" t="s">
        <v>886</v>
      </c>
      <c r="AH173" s="4" t="s">
        <v>63</v>
      </c>
      <c r="AI173" s="4">
        <v>10</v>
      </c>
      <c r="AJ173" s="4" t="s">
        <v>887</v>
      </c>
      <c r="AK173" s="4" t="s">
        <v>888</v>
      </c>
      <c r="AL173" s="4" t="s">
        <v>889</v>
      </c>
    </row>
    <row r="174" spans="1:38" ht="18" customHeight="1">
      <c r="A174" s="4">
        <v>172</v>
      </c>
      <c r="B174" s="4" t="s">
        <v>121</v>
      </c>
      <c r="C174" s="5">
        <v>41.638356164383559</v>
      </c>
      <c r="D174" s="4">
        <v>7</v>
      </c>
      <c r="E174" s="4">
        <v>120</v>
      </c>
      <c r="F174" s="4">
        <v>10</v>
      </c>
      <c r="G174" s="4">
        <v>10</v>
      </c>
      <c r="H174" s="4" t="s">
        <v>218</v>
      </c>
      <c r="I174" s="4">
        <v>1</v>
      </c>
      <c r="J174" s="4" t="s">
        <v>54</v>
      </c>
      <c r="K174" s="4" t="s">
        <v>41</v>
      </c>
      <c r="L174" s="4">
        <v>1</v>
      </c>
      <c r="M174" s="4" t="s">
        <v>206</v>
      </c>
      <c r="N174" s="4" t="s">
        <v>43</v>
      </c>
      <c r="O174" s="4" t="s">
        <v>83</v>
      </c>
      <c r="P174" s="4">
        <v>21</v>
      </c>
      <c r="Q174" s="4" t="s">
        <v>890</v>
      </c>
      <c r="R174" s="4" t="s">
        <v>73</v>
      </c>
      <c r="W174" s="4" t="s">
        <v>60</v>
      </c>
      <c r="AC174" s="4" t="s">
        <v>61</v>
      </c>
      <c r="AD174" s="4">
        <v>6</v>
      </c>
      <c r="AE174" s="4">
        <v>6</v>
      </c>
      <c r="AF174" s="4">
        <v>20</v>
      </c>
      <c r="AG174" s="4" t="s">
        <v>891</v>
      </c>
      <c r="AH174" s="4" t="s">
        <v>63</v>
      </c>
      <c r="AI174" s="4">
        <v>10</v>
      </c>
      <c r="AJ174" s="4" t="s">
        <v>892</v>
      </c>
      <c r="AK174" s="4" t="s">
        <v>108</v>
      </c>
      <c r="AL174" s="4" t="s">
        <v>893</v>
      </c>
    </row>
    <row r="175" spans="1:38" ht="18" customHeight="1">
      <c r="A175" s="4">
        <v>173</v>
      </c>
      <c r="B175" s="4" t="s">
        <v>66</v>
      </c>
      <c r="C175" s="5">
        <v>57.81095890410959</v>
      </c>
      <c r="D175" s="4">
        <v>6</v>
      </c>
      <c r="E175" s="4">
        <v>0</v>
      </c>
      <c r="F175" s="4">
        <v>6</v>
      </c>
      <c r="G175" s="4">
        <v>50</v>
      </c>
      <c r="H175" s="4" t="s">
        <v>114</v>
      </c>
      <c r="I175" s="4">
        <v>1</v>
      </c>
      <c r="J175" s="4" t="s">
        <v>54</v>
      </c>
      <c r="K175" s="4" t="s">
        <v>96</v>
      </c>
      <c r="L175" s="4">
        <v>1</v>
      </c>
      <c r="M175" s="4" t="s">
        <v>459</v>
      </c>
      <c r="N175" s="4" t="s">
        <v>116</v>
      </c>
      <c r="O175" s="4" t="s">
        <v>894</v>
      </c>
      <c r="P175" s="4">
        <v>21</v>
      </c>
      <c r="Q175" s="4" t="s">
        <v>895</v>
      </c>
      <c r="R175" s="4" t="s">
        <v>58</v>
      </c>
      <c r="X175" s="4" t="s">
        <v>123</v>
      </c>
      <c r="AC175" s="4" t="s">
        <v>48</v>
      </c>
      <c r="AD175" s="4">
        <v>5</v>
      </c>
      <c r="AE175" s="4">
        <v>5</v>
      </c>
      <c r="AF175" s="4">
        <v>6</v>
      </c>
      <c r="AG175" s="4" t="s">
        <v>896</v>
      </c>
      <c r="AH175" s="4" t="s">
        <v>50</v>
      </c>
      <c r="AI175" s="4">
        <v>9</v>
      </c>
      <c r="AJ175" s="4" t="s">
        <v>897</v>
      </c>
      <c r="AK175" s="4" t="s">
        <v>898</v>
      </c>
      <c r="AL175" s="4" t="s">
        <v>899</v>
      </c>
    </row>
    <row r="176" spans="1:38" ht="18" customHeight="1">
      <c r="A176" s="4">
        <v>174</v>
      </c>
      <c r="B176" s="4" t="s">
        <v>66</v>
      </c>
      <c r="C176" s="5">
        <v>32.101369863013701</v>
      </c>
      <c r="D176" s="4">
        <v>6</v>
      </c>
      <c r="E176" s="4">
        <v>30</v>
      </c>
      <c r="F176" s="4">
        <v>12</v>
      </c>
      <c r="G176" s="4">
        <v>120</v>
      </c>
      <c r="H176" s="4" t="s">
        <v>39</v>
      </c>
      <c r="I176" s="4">
        <v>0</v>
      </c>
      <c r="J176" s="4" t="s">
        <v>54</v>
      </c>
      <c r="K176" s="4" t="s">
        <v>96</v>
      </c>
      <c r="L176" s="4">
        <v>1</v>
      </c>
      <c r="M176" s="4" t="s">
        <v>246</v>
      </c>
      <c r="N176" s="4" t="s">
        <v>70</v>
      </c>
      <c r="O176" s="4" t="s">
        <v>265</v>
      </c>
      <c r="P176" s="4">
        <v>9</v>
      </c>
      <c r="R176" s="4" t="s">
        <v>46</v>
      </c>
      <c r="X176" s="4" t="s">
        <v>123</v>
      </c>
      <c r="AC176" s="4" t="s">
        <v>61</v>
      </c>
      <c r="AD176" s="4">
        <v>3</v>
      </c>
      <c r="AE176" s="4">
        <v>3</v>
      </c>
      <c r="AF176" s="4">
        <v>16</v>
      </c>
      <c r="AG176" s="4" t="s">
        <v>900</v>
      </c>
      <c r="AH176" s="4" t="s">
        <v>63</v>
      </c>
      <c r="AI176" s="4">
        <v>6</v>
      </c>
      <c r="AJ176" s="4" t="s">
        <v>901</v>
      </c>
    </row>
    <row r="177" spans="1:38" ht="18" customHeight="1">
      <c r="A177" s="4">
        <v>175</v>
      </c>
      <c r="B177" s="4" t="s">
        <v>121</v>
      </c>
      <c r="C177" s="5">
        <v>22.775342465753425</v>
      </c>
      <c r="D177" s="4">
        <v>8</v>
      </c>
      <c r="E177" s="4">
        <v>10</v>
      </c>
      <c r="F177" s="4">
        <v>10</v>
      </c>
      <c r="G177" s="4">
        <v>8</v>
      </c>
      <c r="H177" s="4" t="s">
        <v>218</v>
      </c>
      <c r="I177" s="4">
        <v>1</v>
      </c>
      <c r="J177" s="4" t="s">
        <v>115</v>
      </c>
      <c r="K177" s="4" t="s">
        <v>96</v>
      </c>
      <c r="L177" s="4">
        <v>1</v>
      </c>
      <c r="M177" s="4" t="s">
        <v>206</v>
      </c>
      <c r="N177" s="4" t="s">
        <v>70</v>
      </c>
      <c r="O177" s="4" t="s">
        <v>902</v>
      </c>
      <c r="P177" s="4">
        <v>1</v>
      </c>
      <c r="Q177" s="4" t="s">
        <v>903</v>
      </c>
      <c r="R177" s="4" t="s">
        <v>73</v>
      </c>
      <c r="W177" s="4" t="s">
        <v>60</v>
      </c>
      <c r="AC177" s="4" t="s">
        <v>48</v>
      </c>
      <c r="AD177" s="4">
        <v>2</v>
      </c>
      <c r="AE177" s="4">
        <v>5</v>
      </c>
      <c r="AF177" s="4">
        <v>15</v>
      </c>
      <c r="AG177" s="4" t="s">
        <v>904</v>
      </c>
      <c r="AH177" s="4" t="s">
        <v>63</v>
      </c>
      <c r="AI177" s="4">
        <v>10</v>
      </c>
      <c r="AJ177" s="4" t="s">
        <v>905</v>
      </c>
      <c r="AL177" s="4" t="s">
        <v>906</v>
      </c>
    </row>
    <row r="178" spans="1:38" ht="18" customHeight="1">
      <c r="A178" s="4">
        <v>176</v>
      </c>
      <c r="B178" s="4" t="s">
        <v>66</v>
      </c>
      <c r="D178" s="4">
        <v>6</v>
      </c>
      <c r="E178" s="4">
        <v>75</v>
      </c>
      <c r="F178" s="4">
        <v>7</v>
      </c>
      <c r="G178" s="4">
        <v>4</v>
      </c>
      <c r="H178" s="4" t="s">
        <v>88</v>
      </c>
      <c r="I178" s="4">
        <v>1</v>
      </c>
      <c r="J178" s="4" t="s">
        <v>54</v>
      </c>
      <c r="K178" s="4" t="s">
        <v>96</v>
      </c>
      <c r="L178" s="4">
        <v>1</v>
      </c>
      <c r="M178" s="4" t="s">
        <v>74</v>
      </c>
      <c r="N178" s="4" t="s">
        <v>103</v>
      </c>
      <c r="O178" s="4" t="s">
        <v>488</v>
      </c>
      <c r="P178" s="4">
        <v>0</v>
      </c>
      <c r="R178" s="4" t="s">
        <v>46</v>
      </c>
      <c r="U178" s="4" t="s">
        <v>74</v>
      </c>
      <c r="AC178" s="4" t="s">
        <v>61</v>
      </c>
      <c r="AD178" s="4">
        <v>10</v>
      </c>
      <c r="AE178" s="4">
        <v>6</v>
      </c>
      <c r="AF178" s="4">
        <v>10</v>
      </c>
      <c r="AG178" s="4" t="s">
        <v>907</v>
      </c>
      <c r="AH178" s="4" t="s">
        <v>50</v>
      </c>
      <c r="AI178" s="4">
        <v>7</v>
      </c>
      <c r="AJ178" s="4" t="s">
        <v>908</v>
      </c>
      <c r="AK178" s="4" t="s">
        <v>909</v>
      </c>
      <c r="AL178" s="4" t="s">
        <v>910</v>
      </c>
    </row>
    <row r="179" spans="1:38" ht="18" customHeight="1">
      <c r="A179" s="4">
        <v>177</v>
      </c>
      <c r="B179" s="4" t="s">
        <v>79</v>
      </c>
      <c r="C179" s="5">
        <v>37.520547945205479</v>
      </c>
      <c r="D179" s="4">
        <v>6</v>
      </c>
      <c r="E179" s="4">
        <v>60</v>
      </c>
      <c r="F179" s="4">
        <v>10</v>
      </c>
      <c r="G179" s="4">
        <v>12</v>
      </c>
      <c r="H179" s="4" t="s">
        <v>39</v>
      </c>
      <c r="I179" s="4">
        <v>0</v>
      </c>
      <c r="J179" s="4" t="s">
        <v>115</v>
      </c>
      <c r="K179" s="4" t="s">
        <v>96</v>
      </c>
      <c r="L179" s="4">
        <v>1</v>
      </c>
      <c r="M179" s="4" t="s">
        <v>148</v>
      </c>
      <c r="N179" s="4" t="s">
        <v>137</v>
      </c>
      <c r="O179" s="4" t="s">
        <v>83</v>
      </c>
      <c r="P179" s="4">
        <v>6</v>
      </c>
      <c r="Q179" s="4" t="s">
        <v>911</v>
      </c>
      <c r="R179" s="4" t="s">
        <v>58</v>
      </c>
      <c r="V179" s="4" t="s">
        <v>59</v>
      </c>
      <c r="X179" s="4" t="s">
        <v>123</v>
      </c>
      <c r="AC179" s="4" t="s">
        <v>48</v>
      </c>
      <c r="AD179" s="4">
        <v>4</v>
      </c>
      <c r="AE179" s="4">
        <v>4</v>
      </c>
      <c r="AF179" s="4">
        <v>6</v>
      </c>
      <c r="AG179" s="4" t="s">
        <v>912</v>
      </c>
      <c r="AH179" s="4" t="s">
        <v>913</v>
      </c>
      <c r="AI179" s="4">
        <v>7</v>
      </c>
      <c r="AJ179" s="4" t="s">
        <v>914</v>
      </c>
      <c r="AK179" s="6" t="s">
        <v>915</v>
      </c>
      <c r="AL179" s="4" t="s">
        <v>916</v>
      </c>
    </row>
    <row r="180" spans="1:38" ht="18" customHeight="1">
      <c r="A180" s="4">
        <v>178</v>
      </c>
      <c r="B180" s="4" t="s">
        <v>66</v>
      </c>
      <c r="C180" s="5">
        <v>32.057534246575344</v>
      </c>
      <c r="D180" s="4">
        <v>7</v>
      </c>
      <c r="E180" s="4">
        <v>60</v>
      </c>
      <c r="F180" s="4">
        <v>10</v>
      </c>
      <c r="G180" s="4">
        <v>1</v>
      </c>
      <c r="H180" s="4" t="s">
        <v>114</v>
      </c>
      <c r="I180" s="4">
        <v>0</v>
      </c>
      <c r="J180" s="4" t="s">
        <v>68</v>
      </c>
      <c r="K180" s="4" t="s">
        <v>41</v>
      </c>
      <c r="L180" s="4">
        <v>1</v>
      </c>
      <c r="M180" s="4" t="s">
        <v>102</v>
      </c>
      <c r="N180" s="4" t="s">
        <v>43</v>
      </c>
      <c r="O180" s="4" t="s">
        <v>413</v>
      </c>
      <c r="P180" s="4">
        <v>13</v>
      </c>
      <c r="Q180" s="4" t="s">
        <v>917</v>
      </c>
      <c r="R180" s="4" t="s">
        <v>73</v>
      </c>
      <c r="X180" s="4" t="s">
        <v>123</v>
      </c>
      <c r="AC180" s="4" t="s">
        <v>918</v>
      </c>
      <c r="AD180" s="4">
        <v>6</v>
      </c>
      <c r="AE180" s="4">
        <v>16</v>
      </c>
      <c r="AF180" s="4">
        <v>12</v>
      </c>
      <c r="AG180" s="4" t="s">
        <v>919</v>
      </c>
      <c r="AH180" s="4" t="s">
        <v>63</v>
      </c>
      <c r="AI180" s="4">
        <v>10</v>
      </c>
      <c r="AJ180" s="4" t="s">
        <v>920</v>
      </c>
      <c r="AK180" s="4" t="s">
        <v>921</v>
      </c>
      <c r="AL180" s="4" t="s">
        <v>922</v>
      </c>
    </row>
    <row r="181" spans="1:38" ht="18" customHeight="1">
      <c r="A181" s="4">
        <v>179</v>
      </c>
      <c r="B181" s="4" t="s">
        <v>109</v>
      </c>
      <c r="C181" s="5">
        <v>21.657534246575342</v>
      </c>
      <c r="D181" s="4">
        <v>7</v>
      </c>
      <c r="E181" s="4">
        <v>90</v>
      </c>
      <c r="F181" s="4">
        <v>200</v>
      </c>
      <c r="G181" s="4">
        <v>15</v>
      </c>
      <c r="H181" s="4" t="s">
        <v>53</v>
      </c>
      <c r="I181" s="4">
        <v>0</v>
      </c>
      <c r="J181" s="4" t="s">
        <v>54</v>
      </c>
      <c r="K181" s="4" t="s">
        <v>55</v>
      </c>
      <c r="L181" s="4">
        <v>0</v>
      </c>
      <c r="M181" s="4" t="s">
        <v>38</v>
      </c>
      <c r="N181" s="4" t="s">
        <v>38</v>
      </c>
      <c r="O181" s="4" t="s">
        <v>38</v>
      </c>
      <c r="R181" s="4" t="s">
        <v>46</v>
      </c>
      <c r="V181" s="4" t="s">
        <v>59</v>
      </c>
      <c r="AC181" s="4" t="s">
        <v>61</v>
      </c>
      <c r="AD181" s="4">
        <v>12</v>
      </c>
      <c r="AE181" s="4">
        <v>6</v>
      </c>
      <c r="AF181" s="4">
        <v>30</v>
      </c>
      <c r="AG181" s="4" t="s">
        <v>923</v>
      </c>
      <c r="AH181" s="4" t="s">
        <v>50</v>
      </c>
      <c r="AI181" s="4">
        <v>10</v>
      </c>
      <c r="AJ181" s="4" t="s">
        <v>924</v>
      </c>
      <c r="AK181" s="4" t="s">
        <v>925</v>
      </c>
      <c r="AL181" s="4" t="s">
        <v>926</v>
      </c>
    </row>
    <row r="182" spans="1:38" ht="18" customHeight="1">
      <c r="A182" s="4">
        <v>180</v>
      </c>
      <c r="B182" s="4" t="s">
        <v>66</v>
      </c>
      <c r="C182" s="5">
        <v>29.002739726027396</v>
      </c>
      <c r="D182" s="4">
        <v>6</v>
      </c>
      <c r="E182" s="4">
        <v>300</v>
      </c>
      <c r="F182" s="4">
        <v>15</v>
      </c>
      <c r="G182" s="4">
        <v>20</v>
      </c>
      <c r="H182" s="4" t="s">
        <v>53</v>
      </c>
      <c r="I182" s="4">
        <v>1</v>
      </c>
      <c r="J182" s="4" t="s">
        <v>40</v>
      </c>
      <c r="K182" s="4" t="s">
        <v>96</v>
      </c>
      <c r="L182" s="4">
        <v>1</v>
      </c>
      <c r="M182" s="4" t="s">
        <v>81</v>
      </c>
      <c r="N182" s="4" t="s">
        <v>43</v>
      </c>
      <c r="O182" s="4" t="s">
        <v>927</v>
      </c>
      <c r="P182" s="4">
        <v>1</v>
      </c>
      <c r="Q182" s="4" t="s">
        <v>928</v>
      </c>
      <c r="R182" s="4" t="s">
        <v>73</v>
      </c>
      <c r="V182" s="4" t="s">
        <v>59</v>
      </c>
      <c r="AC182" s="4" t="s">
        <v>75</v>
      </c>
      <c r="AD182" s="4">
        <v>10</v>
      </c>
      <c r="AE182" s="4">
        <v>5</v>
      </c>
      <c r="AF182" s="4">
        <v>20</v>
      </c>
      <c r="AG182" s="4" t="s">
        <v>929</v>
      </c>
      <c r="AH182" s="4" t="s">
        <v>930</v>
      </c>
      <c r="AI182" s="4">
        <v>10</v>
      </c>
      <c r="AJ182" s="4" t="s">
        <v>931</v>
      </c>
      <c r="AK182" s="6" t="s">
        <v>932</v>
      </c>
      <c r="AL182" s="4" t="s">
        <v>933</v>
      </c>
    </row>
    <row r="183" spans="1:38" ht="18" customHeight="1">
      <c r="A183" s="4">
        <v>181</v>
      </c>
      <c r="B183" s="4" t="s">
        <v>66</v>
      </c>
      <c r="C183" s="5">
        <v>20.92876712328767</v>
      </c>
      <c r="D183" s="4">
        <v>7</v>
      </c>
      <c r="E183" s="4">
        <v>0</v>
      </c>
      <c r="F183" s="4">
        <v>6</v>
      </c>
      <c r="G183" s="4">
        <v>5</v>
      </c>
      <c r="H183" s="4" t="s">
        <v>114</v>
      </c>
      <c r="I183" s="4">
        <v>1</v>
      </c>
      <c r="J183" s="4" t="s">
        <v>89</v>
      </c>
      <c r="K183" s="4" t="s">
        <v>96</v>
      </c>
      <c r="L183" s="4">
        <v>0</v>
      </c>
      <c r="M183" s="4" t="s">
        <v>38</v>
      </c>
      <c r="N183" s="4" t="s">
        <v>38</v>
      </c>
      <c r="O183" s="4" t="s">
        <v>38</v>
      </c>
      <c r="R183" s="4" t="s">
        <v>357</v>
      </c>
      <c r="V183" s="4" t="s">
        <v>59</v>
      </c>
      <c r="AC183" s="4" t="s">
        <v>61</v>
      </c>
      <c r="AD183" s="4">
        <v>6</v>
      </c>
      <c r="AE183" s="4">
        <v>8</v>
      </c>
      <c r="AF183" s="4">
        <v>5</v>
      </c>
      <c r="AG183" s="4" t="s">
        <v>934</v>
      </c>
      <c r="AH183" s="4" t="s">
        <v>50</v>
      </c>
      <c r="AI183" s="4">
        <v>9</v>
      </c>
      <c r="AJ183" s="4" t="s">
        <v>935</v>
      </c>
      <c r="AK183" s="4" t="s">
        <v>936</v>
      </c>
      <c r="AL183" s="4" t="s">
        <v>937</v>
      </c>
    </row>
    <row r="184" spans="1:38" ht="18" customHeight="1">
      <c r="A184" s="4">
        <v>182</v>
      </c>
      <c r="B184" s="4" t="s">
        <v>79</v>
      </c>
      <c r="C184" s="5">
        <v>23.983561643835618</v>
      </c>
      <c r="D184" s="4">
        <v>7</v>
      </c>
      <c r="E184" s="4">
        <v>30</v>
      </c>
      <c r="F184" s="4">
        <v>7</v>
      </c>
      <c r="G184" s="4">
        <v>12</v>
      </c>
      <c r="H184" s="4" t="s">
        <v>88</v>
      </c>
      <c r="I184" s="4">
        <v>1</v>
      </c>
      <c r="J184" s="4" t="s">
        <v>54</v>
      </c>
      <c r="K184" s="4" t="s">
        <v>55</v>
      </c>
      <c r="L184" s="4">
        <v>0</v>
      </c>
      <c r="M184" s="4" t="s">
        <v>38</v>
      </c>
      <c r="N184" s="4" t="s">
        <v>38</v>
      </c>
      <c r="O184" s="4" t="s">
        <v>38</v>
      </c>
      <c r="R184" s="4" t="s">
        <v>46</v>
      </c>
      <c r="V184" s="4" t="s">
        <v>59</v>
      </c>
      <c r="AC184" s="4" t="s">
        <v>61</v>
      </c>
      <c r="AD184" s="4">
        <v>20</v>
      </c>
      <c r="AE184" s="4">
        <v>20</v>
      </c>
      <c r="AF184" s="4">
        <v>20</v>
      </c>
      <c r="AG184" s="4" t="s">
        <v>938</v>
      </c>
      <c r="AH184" s="4" t="s">
        <v>63</v>
      </c>
      <c r="AI184" s="4">
        <v>10</v>
      </c>
      <c r="AJ184" s="4" t="s">
        <v>939</v>
      </c>
      <c r="AK184" s="4" t="s">
        <v>940</v>
      </c>
      <c r="AL184" s="4" t="s">
        <v>162</v>
      </c>
    </row>
    <row r="185" spans="1:38" ht="18" customHeight="1">
      <c r="A185" s="4">
        <v>183</v>
      </c>
      <c r="B185" s="4" t="s">
        <v>79</v>
      </c>
      <c r="C185" s="5">
        <v>37.375342465753427</v>
      </c>
      <c r="D185" s="4">
        <v>6</v>
      </c>
      <c r="E185" s="4">
        <v>120</v>
      </c>
      <c r="F185" s="4">
        <v>5</v>
      </c>
      <c r="G185" s="4">
        <v>3</v>
      </c>
      <c r="H185" s="4" t="s">
        <v>67</v>
      </c>
      <c r="I185" s="4">
        <v>1</v>
      </c>
      <c r="J185" s="4" t="s">
        <v>54</v>
      </c>
      <c r="K185" s="4" t="s">
        <v>90</v>
      </c>
      <c r="L185" s="4">
        <v>1</v>
      </c>
      <c r="M185" s="4" t="s">
        <v>206</v>
      </c>
      <c r="N185" s="4" t="s">
        <v>70</v>
      </c>
      <c r="O185" s="4" t="s">
        <v>265</v>
      </c>
      <c r="P185" s="4">
        <v>10</v>
      </c>
      <c r="Q185" s="4" t="s">
        <v>941</v>
      </c>
      <c r="R185" s="4" t="s">
        <v>73</v>
      </c>
      <c r="X185" s="4" t="s">
        <v>123</v>
      </c>
      <c r="AC185" s="4" t="s">
        <v>61</v>
      </c>
      <c r="AD185" s="4">
        <v>2</v>
      </c>
      <c r="AE185" s="4">
        <v>2</v>
      </c>
      <c r="AF185" s="4">
        <v>12</v>
      </c>
      <c r="AG185" s="4" t="s">
        <v>942</v>
      </c>
      <c r="AH185" s="4" t="s">
        <v>63</v>
      </c>
      <c r="AI185" s="4">
        <v>10</v>
      </c>
      <c r="AJ185" s="4" t="s">
        <v>943</v>
      </c>
      <c r="AK185" s="4" t="s">
        <v>944</v>
      </c>
      <c r="AL185" s="7" t="s">
        <v>945</v>
      </c>
    </row>
    <row r="186" spans="1:38" ht="18" customHeight="1">
      <c r="A186" s="4">
        <v>184</v>
      </c>
      <c r="B186" s="4" t="s">
        <v>66</v>
      </c>
      <c r="D186" s="4">
        <v>8</v>
      </c>
      <c r="E186" s="4">
        <v>120</v>
      </c>
      <c r="F186" s="4">
        <v>4</v>
      </c>
      <c r="G186" s="4">
        <v>10</v>
      </c>
      <c r="H186" s="4" t="s">
        <v>88</v>
      </c>
      <c r="I186" s="4">
        <v>0</v>
      </c>
      <c r="J186" s="4" t="s">
        <v>89</v>
      </c>
      <c r="K186" s="4" t="s">
        <v>55</v>
      </c>
      <c r="L186" s="4">
        <v>1</v>
      </c>
      <c r="M186" s="4" t="s">
        <v>946</v>
      </c>
      <c r="N186" s="4" t="s">
        <v>82</v>
      </c>
      <c r="O186" s="4" t="s">
        <v>83</v>
      </c>
      <c r="P186" s="4">
        <v>23</v>
      </c>
      <c r="Q186" s="4" t="s">
        <v>947</v>
      </c>
      <c r="R186" s="4" t="s">
        <v>73</v>
      </c>
      <c r="AA186" s="4" t="s">
        <v>92</v>
      </c>
      <c r="AC186" s="4" t="s">
        <v>38</v>
      </c>
      <c r="AD186" s="4" t="s">
        <v>38</v>
      </c>
      <c r="AE186" s="4" t="s">
        <v>38</v>
      </c>
      <c r="AH186" s="4" t="s">
        <v>63</v>
      </c>
      <c r="AI186" s="4">
        <v>10</v>
      </c>
      <c r="AJ186" s="4" t="s">
        <v>948</v>
      </c>
      <c r="AK186" s="4" t="s">
        <v>949</v>
      </c>
      <c r="AL186" s="4" t="s">
        <v>284</v>
      </c>
    </row>
    <row r="187" spans="1:38" ht="18" customHeight="1">
      <c r="A187" s="4">
        <v>185</v>
      </c>
      <c r="B187" s="4" t="s">
        <v>66</v>
      </c>
      <c r="C187" s="5">
        <v>25.895890410958906</v>
      </c>
      <c r="D187" s="4">
        <v>6</v>
      </c>
      <c r="E187" s="4">
        <v>45</v>
      </c>
      <c r="F187" s="4">
        <v>12</v>
      </c>
      <c r="G187" s="4">
        <v>5</v>
      </c>
      <c r="H187" s="4" t="s">
        <v>95</v>
      </c>
      <c r="I187" s="4">
        <v>0</v>
      </c>
      <c r="J187" s="4" t="s">
        <v>68</v>
      </c>
      <c r="K187" s="4" t="s">
        <v>96</v>
      </c>
      <c r="L187" s="4">
        <v>1</v>
      </c>
      <c r="M187" s="4" t="s">
        <v>206</v>
      </c>
      <c r="N187" s="4" t="s">
        <v>137</v>
      </c>
      <c r="O187" s="4" t="s">
        <v>213</v>
      </c>
      <c r="P187" s="4">
        <v>2</v>
      </c>
      <c r="Q187" s="4" t="s">
        <v>950</v>
      </c>
      <c r="R187" s="4" t="s">
        <v>46</v>
      </c>
      <c r="X187" s="4" t="s">
        <v>123</v>
      </c>
      <c r="AC187" s="4" t="s">
        <v>48</v>
      </c>
      <c r="AD187" s="4">
        <v>4</v>
      </c>
      <c r="AE187" s="4">
        <v>6</v>
      </c>
      <c r="AF187" s="4">
        <v>8</v>
      </c>
      <c r="AG187" s="4" t="s">
        <v>951</v>
      </c>
      <c r="AH187" s="4" t="s">
        <v>952</v>
      </c>
      <c r="AI187" s="4">
        <v>10</v>
      </c>
      <c r="AJ187" s="4" t="s">
        <v>953</v>
      </c>
      <c r="AK187" s="4" t="s">
        <v>954</v>
      </c>
      <c r="AL187" s="4" t="s">
        <v>955</v>
      </c>
    </row>
    <row r="188" spans="1:38" ht="18" customHeight="1">
      <c r="A188" s="4">
        <v>186</v>
      </c>
      <c r="B188" s="4" t="s">
        <v>66</v>
      </c>
      <c r="C188" s="5">
        <v>33.986301369863014</v>
      </c>
      <c r="D188" s="4">
        <v>8</v>
      </c>
      <c r="E188" s="4">
        <v>150</v>
      </c>
      <c r="F188" s="4">
        <v>4</v>
      </c>
      <c r="G188" s="4">
        <v>12</v>
      </c>
      <c r="H188" s="4" t="s">
        <v>218</v>
      </c>
      <c r="I188" s="4">
        <v>0</v>
      </c>
      <c r="J188" s="4" t="s">
        <v>54</v>
      </c>
      <c r="K188" s="4" t="s">
        <v>956</v>
      </c>
      <c r="L188" s="4">
        <v>1</v>
      </c>
      <c r="M188" s="4" t="s">
        <v>56</v>
      </c>
      <c r="N188" s="4" t="s">
        <v>70</v>
      </c>
      <c r="O188" s="4" t="s">
        <v>44</v>
      </c>
      <c r="P188" s="4">
        <v>9</v>
      </c>
      <c r="Q188" s="4" t="s">
        <v>957</v>
      </c>
      <c r="R188" s="4" t="s">
        <v>73</v>
      </c>
      <c r="V188" s="4" t="s">
        <v>59</v>
      </c>
      <c r="AC188" s="4" t="s">
        <v>61</v>
      </c>
      <c r="AD188" s="4">
        <v>20</v>
      </c>
      <c r="AE188" s="4">
        <v>20</v>
      </c>
      <c r="AF188" s="4">
        <v>20</v>
      </c>
      <c r="AG188" s="4" t="s">
        <v>958</v>
      </c>
      <c r="AH188" s="4" t="s">
        <v>339</v>
      </c>
      <c r="AI188" s="4">
        <v>10</v>
      </c>
      <c r="AJ188" s="4" t="s">
        <v>959</v>
      </c>
      <c r="AK188" s="4" t="s">
        <v>960</v>
      </c>
      <c r="AL188" s="7" t="s">
        <v>961</v>
      </c>
    </row>
    <row r="189" spans="1:38" ht="18" customHeight="1">
      <c r="A189" s="4">
        <v>187</v>
      </c>
      <c r="B189" s="4" t="s">
        <v>79</v>
      </c>
      <c r="C189" s="5">
        <v>33.435616438356163</v>
      </c>
      <c r="D189" s="4">
        <v>8</v>
      </c>
      <c r="E189" s="4">
        <v>30</v>
      </c>
      <c r="F189" s="4">
        <v>10</v>
      </c>
      <c r="G189" s="4">
        <v>4</v>
      </c>
      <c r="H189" s="4" t="s">
        <v>67</v>
      </c>
      <c r="I189" s="4">
        <v>0</v>
      </c>
      <c r="J189" s="4" t="s">
        <v>40</v>
      </c>
      <c r="K189" s="4" t="s">
        <v>96</v>
      </c>
      <c r="L189" s="4">
        <v>1</v>
      </c>
      <c r="M189" s="4" t="s">
        <v>130</v>
      </c>
      <c r="N189" s="4" t="s">
        <v>103</v>
      </c>
      <c r="O189" s="4" t="s">
        <v>83</v>
      </c>
      <c r="P189" s="4">
        <v>11</v>
      </c>
      <c r="Q189" s="4" t="s">
        <v>962</v>
      </c>
      <c r="R189" s="4" t="s">
        <v>73</v>
      </c>
      <c r="V189" s="4" t="s">
        <v>59</v>
      </c>
      <c r="AC189" s="4" t="s">
        <v>75</v>
      </c>
      <c r="AD189" s="4">
        <v>6</v>
      </c>
      <c r="AE189" s="4">
        <v>6</v>
      </c>
      <c r="AF189" s="4">
        <v>8</v>
      </c>
      <c r="AG189" s="4" t="s">
        <v>963</v>
      </c>
      <c r="AH189" s="4" t="s">
        <v>63</v>
      </c>
      <c r="AI189" s="4">
        <v>6</v>
      </c>
      <c r="AJ189" s="4" t="s">
        <v>964</v>
      </c>
    </row>
    <row r="190" spans="1:38" ht="18" customHeight="1">
      <c r="A190" s="4">
        <v>188</v>
      </c>
      <c r="B190" s="4" t="s">
        <v>66</v>
      </c>
      <c r="C190" s="5">
        <v>28.210958904109589</v>
      </c>
      <c r="D190" s="4">
        <v>7</v>
      </c>
      <c r="E190" s="4">
        <v>5</v>
      </c>
      <c r="F190" s="4">
        <v>10</v>
      </c>
      <c r="G190" s="4">
        <v>5</v>
      </c>
      <c r="H190" s="4" t="s">
        <v>297</v>
      </c>
      <c r="I190" s="4">
        <v>1</v>
      </c>
      <c r="J190" s="4" t="s">
        <v>54</v>
      </c>
      <c r="K190" s="4" t="s">
        <v>965</v>
      </c>
      <c r="L190" s="4">
        <v>1</v>
      </c>
      <c r="M190" s="4" t="s">
        <v>206</v>
      </c>
      <c r="N190" s="4" t="s">
        <v>70</v>
      </c>
      <c r="O190" s="4" t="s">
        <v>488</v>
      </c>
      <c r="P190" s="4">
        <v>4</v>
      </c>
      <c r="Q190" s="4" t="s">
        <v>966</v>
      </c>
      <c r="R190" s="4" t="s">
        <v>73</v>
      </c>
      <c r="W190" s="4" t="s">
        <v>60</v>
      </c>
      <c r="AC190" s="4" t="s">
        <v>155</v>
      </c>
      <c r="AD190" s="4">
        <v>7</v>
      </c>
      <c r="AE190" s="4">
        <v>7</v>
      </c>
      <c r="AF190" s="4">
        <v>15</v>
      </c>
      <c r="AG190" s="4" t="s">
        <v>967</v>
      </c>
      <c r="AH190" s="4" t="s">
        <v>63</v>
      </c>
      <c r="AI190" s="4">
        <v>10</v>
      </c>
      <c r="AJ190" s="4" t="s">
        <v>968</v>
      </c>
      <c r="AK190" s="4" t="s">
        <v>969</v>
      </c>
    </row>
    <row r="191" spans="1:38" ht="18" customHeight="1">
      <c r="A191" s="4">
        <v>189</v>
      </c>
      <c r="B191" s="4" t="s">
        <v>121</v>
      </c>
      <c r="D191" s="4">
        <v>7</v>
      </c>
      <c r="E191" s="4">
        <v>0</v>
      </c>
      <c r="F191" s="4">
        <v>14</v>
      </c>
      <c r="G191" s="4">
        <v>7</v>
      </c>
      <c r="H191" s="4" t="s">
        <v>182</v>
      </c>
      <c r="I191" s="4">
        <v>1</v>
      </c>
      <c r="J191" s="4" t="s">
        <v>54</v>
      </c>
      <c r="K191" s="4" t="s">
        <v>96</v>
      </c>
      <c r="L191" s="4">
        <v>1</v>
      </c>
      <c r="M191" s="4" t="s">
        <v>206</v>
      </c>
      <c r="N191" s="4" t="s">
        <v>43</v>
      </c>
      <c r="O191" s="4" t="s">
        <v>83</v>
      </c>
      <c r="P191" s="4">
        <v>8</v>
      </c>
      <c r="Q191" s="4" t="s">
        <v>970</v>
      </c>
      <c r="R191" s="4" t="s">
        <v>73</v>
      </c>
      <c r="AB191" s="4" t="s">
        <v>969</v>
      </c>
      <c r="AC191" s="4" t="s">
        <v>61</v>
      </c>
      <c r="AD191" s="4">
        <v>15</v>
      </c>
      <c r="AE191" s="4">
        <v>8</v>
      </c>
      <c r="AF191" s="4">
        <v>16</v>
      </c>
      <c r="AG191" s="4" t="s">
        <v>971</v>
      </c>
      <c r="AH191" s="4" t="s">
        <v>972</v>
      </c>
      <c r="AI191" s="4">
        <v>10</v>
      </c>
      <c r="AJ191" s="4" t="s">
        <v>973</v>
      </c>
      <c r="AK191" s="4" t="s">
        <v>974</v>
      </c>
    </row>
    <row r="192" spans="1:38" ht="18" customHeight="1">
      <c r="A192" s="4">
        <v>190</v>
      </c>
      <c r="B192" s="4" t="s">
        <v>66</v>
      </c>
      <c r="C192" s="5">
        <v>33.57260273972603</v>
      </c>
      <c r="D192" s="4">
        <v>7</v>
      </c>
      <c r="E192" s="4">
        <v>30</v>
      </c>
      <c r="F192" s="4">
        <v>10</v>
      </c>
      <c r="G192" s="4">
        <v>3</v>
      </c>
      <c r="H192" s="4" t="s">
        <v>297</v>
      </c>
      <c r="I192" s="4">
        <v>0</v>
      </c>
      <c r="J192" s="4" t="s">
        <v>89</v>
      </c>
      <c r="K192" s="4" t="s">
        <v>96</v>
      </c>
      <c r="L192" s="4">
        <v>1</v>
      </c>
      <c r="M192" s="4" t="s">
        <v>56</v>
      </c>
      <c r="N192" s="4" t="s">
        <v>70</v>
      </c>
      <c r="O192" s="4" t="s">
        <v>44</v>
      </c>
      <c r="P192" s="4">
        <v>3</v>
      </c>
      <c r="Q192" s="4" t="s">
        <v>975</v>
      </c>
      <c r="R192" s="4" t="s">
        <v>73</v>
      </c>
      <c r="V192" s="4" t="s">
        <v>59</v>
      </c>
      <c r="AC192" s="4" t="s">
        <v>61</v>
      </c>
      <c r="AD192" s="4">
        <v>4</v>
      </c>
      <c r="AE192" s="4">
        <v>2</v>
      </c>
      <c r="AF192" s="4">
        <v>8</v>
      </c>
      <c r="AG192" s="4" t="s">
        <v>976</v>
      </c>
      <c r="AH192" s="4" t="s">
        <v>63</v>
      </c>
      <c r="AI192" s="4">
        <v>9</v>
      </c>
      <c r="AJ192" s="4" t="s">
        <v>977</v>
      </c>
      <c r="AK192" s="4" t="s">
        <v>400</v>
      </c>
    </row>
    <row r="193" spans="1:38" ht="18" customHeight="1">
      <c r="A193" s="4">
        <v>191</v>
      </c>
      <c r="B193" s="4" t="s">
        <v>66</v>
      </c>
      <c r="C193" s="5">
        <v>31.156164383561645</v>
      </c>
      <c r="D193" s="4">
        <v>4</v>
      </c>
      <c r="E193" s="4">
        <v>20</v>
      </c>
      <c r="F193" s="4">
        <v>15</v>
      </c>
      <c r="G193" s="4">
        <v>20</v>
      </c>
      <c r="H193" s="4" t="s">
        <v>39</v>
      </c>
      <c r="I193" s="4">
        <v>1</v>
      </c>
      <c r="J193" s="4" t="s">
        <v>40</v>
      </c>
      <c r="K193" s="4" t="s">
        <v>41</v>
      </c>
      <c r="L193" s="4">
        <v>1</v>
      </c>
      <c r="M193" s="4" t="s">
        <v>406</v>
      </c>
      <c r="N193" s="4" t="s">
        <v>43</v>
      </c>
      <c r="O193" s="4" t="s">
        <v>413</v>
      </c>
      <c r="P193" s="4">
        <v>17</v>
      </c>
      <c r="Q193" s="4" t="s">
        <v>978</v>
      </c>
      <c r="R193" s="4" t="s">
        <v>357</v>
      </c>
      <c r="X193" s="4" t="s">
        <v>123</v>
      </c>
      <c r="AC193" s="4" t="s">
        <v>75</v>
      </c>
      <c r="AD193" s="4">
        <v>6</v>
      </c>
      <c r="AE193" s="4">
        <v>5</v>
      </c>
      <c r="AF193" s="4">
        <v>10</v>
      </c>
      <c r="AG193" s="4" t="s">
        <v>979</v>
      </c>
      <c r="AH193" s="4" t="s">
        <v>63</v>
      </c>
      <c r="AI193" s="4">
        <v>10</v>
      </c>
      <c r="AJ193" s="4" t="s">
        <v>980</v>
      </c>
      <c r="AK193" s="4" t="s">
        <v>981</v>
      </c>
      <c r="AL193" s="4" t="s">
        <v>982</v>
      </c>
    </row>
    <row r="194" spans="1:38" ht="18" customHeight="1">
      <c r="A194" s="4">
        <v>192</v>
      </c>
      <c r="B194" s="4" t="s">
        <v>121</v>
      </c>
      <c r="C194" s="5">
        <v>59.361643835616441</v>
      </c>
      <c r="D194" s="4">
        <v>7</v>
      </c>
      <c r="E194" s="4">
        <v>0</v>
      </c>
      <c r="F194" s="4">
        <v>14</v>
      </c>
      <c r="G194" s="4">
        <v>2</v>
      </c>
      <c r="H194" s="4" t="s">
        <v>39</v>
      </c>
      <c r="I194" s="4">
        <v>0</v>
      </c>
      <c r="J194" s="4" t="s">
        <v>40</v>
      </c>
      <c r="K194" s="4" t="s">
        <v>96</v>
      </c>
      <c r="L194" s="4">
        <v>1</v>
      </c>
      <c r="M194" s="4" t="s">
        <v>136</v>
      </c>
      <c r="N194" s="4" t="s">
        <v>70</v>
      </c>
      <c r="O194" s="4" t="s">
        <v>71</v>
      </c>
      <c r="P194" s="4">
        <v>34</v>
      </c>
      <c r="Q194" s="4" t="s">
        <v>983</v>
      </c>
      <c r="R194" s="4" t="s">
        <v>73</v>
      </c>
      <c r="U194" s="4" t="s">
        <v>74</v>
      </c>
      <c r="W194" s="4" t="s">
        <v>60</v>
      </c>
      <c r="AC194" s="4" t="s">
        <v>75</v>
      </c>
      <c r="AD194" s="4">
        <v>3</v>
      </c>
      <c r="AE194" s="4">
        <v>16</v>
      </c>
      <c r="AF194" s="4">
        <v>10</v>
      </c>
      <c r="AG194" s="4" t="s">
        <v>984</v>
      </c>
      <c r="AH194" s="4" t="s">
        <v>985</v>
      </c>
      <c r="AI194" s="4">
        <v>9</v>
      </c>
      <c r="AJ194" s="4" t="s">
        <v>986</v>
      </c>
      <c r="AK194" s="4" t="s">
        <v>987</v>
      </c>
      <c r="AL194" s="4" t="s">
        <v>988</v>
      </c>
    </row>
    <row r="195" spans="1:38" ht="18" customHeight="1">
      <c r="A195" s="4">
        <v>193</v>
      </c>
      <c r="B195" s="4" t="s">
        <v>66</v>
      </c>
      <c r="C195" s="5">
        <v>78.345205479452048</v>
      </c>
      <c r="D195" s="4">
        <v>7</v>
      </c>
      <c r="E195" s="4">
        <v>75</v>
      </c>
      <c r="F195" s="4">
        <v>9</v>
      </c>
      <c r="G195" s="4">
        <v>5</v>
      </c>
      <c r="H195" s="4" t="s">
        <v>88</v>
      </c>
      <c r="I195" s="4">
        <v>0</v>
      </c>
      <c r="J195" s="4" t="s">
        <v>89</v>
      </c>
      <c r="K195" s="4" t="s">
        <v>55</v>
      </c>
      <c r="L195" s="4">
        <v>1</v>
      </c>
      <c r="M195" s="4" t="s">
        <v>42</v>
      </c>
      <c r="N195" s="4" t="s">
        <v>70</v>
      </c>
      <c r="O195" s="4" t="s">
        <v>265</v>
      </c>
      <c r="P195" s="4">
        <v>10</v>
      </c>
      <c r="Q195" s="4" t="s">
        <v>989</v>
      </c>
      <c r="R195" s="4" t="s">
        <v>73</v>
      </c>
      <c r="U195" s="4" t="s">
        <v>74</v>
      </c>
      <c r="AC195" s="4" t="s">
        <v>61</v>
      </c>
      <c r="AD195" s="4">
        <v>25</v>
      </c>
      <c r="AE195" s="4">
        <v>5</v>
      </c>
      <c r="AF195" s="4">
        <v>40</v>
      </c>
      <c r="AG195" s="4" t="s">
        <v>990</v>
      </c>
      <c r="AH195" s="4" t="s">
        <v>63</v>
      </c>
      <c r="AI195" s="4">
        <v>10</v>
      </c>
      <c r="AJ195" s="4" t="s">
        <v>991</v>
      </c>
      <c r="AK195" s="4" t="s">
        <v>992</v>
      </c>
      <c r="AL195" s="4" t="s">
        <v>993</v>
      </c>
    </row>
    <row r="196" spans="1:38" ht="18" customHeight="1">
      <c r="A196" s="4">
        <v>194</v>
      </c>
      <c r="B196" s="4" t="s">
        <v>66</v>
      </c>
      <c r="C196" s="5">
        <v>37.61917808219178</v>
      </c>
      <c r="D196" s="4">
        <v>6</v>
      </c>
      <c r="E196" s="4">
        <v>25</v>
      </c>
      <c r="F196" s="4">
        <v>10</v>
      </c>
      <c r="G196" s="4">
        <v>4</v>
      </c>
      <c r="H196" s="4" t="s">
        <v>297</v>
      </c>
      <c r="I196" s="4">
        <v>0</v>
      </c>
      <c r="J196" s="4" t="s">
        <v>54</v>
      </c>
      <c r="K196" s="4" t="s">
        <v>96</v>
      </c>
      <c r="L196" s="4">
        <v>1</v>
      </c>
      <c r="M196" s="4" t="s">
        <v>59</v>
      </c>
      <c r="N196" s="4" t="s">
        <v>70</v>
      </c>
      <c r="O196" s="4" t="s">
        <v>83</v>
      </c>
      <c r="P196" s="4">
        <v>5</v>
      </c>
      <c r="R196" s="4" t="s">
        <v>46</v>
      </c>
      <c r="U196" s="4" t="s">
        <v>74</v>
      </c>
      <c r="AC196" s="4" t="s">
        <v>61</v>
      </c>
      <c r="AD196" s="4">
        <v>6</v>
      </c>
      <c r="AE196" s="4">
        <v>6</v>
      </c>
      <c r="AF196" s="4">
        <v>120</v>
      </c>
      <c r="AG196" s="4" t="s">
        <v>994</v>
      </c>
      <c r="AH196" s="4" t="s">
        <v>63</v>
      </c>
      <c r="AI196" s="4">
        <v>9</v>
      </c>
      <c r="AJ196" s="4" t="s">
        <v>995</v>
      </c>
      <c r="AK196" s="4" t="s">
        <v>996</v>
      </c>
      <c r="AL196" s="4" t="s">
        <v>997</v>
      </c>
    </row>
    <row r="197" spans="1:38" ht="18" customHeight="1">
      <c r="A197" s="4">
        <v>195</v>
      </c>
      <c r="B197" s="4" t="s">
        <v>66</v>
      </c>
      <c r="C197" s="5">
        <v>43.728767123287675</v>
      </c>
      <c r="D197" s="4">
        <v>6</v>
      </c>
      <c r="E197" s="4">
        <v>0</v>
      </c>
      <c r="F197" s="4">
        <v>14</v>
      </c>
      <c r="G197" s="4">
        <v>20</v>
      </c>
      <c r="H197" s="4" t="s">
        <v>53</v>
      </c>
      <c r="I197" s="4">
        <v>1</v>
      </c>
      <c r="J197" s="4" t="s">
        <v>40</v>
      </c>
      <c r="K197" s="4" t="s">
        <v>90</v>
      </c>
      <c r="L197" s="4">
        <v>1</v>
      </c>
      <c r="M197" s="4" t="s">
        <v>102</v>
      </c>
      <c r="N197" s="4" t="s">
        <v>103</v>
      </c>
      <c r="O197" s="4" t="s">
        <v>83</v>
      </c>
      <c r="P197" s="4">
        <v>17</v>
      </c>
      <c r="R197" s="4" t="s">
        <v>73</v>
      </c>
      <c r="W197" s="4" t="s">
        <v>60</v>
      </c>
      <c r="X197" s="4" t="s">
        <v>123</v>
      </c>
      <c r="AC197" s="4" t="s">
        <v>549</v>
      </c>
      <c r="AD197" s="4">
        <v>6</v>
      </c>
      <c r="AE197" s="4">
        <v>14</v>
      </c>
      <c r="AF197" s="4">
        <v>8</v>
      </c>
      <c r="AG197" s="4" t="s">
        <v>998</v>
      </c>
      <c r="AH197" s="4" t="s">
        <v>63</v>
      </c>
      <c r="AI197" s="4">
        <v>8</v>
      </c>
      <c r="AJ197" s="4" t="s">
        <v>999</v>
      </c>
      <c r="AK197" s="4" t="s">
        <v>1000</v>
      </c>
      <c r="AL197" s="4" t="s">
        <v>1001</v>
      </c>
    </row>
    <row r="198" spans="1:38" ht="18" customHeight="1">
      <c r="A198" s="4">
        <v>196</v>
      </c>
      <c r="B198" s="4" t="s">
        <v>79</v>
      </c>
      <c r="C198" s="5">
        <v>37.18904109589041</v>
      </c>
      <c r="D198" s="4">
        <v>8</v>
      </c>
      <c r="E198" s="4">
        <v>20</v>
      </c>
      <c r="F198" s="4">
        <v>5</v>
      </c>
      <c r="G198" s="4">
        <v>10</v>
      </c>
      <c r="H198" s="4" t="s">
        <v>329</v>
      </c>
      <c r="I198" s="4">
        <v>0</v>
      </c>
      <c r="J198" s="4" t="s">
        <v>54</v>
      </c>
      <c r="K198" s="4" t="s">
        <v>41</v>
      </c>
      <c r="L198" s="4">
        <v>1</v>
      </c>
      <c r="M198" s="4" t="s">
        <v>42</v>
      </c>
      <c r="N198" s="4" t="s">
        <v>344</v>
      </c>
      <c r="O198" s="4" t="s">
        <v>1002</v>
      </c>
      <c r="P198" s="4">
        <v>12</v>
      </c>
      <c r="Q198" s="4" t="s">
        <v>603</v>
      </c>
      <c r="R198" s="4" t="s">
        <v>58</v>
      </c>
      <c r="V198" s="4" t="s">
        <v>59</v>
      </c>
      <c r="AC198" s="4" t="s">
        <v>61</v>
      </c>
      <c r="AD198" s="4">
        <v>6</v>
      </c>
      <c r="AE198" s="4">
        <v>6</v>
      </c>
      <c r="AF198" s="4">
        <v>5</v>
      </c>
      <c r="AG198" s="4" t="s">
        <v>1003</v>
      </c>
      <c r="AH198" s="4" t="s">
        <v>63</v>
      </c>
      <c r="AI198" s="4">
        <v>8</v>
      </c>
      <c r="AJ198" s="4" t="s">
        <v>603</v>
      </c>
      <c r="AK198" s="4" t="s">
        <v>1004</v>
      </c>
      <c r="AL198" s="4" t="s">
        <v>993</v>
      </c>
    </row>
    <row r="199" spans="1:38" ht="18" customHeight="1">
      <c r="A199" s="4">
        <v>197</v>
      </c>
      <c r="B199" s="4" t="s">
        <v>518</v>
      </c>
      <c r="C199" s="5">
        <v>23.443835616438356</v>
      </c>
      <c r="D199" s="4">
        <v>8</v>
      </c>
      <c r="E199" s="4">
        <v>2</v>
      </c>
      <c r="F199" s="4">
        <v>8</v>
      </c>
      <c r="G199" s="4">
        <v>2</v>
      </c>
      <c r="H199" s="4" t="s">
        <v>114</v>
      </c>
      <c r="I199" s="4">
        <v>0</v>
      </c>
      <c r="J199" s="4" t="s">
        <v>68</v>
      </c>
      <c r="K199" s="4" t="s">
        <v>55</v>
      </c>
      <c r="L199" s="4">
        <v>0</v>
      </c>
      <c r="M199" s="4" t="s">
        <v>38</v>
      </c>
      <c r="N199" s="4" t="s">
        <v>38</v>
      </c>
      <c r="O199" s="4" t="s">
        <v>38</v>
      </c>
      <c r="R199" s="4" t="s">
        <v>46</v>
      </c>
      <c r="V199" s="4" t="s">
        <v>59</v>
      </c>
      <c r="AC199" s="4" t="s">
        <v>61</v>
      </c>
      <c r="AD199" s="4">
        <v>6</v>
      </c>
      <c r="AE199" s="4">
        <v>4</v>
      </c>
      <c r="AF199" s="4">
        <v>4</v>
      </c>
      <c r="AG199" s="4" t="s">
        <v>1005</v>
      </c>
      <c r="AH199" s="4" t="s">
        <v>63</v>
      </c>
      <c r="AI199" s="4">
        <v>10</v>
      </c>
      <c r="AJ199" s="4" t="s">
        <v>1006</v>
      </c>
      <c r="AK199" s="4" t="s">
        <v>788</v>
      </c>
    </row>
    <row r="200" spans="1:38" ht="18" customHeight="1">
      <c r="A200" s="4">
        <v>198</v>
      </c>
      <c r="B200" s="4" t="s">
        <v>121</v>
      </c>
      <c r="C200" s="5">
        <v>32.350684931506848</v>
      </c>
      <c r="D200" s="4">
        <v>7</v>
      </c>
      <c r="E200" s="4">
        <v>40</v>
      </c>
      <c r="F200" s="4">
        <v>10</v>
      </c>
      <c r="G200" s="4">
        <v>30</v>
      </c>
      <c r="H200" s="4" t="s">
        <v>114</v>
      </c>
      <c r="I200" s="4">
        <v>1</v>
      </c>
      <c r="J200" s="4" t="s">
        <v>1007</v>
      </c>
      <c r="K200" s="4" t="s">
        <v>41</v>
      </c>
      <c r="L200" s="4">
        <v>1</v>
      </c>
      <c r="M200" s="4" t="s">
        <v>141</v>
      </c>
      <c r="N200" s="4" t="s">
        <v>70</v>
      </c>
      <c r="O200" s="4" t="s">
        <v>117</v>
      </c>
      <c r="P200" s="4">
        <v>7</v>
      </c>
      <c r="Q200" s="4" t="s">
        <v>1008</v>
      </c>
      <c r="R200" s="4" t="s">
        <v>46</v>
      </c>
      <c r="U200" s="4" t="s">
        <v>74</v>
      </c>
      <c r="AC200" s="4" t="s">
        <v>155</v>
      </c>
      <c r="AD200" s="4">
        <v>10</v>
      </c>
      <c r="AE200" s="4">
        <v>5</v>
      </c>
      <c r="AF200" s="4">
        <v>20</v>
      </c>
      <c r="AG200" s="4" t="s">
        <v>1009</v>
      </c>
      <c r="AH200" s="4" t="s">
        <v>50</v>
      </c>
      <c r="AI200" s="4">
        <v>10</v>
      </c>
      <c r="AJ200" s="4" t="s">
        <v>1010</v>
      </c>
      <c r="AK200" s="4" t="s">
        <v>1011</v>
      </c>
      <c r="AL200" s="4" t="s">
        <v>1012</v>
      </c>
    </row>
    <row r="201" spans="1:38" ht="18" customHeight="1">
      <c r="A201" s="4">
        <v>199</v>
      </c>
      <c r="B201" s="4" t="s">
        <v>121</v>
      </c>
      <c r="C201" s="5">
        <v>39.460273972602742</v>
      </c>
      <c r="D201" s="4">
        <v>6</v>
      </c>
      <c r="E201" s="4">
        <v>120</v>
      </c>
      <c r="F201" s="4">
        <v>10</v>
      </c>
      <c r="G201" s="4">
        <v>12</v>
      </c>
      <c r="H201" s="4" t="s">
        <v>80</v>
      </c>
      <c r="I201" s="4">
        <v>1</v>
      </c>
      <c r="J201" s="4" t="s">
        <v>54</v>
      </c>
      <c r="K201" s="4" t="s">
        <v>96</v>
      </c>
      <c r="L201" s="4">
        <v>1</v>
      </c>
      <c r="M201" s="4" t="s">
        <v>401</v>
      </c>
      <c r="N201" s="4" t="s">
        <v>103</v>
      </c>
      <c r="O201" s="4" t="s">
        <v>568</v>
      </c>
      <c r="P201" s="4">
        <v>12</v>
      </c>
      <c r="Q201" s="4" t="s">
        <v>1013</v>
      </c>
      <c r="R201" s="4" t="s">
        <v>58</v>
      </c>
      <c r="U201" s="4" t="s">
        <v>74</v>
      </c>
      <c r="W201" s="4" t="s">
        <v>60</v>
      </c>
      <c r="X201" s="4" t="s">
        <v>123</v>
      </c>
      <c r="AC201" s="4" t="s">
        <v>48</v>
      </c>
      <c r="AD201" s="4">
        <v>6</v>
      </c>
      <c r="AE201" s="4">
        <v>4</v>
      </c>
      <c r="AF201" s="4">
        <v>8</v>
      </c>
      <c r="AG201" s="4" t="s">
        <v>1014</v>
      </c>
      <c r="AH201" s="4" t="s">
        <v>63</v>
      </c>
      <c r="AI201" s="4">
        <v>8</v>
      </c>
      <c r="AJ201" s="4" t="s">
        <v>1015</v>
      </c>
      <c r="AK201" s="4" t="s">
        <v>1016</v>
      </c>
      <c r="AL201" s="4" t="s">
        <v>1017</v>
      </c>
    </row>
    <row r="202" spans="1:38" ht="18" customHeight="1">
      <c r="A202" s="4">
        <v>200</v>
      </c>
      <c r="B202" s="4" t="s">
        <v>79</v>
      </c>
      <c r="C202" s="5">
        <v>31.027397260273972</v>
      </c>
      <c r="D202" s="4">
        <v>7</v>
      </c>
      <c r="E202" s="4">
        <v>1</v>
      </c>
      <c r="F202" s="4">
        <v>14</v>
      </c>
      <c r="G202" s="4">
        <v>20</v>
      </c>
      <c r="H202" s="4" t="s">
        <v>67</v>
      </c>
      <c r="I202" s="4">
        <v>1</v>
      </c>
      <c r="J202" s="4" t="s">
        <v>54</v>
      </c>
      <c r="K202" s="4" t="s">
        <v>41</v>
      </c>
      <c r="L202" s="4">
        <v>1</v>
      </c>
      <c r="M202" s="4" t="s">
        <v>246</v>
      </c>
      <c r="N202" s="4" t="s">
        <v>70</v>
      </c>
      <c r="O202" s="4" t="s">
        <v>291</v>
      </c>
      <c r="P202" s="4">
        <v>8</v>
      </c>
      <c r="Q202" s="4" t="s">
        <v>1018</v>
      </c>
      <c r="R202" s="4" t="s">
        <v>46</v>
      </c>
      <c r="V202" s="4" t="s">
        <v>59</v>
      </c>
      <c r="W202" s="4" t="s">
        <v>60</v>
      </c>
      <c r="X202" s="4" t="s">
        <v>123</v>
      </c>
      <c r="AC202" s="4" t="s">
        <v>75</v>
      </c>
      <c r="AD202" s="4">
        <v>6</v>
      </c>
      <c r="AE202" s="4">
        <v>4</v>
      </c>
      <c r="AF202" s="4">
        <v>6</v>
      </c>
      <c r="AG202" s="4" t="s">
        <v>1019</v>
      </c>
      <c r="AH202" s="4" t="s">
        <v>63</v>
      </c>
      <c r="AI202" s="4">
        <v>10</v>
      </c>
      <c r="AJ202" s="4" t="s">
        <v>1020</v>
      </c>
      <c r="AK202" s="4" t="s">
        <v>1021</v>
      </c>
      <c r="AL202" s="4" t="s">
        <v>108</v>
      </c>
    </row>
    <row r="203" spans="1:38" ht="18" customHeight="1">
      <c r="A203" s="4">
        <v>201</v>
      </c>
      <c r="B203" s="4" t="s">
        <v>66</v>
      </c>
      <c r="C203" s="5">
        <v>26.81095890410959</v>
      </c>
      <c r="D203" s="4">
        <v>7</v>
      </c>
      <c r="E203" s="4">
        <v>40</v>
      </c>
      <c r="F203" s="4">
        <v>6</v>
      </c>
      <c r="G203" s="4">
        <v>12</v>
      </c>
      <c r="H203" s="4" t="s">
        <v>182</v>
      </c>
      <c r="I203" s="4">
        <v>1</v>
      </c>
      <c r="J203" s="4" t="s">
        <v>89</v>
      </c>
      <c r="K203" s="4" t="s">
        <v>90</v>
      </c>
      <c r="L203" s="4">
        <v>1</v>
      </c>
      <c r="M203" s="4" t="s">
        <v>246</v>
      </c>
      <c r="N203" s="4" t="s">
        <v>103</v>
      </c>
      <c r="O203" s="4" t="s">
        <v>291</v>
      </c>
      <c r="P203" s="4">
        <v>0</v>
      </c>
      <c r="Q203" s="4" t="s">
        <v>1022</v>
      </c>
      <c r="R203" s="4" t="s">
        <v>58</v>
      </c>
      <c r="V203" s="4" t="s">
        <v>59</v>
      </c>
      <c r="AC203" s="4" t="s">
        <v>1023</v>
      </c>
      <c r="AD203" s="4">
        <v>3</v>
      </c>
      <c r="AE203" s="4">
        <v>1</v>
      </c>
      <c r="AF203" s="4">
        <v>2</v>
      </c>
      <c r="AG203" s="4" t="s">
        <v>1024</v>
      </c>
      <c r="AH203" s="4" t="s">
        <v>63</v>
      </c>
      <c r="AI203" s="4">
        <v>8</v>
      </c>
      <c r="AJ203" s="4" t="s">
        <v>1025</v>
      </c>
    </row>
    <row r="204" spans="1:38" ht="18" customHeight="1">
      <c r="A204" s="4">
        <v>202</v>
      </c>
      <c r="B204" s="4" t="s">
        <v>121</v>
      </c>
      <c r="C204" s="5">
        <v>31.545205479452054</v>
      </c>
      <c r="D204" s="4">
        <v>7</v>
      </c>
      <c r="E204" s="4">
        <v>25</v>
      </c>
      <c r="F204" s="4">
        <v>12</v>
      </c>
      <c r="G204" s="4">
        <v>6</v>
      </c>
      <c r="H204" s="4" t="s">
        <v>53</v>
      </c>
      <c r="I204" s="4">
        <v>0</v>
      </c>
      <c r="J204" s="4" t="s">
        <v>54</v>
      </c>
      <c r="K204" s="4" t="s">
        <v>41</v>
      </c>
      <c r="L204" s="4">
        <v>1</v>
      </c>
      <c r="M204" s="4" t="s">
        <v>148</v>
      </c>
      <c r="N204" s="4" t="s">
        <v>43</v>
      </c>
      <c r="O204" s="4" t="s">
        <v>304</v>
      </c>
      <c r="P204" s="4">
        <v>3</v>
      </c>
      <c r="Q204" s="4" t="s">
        <v>1026</v>
      </c>
      <c r="R204" s="4" t="s">
        <v>73</v>
      </c>
      <c r="U204" s="4" t="s">
        <v>74</v>
      </c>
      <c r="AC204" s="4" t="s">
        <v>75</v>
      </c>
      <c r="AD204" s="4">
        <v>4</v>
      </c>
      <c r="AE204" s="4">
        <v>2</v>
      </c>
      <c r="AF204" s="4">
        <v>20</v>
      </c>
      <c r="AG204" s="4" t="s">
        <v>1027</v>
      </c>
      <c r="AH204" s="4" t="s">
        <v>1028</v>
      </c>
      <c r="AI204" s="4">
        <v>9</v>
      </c>
      <c r="AJ204" s="4" t="s">
        <v>1029</v>
      </c>
      <c r="AK204" s="4" t="s">
        <v>201</v>
      </c>
      <c r="AL204" s="4" t="s">
        <v>134</v>
      </c>
    </row>
    <row r="205" spans="1:38" ht="18" customHeight="1">
      <c r="A205" s="4">
        <v>203</v>
      </c>
      <c r="B205" s="4" t="s">
        <v>79</v>
      </c>
      <c r="C205" s="5">
        <v>32.079452054794523</v>
      </c>
      <c r="D205" s="4">
        <v>8</v>
      </c>
      <c r="E205" s="4">
        <v>0</v>
      </c>
      <c r="F205" s="4">
        <v>5</v>
      </c>
      <c r="G205" s="4">
        <v>12</v>
      </c>
      <c r="H205" s="4" t="s">
        <v>39</v>
      </c>
      <c r="I205" s="4">
        <v>1</v>
      </c>
      <c r="J205" s="4" t="s">
        <v>89</v>
      </c>
      <c r="K205" s="4" t="s">
        <v>90</v>
      </c>
      <c r="L205" s="4">
        <v>1</v>
      </c>
      <c r="M205" s="4" t="s">
        <v>206</v>
      </c>
      <c r="N205" s="4" t="s">
        <v>252</v>
      </c>
      <c r="O205" s="4" t="s">
        <v>83</v>
      </c>
      <c r="P205" s="4">
        <v>5</v>
      </c>
      <c r="Q205" s="4" t="s">
        <v>1030</v>
      </c>
      <c r="R205" s="4" t="s">
        <v>73</v>
      </c>
      <c r="X205" s="4" t="s">
        <v>123</v>
      </c>
      <c r="AC205" s="4" t="s">
        <v>48</v>
      </c>
      <c r="AD205" s="4">
        <v>5</v>
      </c>
      <c r="AE205" s="4">
        <v>6</v>
      </c>
      <c r="AF205" s="4">
        <v>12</v>
      </c>
      <c r="AG205" s="4" t="s">
        <v>1031</v>
      </c>
      <c r="AH205" s="4" t="s">
        <v>50</v>
      </c>
      <c r="AI205" s="4">
        <v>10</v>
      </c>
      <c r="AJ205" s="4" t="s">
        <v>1032</v>
      </c>
      <c r="AK205" s="4" t="s">
        <v>1033</v>
      </c>
      <c r="AL205" s="4" t="s">
        <v>1034</v>
      </c>
    </row>
    <row r="206" spans="1:38" ht="18" customHeight="1">
      <c r="A206" s="4">
        <v>204</v>
      </c>
      <c r="B206" s="4" t="s">
        <v>121</v>
      </c>
      <c r="C206" s="5">
        <v>31.421917808219177</v>
      </c>
      <c r="D206" s="4">
        <v>8</v>
      </c>
      <c r="E206" s="4">
        <v>40</v>
      </c>
      <c r="F206" s="4">
        <v>10</v>
      </c>
      <c r="G206" s="4">
        <v>10</v>
      </c>
      <c r="H206" s="4" t="s">
        <v>39</v>
      </c>
      <c r="I206" s="4">
        <v>1</v>
      </c>
      <c r="J206" s="4" t="s">
        <v>40</v>
      </c>
      <c r="K206" s="4" t="s">
        <v>90</v>
      </c>
      <c r="L206" s="4">
        <v>1</v>
      </c>
      <c r="M206" s="4" t="s">
        <v>148</v>
      </c>
      <c r="N206" s="4" t="s">
        <v>70</v>
      </c>
      <c r="O206" s="4" t="s">
        <v>98</v>
      </c>
      <c r="P206" s="4">
        <v>5</v>
      </c>
      <c r="Q206" s="4" t="s">
        <v>1035</v>
      </c>
      <c r="R206" s="4" t="s">
        <v>73</v>
      </c>
      <c r="W206" s="4" t="s">
        <v>60</v>
      </c>
      <c r="AA206" s="4" t="s">
        <v>92</v>
      </c>
      <c r="AC206" s="4" t="s">
        <v>38</v>
      </c>
      <c r="AD206" s="4" t="s">
        <v>38</v>
      </c>
      <c r="AE206" s="4" t="s">
        <v>38</v>
      </c>
      <c r="AH206" s="4" t="s">
        <v>63</v>
      </c>
      <c r="AI206" s="4">
        <v>10</v>
      </c>
      <c r="AJ206" s="4" t="s">
        <v>1036</v>
      </c>
      <c r="AK206" s="4" t="s">
        <v>1037</v>
      </c>
    </row>
    <row r="207" spans="1:38" ht="18" customHeight="1">
      <c r="A207" s="4">
        <v>205</v>
      </c>
      <c r="B207" s="4" t="s">
        <v>66</v>
      </c>
      <c r="C207" s="5">
        <v>39.794520547945204</v>
      </c>
      <c r="D207" s="4">
        <v>8</v>
      </c>
      <c r="E207" s="4">
        <v>30</v>
      </c>
      <c r="F207" s="4">
        <v>9</v>
      </c>
      <c r="G207" s="4">
        <v>10</v>
      </c>
      <c r="H207" s="4" t="s">
        <v>114</v>
      </c>
      <c r="I207" s="4">
        <v>0</v>
      </c>
      <c r="J207" s="4" t="s">
        <v>40</v>
      </c>
      <c r="K207" s="4" t="s">
        <v>96</v>
      </c>
      <c r="L207" s="4">
        <v>1</v>
      </c>
      <c r="M207" s="4" t="s">
        <v>206</v>
      </c>
      <c r="N207" s="4" t="s">
        <v>70</v>
      </c>
      <c r="O207" s="4" t="s">
        <v>83</v>
      </c>
      <c r="P207" s="4">
        <v>10</v>
      </c>
      <c r="Q207" s="4" t="s">
        <v>1038</v>
      </c>
      <c r="R207" s="4" t="s">
        <v>73</v>
      </c>
      <c r="V207" s="4" t="s">
        <v>59</v>
      </c>
      <c r="AC207" s="4" t="s">
        <v>61</v>
      </c>
      <c r="AD207" s="4">
        <v>5</v>
      </c>
      <c r="AE207" s="4">
        <v>5</v>
      </c>
      <c r="AF207" s="4">
        <v>4</v>
      </c>
      <c r="AG207" s="4" t="s">
        <v>1039</v>
      </c>
      <c r="AH207" s="4" t="s">
        <v>63</v>
      </c>
      <c r="AI207" s="4">
        <v>9</v>
      </c>
      <c r="AJ207" s="4" t="s">
        <v>1040</v>
      </c>
      <c r="AL207" s="4" t="s">
        <v>1041</v>
      </c>
    </row>
    <row r="208" spans="1:38" ht="18" customHeight="1">
      <c r="A208" s="4">
        <v>206</v>
      </c>
      <c r="B208" s="4" t="s">
        <v>66</v>
      </c>
      <c r="C208" s="5">
        <v>41.978082191780821</v>
      </c>
      <c r="D208" s="4">
        <v>6</v>
      </c>
      <c r="E208" s="4">
        <v>60</v>
      </c>
      <c r="F208" s="4">
        <v>6</v>
      </c>
      <c r="G208" s="4">
        <v>10</v>
      </c>
      <c r="H208" s="4" t="s">
        <v>80</v>
      </c>
      <c r="I208" s="4">
        <v>1</v>
      </c>
      <c r="J208" s="4" t="s">
        <v>89</v>
      </c>
      <c r="K208" s="4" t="s">
        <v>41</v>
      </c>
      <c r="L208" s="4">
        <v>0</v>
      </c>
      <c r="M208" s="4" t="s">
        <v>38</v>
      </c>
      <c r="N208" s="4" t="s">
        <v>38</v>
      </c>
      <c r="O208" s="4" t="s">
        <v>38</v>
      </c>
      <c r="R208" s="4" t="s">
        <v>46</v>
      </c>
      <c r="X208" s="4" t="s">
        <v>123</v>
      </c>
      <c r="AB208" s="4" t="s">
        <v>1042</v>
      </c>
      <c r="AC208" s="4" t="s">
        <v>61</v>
      </c>
      <c r="AD208" s="4">
        <v>5</v>
      </c>
      <c r="AE208" s="4">
        <v>4</v>
      </c>
      <c r="AF208" s="4">
        <v>8</v>
      </c>
      <c r="AG208" s="4" t="s">
        <v>1043</v>
      </c>
      <c r="AH208" s="4" t="s">
        <v>1044</v>
      </c>
      <c r="AI208" s="4">
        <v>9</v>
      </c>
      <c r="AJ208" s="4" t="s">
        <v>1045</v>
      </c>
      <c r="AK208" s="4" t="s">
        <v>1046</v>
      </c>
      <c r="AL208" s="4" t="s">
        <v>1047</v>
      </c>
    </row>
    <row r="209" spans="1:38" ht="18" customHeight="1">
      <c r="A209" s="4">
        <v>207</v>
      </c>
      <c r="B209" s="4" t="s">
        <v>66</v>
      </c>
      <c r="C209" s="5">
        <v>37.717808219178082</v>
      </c>
      <c r="D209" s="4">
        <v>7</v>
      </c>
      <c r="E209" s="4">
        <v>30</v>
      </c>
      <c r="F209" s="4">
        <v>11</v>
      </c>
      <c r="G209" s="4">
        <v>4</v>
      </c>
      <c r="H209" s="4" t="s">
        <v>182</v>
      </c>
      <c r="I209" s="4">
        <v>1</v>
      </c>
      <c r="J209" s="4" t="s">
        <v>68</v>
      </c>
      <c r="K209" s="4" t="s">
        <v>1048</v>
      </c>
      <c r="L209" s="4">
        <v>1</v>
      </c>
      <c r="M209" s="4" t="s">
        <v>206</v>
      </c>
      <c r="N209" s="4" t="s">
        <v>82</v>
      </c>
      <c r="O209" s="4" t="s">
        <v>83</v>
      </c>
      <c r="P209" s="4">
        <v>11</v>
      </c>
      <c r="Q209" s="4" t="s">
        <v>1049</v>
      </c>
      <c r="R209" s="4" t="s">
        <v>46</v>
      </c>
      <c r="W209" s="4" t="s">
        <v>60</v>
      </c>
      <c r="AC209" s="4" t="s">
        <v>61</v>
      </c>
      <c r="AD209" s="4">
        <v>6</v>
      </c>
      <c r="AE209" s="4">
        <v>6</v>
      </c>
      <c r="AF209" s="4">
        <v>30</v>
      </c>
      <c r="AG209" s="4" t="s">
        <v>1050</v>
      </c>
      <c r="AH209" s="4" t="s">
        <v>63</v>
      </c>
      <c r="AI209" s="4">
        <v>10</v>
      </c>
      <c r="AJ209" s="4" t="s">
        <v>1051</v>
      </c>
      <c r="AK209" s="4" t="s">
        <v>1052</v>
      </c>
      <c r="AL209" s="4" t="s">
        <v>1053</v>
      </c>
    </row>
    <row r="210" spans="1:38" ht="18" customHeight="1">
      <c r="A210" s="4">
        <v>208</v>
      </c>
      <c r="B210" s="4" t="s">
        <v>109</v>
      </c>
      <c r="C210" s="5">
        <v>36.706849315068496</v>
      </c>
      <c r="D210" s="4">
        <v>5</v>
      </c>
      <c r="E210" s="4">
        <v>20</v>
      </c>
      <c r="F210" s="4">
        <v>18</v>
      </c>
      <c r="G210" s="4">
        <v>0</v>
      </c>
      <c r="H210" s="4" t="s">
        <v>297</v>
      </c>
      <c r="I210" s="4">
        <v>1</v>
      </c>
      <c r="J210" s="4" t="s">
        <v>54</v>
      </c>
      <c r="K210" s="4" t="s">
        <v>1054</v>
      </c>
      <c r="L210" s="4">
        <v>1</v>
      </c>
      <c r="M210" s="4" t="s">
        <v>401</v>
      </c>
      <c r="N210" s="4" t="s">
        <v>1055</v>
      </c>
      <c r="O210" s="4" t="s">
        <v>44</v>
      </c>
      <c r="P210" s="4">
        <v>15</v>
      </c>
      <c r="Q210" s="4" t="s">
        <v>1056</v>
      </c>
      <c r="R210" s="4" t="s">
        <v>58</v>
      </c>
      <c r="U210" s="4" t="s">
        <v>74</v>
      </c>
      <c r="Y210" s="4" t="s">
        <v>645</v>
      </c>
      <c r="AC210" s="4" t="s">
        <v>48</v>
      </c>
      <c r="AD210" s="4">
        <v>16</v>
      </c>
      <c r="AE210" s="4">
        <v>10</v>
      </c>
      <c r="AF210" s="4">
        <v>2</v>
      </c>
      <c r="AG210" s="7" t="s">
        <v>1057</v>
      </c>
      <c r="AH210" s="4" t="s">
        <v>50</v>
      </c>
      <c r="AI210" s="4">
        <v>10</v>
      </c>
      <c r="AJ210" s="4" t="s">
        <v>1058</v>
      </c>
      <c r="AK210" s="4" t="s">
        <v>1059</v>
      </c>
      <c r="AL210" s="7" t="s">
        <v>1060</v>
      </c>
    </row>
    <row r="211" spans="1:38" ht="18" customHeight="1">
      <c r="A211" s="4">
        <v>209</v>
      </c>
      <c r="B211" s="4" t="s">
        <v>121</v>
      </c>
      <c r="D211" s="4">
        <v>7</v>
      </c>
      <c r="E211" s="4">
        <v>120</v>
      </c>
      <c r="F211" s="4">
        <v>12</v>
      </c>
      <c r="G211" s="4">
        <v>15</v>
      </c>
      <c r="H211" s="4" t="s">
        <v>182</v>
      </c>
      <c r="I211" s="4">
        <v>1</v>
      </c>
      <c r="J211" s="4" t="s">
        <v>54</v>
      </c>
      <c r="K211" s="4" t="s">
        <v>90</v>
      </c>
      <c r="L211" s="4">
        <v>1</v>
      </c>
      <c r="M211" s="4" t="s">
        <v>148</v>
      </c>
      <c r="N211" s="4" t="s">
        <v>344</v>
      </c>
      <c r="O211" s="4" t="s">
        <v>83</v>
      </c>
      <c r="P211" s="4">
        <v>2</v>
      </c>
      <c r="Q211" s="4" t="s">
        <v>158</v>
      </c>
      <c r="R211" s="4" t="s">
        <v>46</v>
      </c>
      <c r="W211" s="4" t="s">
        <v>60</v>
      </c>
      <c r="AC211" s="4" t="s">
        <v>61</v>
      </c>
      <c r="AD211" s="4">
        <v>8</v>
      </c>
      <c r="AE211" s="4">
        <v>6</v>
      </c>
      <c r="AF211" s="4">
        <v>10</v>
      </c>
      <c r="AG211" s="4" t="s">
        <v>1061</v>
      </c>
      <c r="AH211" s="4" t="s">
        <v>50</v>
      </c>
      <c r="AI211" s="4">
        <v>8</v>
      </c>
      <c r="AJ211" s="4" t="s">
        <v>1062</v>
      </c>
      <c r="AK211" s="4" t="s">
        <v>1063</v>
      </c>
      <c r="AL211" s="4" t="s">
        <v>312</v>
      </c>
    </row>
    <row r="212" spans="1:38" ht="18" customHeight="1">
      <c r="A212" s="4">
        <v>210</v>
      </c>
      <c r="B212" s="4" t="s">
        <v>66</v>
      </c>
      <c r="C212" s="5">
        <v>28.769863013698629</v>
      </c>
      <c r="D212" s="4">
        <v>6</v>
      </c>
      <c r="E212" s="4">
        <v>120</v>
      </c>
      <c r="F212" s="4">
        <v>10</v>
      </c>
      <c r="G212" s="4">
        <v>5</v>
      </c>
      <c r="H212" s="4" t="s">
        <v>53</v>
      </c>
      <c r="I212" s="4">
        <v>0</v>
      </c>
      <c r="J212" s="4" t="s">
        <v>68</v>
      </c>
      <c r="K212" s="4" t="s">
        <v>96</v>
      </c>
      <c r="L212" s="4">
        <v>1</v>
      </c>
      <c r="M212" s="4" t="s">
        <v>206</v>
      </c>
      <c r="N212" s="4" t="s">
        <v>103</v>
      </c>
      <c r="O212" s="4" t="s">
        <v>83</v>
      </c>
      <c r="P212" s="4">
        <v>5</v>
      </c>
      <c r="Q212" s="4" t="s">
        <v>1064</v>
      </c>
      <c r="R212" s="4" t="s">
        <v>357</v>
      </c>
      <c r="W212" s="4" t="s">
        <v>60</v>
      </c>
      <c r="AC212" s="4" t="s">
        <v>75</v>
      </c>
      <c r="AD212" s="4">
        <v>5</v>
      </c>
      <c r="AE212" s="4">
        <v>5</v>
      </c>
      <c r="AF212" s="4">
        <v>3</v>
      </c>
      <c r="AG212" s="4" t="s">
        <v>1065</v>
      </c>
      <c r="AH212" s="4" t="s">
        <v>63</v>
      </c>
      <c r="AI212" s="4">
        <v>9</v>
      </c>
      <c r="AJ212" s="4" t="s">
        <v>1066</v>
      </c>
    </row>
    <row r="213" spans="1:38" ht="18" customHeight="1">
      <c r="A213" s="4">
        <v>211</v>
      </c>
      <c r="B213" s="4" t="s">
        <v>66</v>
      </c>
      <c r="C213" s="5">
        <v>31.942465753424656</v>
      </c>
      <c r="D213" s="4">
        <v>5</v>
      </c>
      <c r="E213" s="4">
        <v>360</v>
      </c>
      <c r="F213" s="4">
        <v>8</v>
      </c>
      <c r="G213" s="4">
        <v>1</v>
      </c>
      <c r="H213" s="4" t="s">
        <v>53</v>
      </c>
      <c r="I213" s="4">
        <v>1</v>
      </c>
      <c r="J213" s="4" t="s">
        <v>89</v>
      </c>
      <c r="K213" s="4" t="s">
        <v>90</v>
      </c>
      <c r="L213" s="4">
        <v>0</v>
      </c>
      <c r="M213" s="4" t="s">
        <v>38</v>
      </c>
      <c r="N213" s="4" t="s">
        <v>38</v>
      </c>
      <c r="O213" s="4" t="s">
        <v>38</v>
      </c>
      <c r="R213" s="4" t="s">
        <v>46</v>
      </c>
      <c r="AA213" s="4" t="s">
        <v>92</v>
      </c>
      <c r="AC213" s="4" t="s">
        <v>38</v>
      </c>
      <c r="AD213" s="4" t="s">
        <v>38</v>
      </c>
      <c r="AE213" s="4" t="s">
        <v>38</v>
      </c>
      <c r="AH213" s="4" t="s">
        <v>50</v>
      </c>
      <c r="AI213" s="4">
        <v>10</v>
      </c>
      <c r="AJ213" s="4" t="s">
        <v>1067</v>
      </c>
      <c r="AK213" s="4" t="s">
        <v>335</v>
      </c>
    </row>
    <row r="214" spans="1:38" ht="18" customHeight="1">
      <c r="A214" s="4">
        <v>212</v>
      </c>
      <c r="B214" s="4" t="s">
        <v>66</v>
      </c>
      <c r="C214" s="5">
        <v>30.649315068493152</v>
      </c>
      <c r="D214" s="4">
        <v>5</v>
      </c>
      <c r="E214" s="4">
        <v>120</v>
      </c>
      <c r="F214" s="4">
        <v>8</v>
      </c>
      <c r="G214" s="4">
        <v>10</v>
      </c>
      <c r="H214" s="4" t="s">
        <v>80</v>
      </c>
      <c r="I214" s="4">
        <v>1</v>
      </c>
      <c r="J214" s="4" t="s">
        <v>383</v>
      </c>
      <c r="K214" s="4" t="s">
        <v>41</v>
      </c>
      <c r="L214" s="4">
        <v>1</v>
      </c>
      <c r="M214" s="4" t="s">
        <v>459</v>
      </c>
      <c r="N214" s="4" t="s">
        <v>43</v>
      </c>
      <c r="O214" s="4" t="s">
        <v>1068</v>
      </c>
      <c r="P214" s="4">
        <v>5</v>
      </c>
      <c r="Q214" s="4" t="s">
        <v>1069</v>
      </c>
      <c r="R214" s="4" t="s">
        <v>73</v>
      </c>
      <c r="X214" s="4" t="s">
        <v>123</v>
      </c>
      <c r="AC214" s="4" t="s">
        <v>1070</v>
      </c>
      <c r="AD214" s="4">
        <v>6</v>
      </c>
      <c r="AE214" s="4">
        <v>3</v>
      </c>
      <c r="AF214" s="4">
        <v>6</v>
      </c>
      <c r="AG214" s="4" t="s">
        <v>1071</v>
      </c>
      <c r="AH214" s="4" t="s">
        <v>63</v>
      </c>
      <c r="AI214" s="4">
        <v>10</v>
      </c>
      <c r="AJ214" s="4" t="s">
        <v>1072</v>
      </c>
      <c r="AK214" s="6" t="s">
        <v>1073</v>
      </c>
      <c r="AL214" s="7" t="s">
        <v>1074</v>
      </c>
    </row>
    <row r="215" spans="1:38" ht="18" customHeight="1">
      <c r="A215" s="4">
        <v>213</v>
      </c>
      <c r="B215" s="4" t="s">
        <v>66</v>
      </c>
      <c r="C215" s="5">
        <v>25.405479452054795</v>
      </c>
      <c r="D215" s="4">
        <v>6</v>
      </c>
      <c r="E215" s="4">
        <v>40</v>
      </c>
      <c r="F215" s="4">
        <v>5</v>
      </c>
      <c r="G215" s="4">
        <v>20</v>
      </c>
      <c r="H215" s="4" t="s">
        <v>88</v>
      </c>
      <c r="I215" s="4">
        <v>1</v>
      </c>
      <c r="J215" s="4" t="s">
        <v>40</v>
      </c>
      <c r="K215" s="4" t="s">
        <v>96</v>
      </c>
      <c r="L215" s="4">
        <v>1</v>
      </c>
      <c r="M215" s="4" t="s">
        <v>206</v>
      </c>
      <c r="N215" s="4" t="s">
        <v>70</v>
      </c>
      <c r="O215" s="4" t="s">
        <v>83</v>
      </c>
      <c r="P215" s="4">
        <v>2</v>
      </c>
      <c r="Q215" s="4" t="s">
        <v>1075</v>
      </c>
      <c r="R215" s="4" t="s">
        <v>46</v>
      </c>
      <c r="X215" s="4" t="s">
        <v>123</v>
      </c>
      <c r="AC215" s="4" t="s">
        <v>48</v>
      </c>
      <c r="AD215" s="4">
        <v>5</v>
      </c>
      <c r="AE215" s="4">
        <v>5</v>
      </c>
      <c r="AF215" s="4">
        <v>30</v>
      </c>
      <c r="AG215" s="4" t="s">
        <v>1076</v>
      </c>
      <c r="AH215" s="4" t="s">
        <v>1077</v>
      </c>
      <c r="AI215" s="4">
        <v>10</v>
      </c>
      <c r="AJ215" s="4" t="s">
        <v>1078</v>
      </c>
      <c r="AK215" s="4" t="s">
        <v>1079</v>
      </c>
    </row>
    <row r="216" spans="1:38" ht="18" customHeight="1">
      <c r="A216" s="4">
        <v>214</v>
      </c>
      <c r="B216" s="4" t="s">
        <v>66</v>
      </c>
      <c r="D216" s="4">
        <v>7</v>
      </c>
      <c r="E216" s="4">
        <v>40</v>
      </c>
      <c r="F216" s="4">
        <v>8</v>
      </c>
      <c r="G216" s="4">
        <v>3</v>
      </c>
      <c r="H216" s="4" t="s">
        <v>53</v>
      </c>
      <c r="I216" s="4">
        <v>0</v>
      </c>
      <c r="J216" s="4" t="s">
        <v>54</v>
      </c>
      <c r="K216" s="4" t="s">
        <v>96</v>
      </c>
      <c r="L216" s="4">
        <v>0</v>
      </c>
      <c r="M216" s="4" t="s">
        <v>38</v>
      </c>
      <c r="N216" s="4" t="s">
        <v>38</v>
      </c>
      <c r="O216" s="4" t="s">
        <v>38</v>
      </c>
      <c r="R216" s="4" t="s">
        <v>73</v>
      </c>
      <c r="V216" s="4" t="s">
        <v>59</v>
      </c>
      <c r="AC216" s="4" t="s">
        <v>75</v>
      </c>
      <c r="AD216" s="4">
        <v>6</v>
      </c>
      <c r="AE216" s="4">
        <v>30</v>
      </c>
      <c r="AF216" s="4">
        <v>500</v>
      </c>
      <c r="AG216" s="4" t="s">
        <v>1080</v>
      </c>
      <c r="AH216" s="4" t="s">
        <v>185</v>
      </c>
      <c r="AI216" s="4">
        <v>7</v>
      </c>
      <c r="AJ216" s="4" t="s">
        <v>1081</v>
      </c>
      <c r="AK216" s="4" t="s">
        <v>1082</v>
      </c>
    </row>
    <row r="217" spans="1:38" ht="18" customHeight="1">
      <c r="A217" s="4">
        <v>215</v>
      </c>
      <c r="B217" s="4" t="s">
        <v>79</v>
      </c>
      <c r="C217" s="5">
        <v>28.06027397260274</v>
      </c>
      <c r="D217" s="4">
        <v>7</v>
      </c>
      <c r="E217" s="4">
        <v>15</v>
      </c>
      <c r="F217" s="4">
        <v>8</v>
      </c>
      <c r="G217" s="4">
        <v>1</v>
      </c>
      <c r="H217" s="4" t="s">
        <v>128</v>
      </c>
      <c r="I217" s="4">
        <v>0</v>
      </c>
      <c r="J217" s="4" t="s">
        <v>383</v>
      </c>
      <c r="K217" s="4" t="s">
        <v>96</v>
      </c>
      <c r="L217" s="4">
        <v>1</v>
      </c>
      <c r="M217" s="4" t="s">
        <v>206</v>
      </c>
      <c r="N217" s="4" t="s">
        <v>43</v>
      </c>
      <c r="O217" s="4" t="s">
        <v>83</v>
      </c>
      <c r="P217" s="4">
        <v>7</v>
      </c>
      <c r="Q217" s="4" t="s">
        <v>1083</v>
      </c>
      <c r="R217" s="4" t="s">
        <v>73</v>
      </c>
      <c r="W217" s="4" t="s">
        <v>60</v>
      </c>
      <c r="AC217" s="4" t="s">
        <v>75</v>
      </c>
      <c r="AD217" s="4">
        <v>5</v>
      </c>
      <c r="AE217" s="4">
        <v>3</v>
      </c>
      <c r="AF217" s="4">
        <v>12</v>
      </c>
      <c r="AG217" s="4" t="s">
        <v>1084</v>
      </c>
      <c r="AH217" s="4" t="s">
        <v>50</v>
      </c>
      <c r="AI217" s="4">
        <v>10</v>
      </c>
      <c r="AJ217" s="4" t="s">
        <v>1085</v>
      </c>
      <c r="AK217" s="4" t="s">
        <v>1086</v>
      </c>
      <c r="AL217" s="4" t="s">
        <v>1087</v>
      </c>
    </row>
    <row r="218" spans="1:38" ht="18" customHeight="1">
      <c r="A218" s="4">
        <v>216</v>
      </c>
      <c r="B218" s="4" t="s">
        <v>79</v>
      </c>
      <c r="C218" s="5">
        <v>35.953424657534249</v>
      </c>
      <c r="D218" s="4">
        <v>7</v>
      </c>
      <c r="E218" s="4">
        <v>60</v>
      </c>
      <c r="F218" s="4">
        <v>7</v>
      </c>
      <c r="G218" s="4">
        <v>0</v>
      </c>
      <c r="H218" s="4" t="s">
        <v>53</v>
      </c>
      <c r="I218" s="4">
        <v>1</v>
      </c>
      <c r="J218" s="4" t="s">
        <v>115</v>
      </c>
      <c r="K218" s="4" t="s">
        <v>96</v>
      </c>
      <c r="L218" s="4">
        <v>1</v>
      </c>
      <c r="M218" s="4" t="s">
        <v>74</v>
      </c>
      <c r="N218" s="4" t="s">
        <v>344</v>
      </c>
      <c r="O218" s="4" t="s">
        <v>213</v>
      </c>
      <c r="P218" s="4">
        <v>7</v>
      </c>
      <c r="Q218" s="4" t="s">
        <v>1088</v>
      </c>
      <c r="R218" s="4" t="s">
        <v>73</v>
      </c>
      <c r="X218" s="4" t="s">
        <v>123</v>
      </c>
      <c r="AC218" s="4" t="s">
        <v>61</v>
      </c>
      <c r="AD218" s="4">
        <v>10</v>
      </c>
      <c r="AE218" s="4">
        <v>10</v>
      </c>
      <c r="AF218" s="4">
        <v>15</v>
      </c>
      <c r="AG218" s="4" t="s">
        <v>1089</v>
      </c>
      <c r="AH218" s="4" t="s">
        <v>63</v>
      </c>
      <c r="AI218" s="4">
        <v>9</v>
      </c>
      <c r="AJ218" s="4" t="s">
        <v>1090</v>
      </c>
      <c r="AK218" s="4" t="s">
        <v>1091</v>
      </c>
    </row>
    <row r="219" spans="1:38" ht="18" customHeight="1">
      <c r="A219" s="4">
        <v>217</v>
      </c>
      <c r="B219" s="4" t="s">
        <v>66</v>
      </c>
      <c r="D219" s="4">
        <v>7</v>
      </c>
      <c r="E219" s="4">
        <v>180</v>
      </c>
      <c r="F219" s="4">
        <v>7</v>
      </c>
      <c r="G219" s="4">
        <v>2</v>
      </c>
      <c r="H219" s="4" t="s">
        <v>218</v>
      </c>
      <c r="I219" s="4">
        <v>0</v>
      </c>
      <c r="J219" s="4" t="s">
        <v>89</v>
      </c>
      <c r="K219" s="4" t="s">
        <v>1092</v>
      </c>
      <c r="L219" s="4">
        <v>0</v>
      </c>
      <c r="M219" s="4" t="s">
        <v>38</v>
      </c>
      <c r="N219" s="4" t="s">
        <v>38</v>
      </c>
      <c r="O219" s="4" t="s">
        <v>38</v>
      </c>
      <c r="R219" s="4" t="s">
        <v>73</v>
      </c>
      <c r="S219" s="4" t="s">
        <v>275</v>
      </c>
      <c r="U219" s="4" t="s">
        <v>74</v>
      </c>
      <c r="X219" s="4" t="s">
        <v>123</v>
      </c>
      <c r="AC219" s="4" t="s">
        <v>61</v>
      </c>
      <c r="AD219" s="4">
        <v>10</v>
      </c>
      <c r="AE219" s="4">
        <v>10</v>
      </c>
      <c r="AF219" s="4">
        <v>8</v>
      </c>
      <c r="AG219" s="4" t="s">
        <v>1093</v>
      </c>
      <c r="AH219" s="4" t="s">
        <v>63</v>
      </c>
      <c r="AI219" s="4">
        <v>6</v>
      </c>
      <c r="AJ219" s="4" t="s">
        <v>1094</v>
      </c>
      <c r="AK219" s="4" t="s">
        <v>1095</v>
      </c>
      <c r="AL219" s="4" t="s">
        <v>1096</v>
      </c>
    </row>
    <row r="220" spans="1:38" ht="18" customHeight="1">
      <c r="A220" s="4">
        <v>218</v>
      </c>
      <c r="B220" s="4" t="s">
        <v>121</v>
      </c>
      <c r="C220" s="5">
        <v>51.608219178082194</v>
      </c>
      <c r="D220" s="4">
        <v>7</v>
      </c>
      <c r="E220" s="4">
        <v>30</v>
      </c>
      <c r="F220" s="4">
        <v>10</v>
      </c>
      <c r="G220" s="4">
        <v>16</v>
      </c>
      <c r="H220" s="4" t="s">
        <v>88</v>
      </c>
      <c r="I220" s="4">
        <v>1</v>
      </c>
      <c r="J220" s="4" t="s">
        <v>115</v>
      </c>
      <c r="K220" s="4" t="s">
        <v>90</v>
      </c>
      <c r="L220" s="4">
        <v>1</v>
      </c>
      <c r="M220" s="4" t="s">
        <v>136</v>
      </c>
      <c r="N220" s="4" t="s">
        <v>137</v>
      </c>
      <c r="O220" s="4" t="s">
        <v>291</v>
      </c>
      <c r="P220" s="4">
        <v>27</v>
      </c>
      <c r="Q220" s="4" t="s">
        <v>1097</v>
      </c>
      <c r="R220" s="4" t="s">
        <v>73</v>
      </c>
      <c r="X220" s="4" t="s">
        <v>123</v>
      </c>
      <c r="AC220" s="4" t="s">
        <v>48</v>
      </c>
      <c r="AD220" s="4">
        <v>5</v>
      </c>
      <c r="AE220" s="4">
        <v>3</v>
      </c>
      <c r="AF220" s="4">
        <v>8</v>
      </c>
      <c r="AG220" s="4" t="s">
        <v>1098</v>
      </c>
      <c r="AH220" s="4" t="s">
        <v>1099</v>
      </c>
      <c r="AI220" s="4">
        <v>8</v>
      </c>
      <c r="AJ220" s="4" t="s">
        <v>1100</v>
      </c>
      <c r="AL220" s="7" t="s">
        <v>1101</v>
      </c>
    </row>
    <row r="221" spans="1:38" ht="18" customHeight="1">
      <c r="A221" s="4">
        <v>219</v>
      </c>
      <c r="B221" s="4" t="s">
        <v>66</v>
      </c>
      <c r="C221" s="5">
        <v>27.465753424657535</v>
      </c>
      <c r="D221" s="4">
        <v>7</v>
      </c>
      <c r="E221" s="4">
        <v>60</v>
      </c>
      <c r="F221" s="4">
        <v>10</v>
      </c>
      <c r="G221" s="4">
        <v>3</v>
      </c>
      <c r="H221" s="4" t="s">
        <v>297</v>
      </c>
      <c r="I221" s="4">
        <v>0</v>
      </c>
      <c r="J221" s="4" t="s">
        <v>54</v>
      </c>
      <c r="K221" s="4" t="s">
        <v>41</v>
      </c>
      <c r="L221" s="4">
        <v>1</v>
      </c>
      <c r="M221" s="4" t="s">
        <v>206</v>
      </c>
      <c r="N221" s="4" t="s">
        <v>70</v>
      </c>
      <c r="O221" s="4" t="s">
        <v>568</v>
      </c>
      <c r="P221" s="4">
        <v>2</v>
      </c>
      <c r="Q221" s="4" t="s">
        <v>1102</v>
      </c>
      <c r="R221" s="4" t="s">
        <v>73</v>
      </c>
      <c r="W221" s="4" t="s">
        <v>60</v>
      </c>
      <c r="AC221" s="4" t="s">
        <v>75</v>
      </c>
      <c r="AD221" s="4">
        <v>6</v>
      </c>
      <c r="AE221" s="4">
        <v>6</v>
      </c>
      <c r="AF221" s="4">
        <v>6</v>
      </c>
      <c r="AG221" s="4" t="s">
        <v>1103</v>
      </c>
      <c r="AH221" s="4" t="s">
        <v>50</v>
      </c>
      <c r="AI221" s="4">
        <v>9</v>
      </c>
      <c r="AJ221" s="4" t="s">
        <v>1104</v>
      </c>
      <c r="AK221" s="4" t="s">
        <v>1105</v>
      </c>
      <c r="AL221" s="4" t="s">
        <v>1106</v>
      </c>
    </row>
    <row r="222" spans="1:38" ht="18" customHeight="1">
      <c r="A222" s="4">
        <v>220</v>
      </c>
      <c r="B222" s="4" t="s">
        <v>79</v>
      </c>
      <c r="C222" s="5">
        <v>40.624657534246573</v>
      </c>
      <c r="D222" s="4">
        <v>6</v>
      </c>
      <c r="E222" s="4">
        <v>90</v>
      </c>
      <c r="F222" s="4">
        <v>10</v>
      </c>
      <c r="G222" s="4">
        <v>12</v>
      </c>
      <c r="H222" s="4" t="s">
        <v>80</v>
      </c>
      <c r="I222" s="4">
        <v>1</v>
      </c>
      <c r="J222" s="4" t="s">
        <v>383</v>
      </c>
      <c r="K222" s="4" t="s">
        <v>1107</v>
      </c>
      <c r="L222" s="4">
        <v>1</v>
      </c>
      <c r="M222" s="4" t="s">
        <v>246</v>
      </c>
      <c r="N222" s="4" t="s">
        <v>82</v>
      </c>
      <c r="O222" s="4" t="s">
        <v>83</v>
      </c>
      <c r="P222" s="4">
        <v>25</v>
      </c>
      <c r="Q222" s="4" t="s">
        <v>1108</v>
      </c>
      <c r="R222" s="4" t="s">
        <v>1109</v>
      </c>
      <c r="X222" s="4" t="s">
        <v>123</v>
      </c>
      <c r="AC222" s="4" t="s">
        <v>48</v>
      </c>
      <c r="AD222" s="4">
        <v>5</v>
      </c>
      <c r="AE222" s="4">
        <v>15</v>
      </c>
      <c r="AF222" s="4">
        <v>50</v>
      </c>
      <c r="AG222" s="4" t="s">
        <v>1110</v>
      </c>
      <c r="AH222" s="4" t="s">
        <v>63</v>
      </c>
      <c r="AI222" s="4">
        <v>8</v>
      </c>
      <c r="AJ222" s="4" t="s">
        <v>1111</v>
      </c>
      <c r="AK222" s="4" t="s">
        <v>1112</v>
      </c>
      <c r="AL222" s="4" t="s">
        <v>1113</v>
      </c>
    </row>
    <row r="223" spans="1:38" ht="18" customHeight="1">
      <c r="A223" s="4">
        <v>221</v>
      </c>
      <c r="B223" s="4" t="s">
        <v>518</v>
      </c>
      <c r="C223" s="5">
        <v>22.863013698630137</v>
      </c>
      <c r="D223" s="4">
        <v>8</v>
      </c>
      <c r="E223" s="4">
        <v>100</v>
      </c>
      <c r="F223" s="4">
        <v>6</v>
      </c>
      <c r="G223" s="4">
        <v>6</v>
      </c>
      <c r="H223" s="4" t="s">
        <v>39</v>
      </c>
      <c r="I223" s="4">
        <v>1</v>
      </c>
      <c r="J223" s="4" t="s">
        <v>54</v>
      </c>
      <c r="K223" s="4" t="s">
        <v>41</v>
      </c>
      <c r="L223" s="4">
        <v>1</v>
      </c>
      <c r="M223" s="4" t="s">
        <v>1114</v>
      </c>
      <c r="N223" s="4" t="s">
        <v>70</v>
      </c>
      <c r="O223" s="4" t="s">
        <v>265</v>
      </c>
      <c r="P223" s="4">
        <v>1</v>
      </c>
      <c r="Q223" s="4" t="s">
        <v>1115</v>
      </c>
      <c r="R223" s="4" t="s">
        <v>357</v>
      </c>
      <c r="X223" s="4" t="s">
        <v>123</v>
      </c>
      <c r="AC223" s="4" t="s">
        <v>61</v>
      </c>
      <c r="AD223" s="4">
        <v>4</v>
      </c>
      <c r="AE223" s="4">
        <v>6</v>
      </c>
      <c r="AF223" s="4">
        <v>30</v>
      </c>
      <c r="AG223" s="4" t="s">
        <v>1116</v>
      </c>
      <c r="AH223" s="4" t="s">
        <v>63</v>
      </c>
      <c r="AI223" s="4">
        <v>7</v>
      </c>
      <c r="AJ223" s="4" t="s">
        <v>1117</v>
      </c>
      <c r="AK223" s="4" t="s">
        <v>1118</v>
      </c>
    </row>
    <row r="224" spans="1:38" ht="18" customHeight="1">
      <c r="A224" s="4">
        <v>222</v>
      </c>
      <c r="B224" s="4" t="s">
        <v>79</v>
      </c>
      <c r="C224" s="5">
        <v>28.057534246575344</v>
      </c>
      <c r="D224" s="4">
        <v>7</v>
      </c>
      <c r="E224" s="4">
        <v>5</v>
      </c>
      <c r="F224" s="4">
        <v>5</v>
      </c>
      <c r="G224" s="4">
        <v>3</v>
      </c>
      <c r="H224" s="4" t="s">
        <v>88</v>
      </c>
      <c r="I224" s="4">
        <v>0</v>
      </c>
      <c r="J224" s="4" t="s">
        <v>40</v>
      </c>
      <c r="K224" s="4" t="s">
        <v>96</v>
      </c>
      <c r="L224" s="4">
        <v>1</v>
      </c>
      <c r="M224" s="4" t="s">
        <v>459</v>
      </c>
      <c r="N224" s="4" t="s">
        <v>70</v>
      </c>
      <c r="O224" s="4" t="s">
        <v>1119</v>
      </c>
      <c r="P224" s="4">
        <v>5</v>
      </c>
      <c r="Q224" s="4" t="s">
        <v>1120</v>
      </c>
      <c r="R224" s="4" t="s">
        <v>73</v>
      </c>
      <c r="W224" s="4" t="s">
        <v>60</v>
      </c>
      <c r="AC224" s="4" t="s">
        <v>48</v>
      </c>
      <c r="AD224" s="4">
        <v>5</v>
      </c>
      <c r="AE224" s="4">
        <v>4</v>
      </c>
      <c r="AF224" s="4">
        <v>8</v>
      </c>
      <c r="AG224" s="4" t="s">
        <v>1121</v>
      </c>
      <c r="AH224" s="4" t="s">
        <v>63</v>
      </c>
      <c r="AI224" s="4">
        <v>10</v>
      </c>
      <c r="AJ224" s="4" t="s">
        <v>1122</v>
      </c>
      <c r="AK224" s="4" t="s">
        <v>1123</v>
      </c>
      <c r="AL224" s="4" t="s">
        <v>134</v>
      </c>
    </row>
    <row r="225" spans="1:38" ht="18" customHeight="1">
      <c r="A225" s="4">
        <v>223</v>
      </c>
      <c r="B225" s="4" t="s">
        <v>66</v>
      </c>
      <c r="C225" s="5">
        <v>42.043835616438358</v>
      </c>
      <c r="D225" s="4">
        <v>7</v>
      </c>
      <c r="E225" s="4">
        <v>20</v>
      </c>
      <c r="F225" s="4">
        <v>10</v>
      </c>
      <c r="G225" s="4">
        <v>5</v>
      </c>
      <c r="H225" s="4" t="s">
        <v>329</v>
      </c>
      <c r="I225" s="4">
        <v>1</v>
      </c>
      <c r="J225" s="4" t="s">
        <v>54</v>
      </c>
      <c r="K225" s="4" t="s">
        <v>1124</v>
      </c>
      <c r="L225" s="4">
        <v>1</v>
      </c>
      <c r="M225" s="4" t="s">
        <v>102</v>
      </c>
      <c r="N225" s="4" t="s">
        <v>103</v>
      </c>
      <c r="O225" s="4" t="s">
        <v>83</v>
      </c>
      <c r="P225" s="4">
        <v>18</v>
      </c>
      <c r="Q225" s="4" t="s">
        <v>1125</v>
      </c>
      <c r="R225" s="4" t="s">
        <v>1109</v>
      </c>
      <c r="X225" s="4" t="s">
        <v>123</v>
      </c>
      <c r="AC225" s="4" t="s">
        <v>48</v>
      </c>
      <c r="AD225" s="4">
        <v>5</v>
      </c>
      <c r="AE225" s="4">
        <v>3</v>
      </c>
      <c r="AF225" s="4">
        <v>50</v>
      </c>
      <c r="AG225" s="4" t="s">
        <v>1126</v>
      </c>
      <c r="AH225" s="4" t="s">
        <v>339</v>
      </c>
      <c r="AI225" s="4">
        <v>10</v>
      </c>
      <c r="AJ225" s="4" t="s">
        <v>1127</v>
      </c>
      <c r="AK225" s="4" t="s">
        <v>1128</v>
      </c>
      <c r="AL225" s="4" t="s">
        <v>1129</v>
      </c>
    </row>
    <row r="226" spans="1:38" ht="18" customHeight="1">
      <c r="A226" s="4">
        <v>224</v>
      </c>
      <c r="B226" s="4" t="s">
        <v>66</v>
      </c>
      <c r="C226" s="5">
        <v>27.194520547945206</v>
      </c>
      <c r="D226" s="4">
        <v>6</v>
      </c>
      <c r="E226" s="4">
        <v>2</v>
      </c>
      <c r="F226" s="4">
        <v>10</v>
      </c>
      <c r="G226" s="4">
        <v>3</v>
      </c>
      <c r="H226" s="4" t="s">
        <v>329</v>
      </c>
      <c r="I226" s="4">
        <v>0</v>
      </c>
      <c r="J226" s="4" t="s">
        <v>383</v>
      </c>
      <c r="K226" s="4" t="s">
        <v>41</v>
      </c>
      <c r="L226" s="4">
        <v>1</v>
      </c>
      <c r="M226" s="4" t="s">
        <v>81</v>
      </c>
      <c r="N226" s="4" t="s">
        <v>1130</v>
      </c>
      <c r="O226" s="4" t="s">
        <v>83</v>
      </c>
      <c r="P226" s="4">
        <v>3</v>
      </c>
      <c r="Q226" s="4" t="s">
        <v>1131</v>
      </c>
      <c r="R226" s="4" t="s">
        <v>357</v>
      </c>
      <c r="X226" s="4" t="s">
        <v>123</v>
      </c>
      <c r="AC226" s="4" t="s">
        <v>48</v>
      </c>
      <c r="AD226" s="4">
        <v>4</v>
      </c>
      <c r="AE226" s="4">
        <v>8</v>
      </c>
      <c r="AF226" s="4">
        <v>9</v>
      </c>
      <c r="AG226" s="4" t="s">
        <v>1132</v>
      </c>
      <c r="AH226" s="4" t="s">
        <v>63</v>
      </c>
      <c r="AI226" s="4">
        <v>7</v>
      </c>
      <c r="AJ226" s="4" t="s">
        <v>1133</v>
      </c>
    </row>
    <row r="227" spans="1:38" ht="18" customHeight="1">
      <c r="A227" s="4">
        <v>225</v>
      </c>
      <c r="B227" s="4" t="s">
        <v>121</v>
      </c>
      <c r="C227" s="5">
        <v>24.701369863013699</v>
      </c>
      <c r="D227" s="4">
        <v>8</v>
      </c>
      <c r="E227" s="4">
        <v>2</v>
      </c>
      <c r="F227" s="4">
        <v>9</v>
      </c>
      <c r="G227" s="4">
        <v>30</v>
      </c>
      <c r="H227" s="4" t="s">
        <v>128</v>
      </c>
      <c r="I227" s="4">
        <v>1</v>
      </c>
      <c r="J227" s="4" t="s">
        <v>89</v>
      </c>
      <c r="K227" s="4" t="s">
        <v>90</v>
      </c>
      <c r="L227" s="4">
        <v>0</v>
      </c>
      <c r="M227" s="4" t="s">
        <v>38</v>
      </c>
      <c r="N227" s="4" t="s">
        <v>38</v>
      </c>
      <c r="O227" s="4" t="s">
        <v>38</v>
      </c>
      <c r="R227" s="4" t="s">
        <v>58</v>
      </c>
      <c r="V227" s="4" t="s">
        <v>59</v>
      </c>
      <c r="X227" s="4" t="s">
        <v>123</v>
      </c>
      <c r="AC227" s="4" t="s">
        <v>61</v>
      </c>
      <c r="AD227" s="4">
        <v>6</v>
      </c>
      <c r="AE227" s="4">
        <v>3</v>
      </c>
      <c r="AF227" s="4">
        <v>60</v>
      </c>
      <c r="AG227" s="4" t="s">
        <v>1134</v>
      </c>
      <c r="AH227" s="4" t="s">
        <v>1135</v>
      </c>
      <c r="AI227" s="4">
        <v>10</v>
      </c>
      <c r="AJ227" s="4" t="s">
        <v>1136</v>
      </c>
      <c r="AK227" s="4" t="s">
        <v>1137</v>
      </c>
      <c r="AL227" s="4" t="s">
        <v>1138</v>
      </c>
    </row>
    <row r="228" spans="1:38" ht="18" customHeight="1">
      <c r="A228" s="4">
        <v>226</v>
      </c>
      <c r="B228" s="4" t="s">
        <v>66</v>
      </c>
      <c r="C228" s="5">
        <v>29.257534246575343</v>
      </c>
      <c r="D228" s="4">
        <v>6</v>
      </c>
      <c r="E228" s="4">
        <v>10</v>
      </c>
      <c r="F228" s="4">
        <v>8</v>
      </c>
      <c r="G228" s="4">
        <v>12</v>
      </c>
      <c r="H228" s="4" t="s">
        <v>53</v>
      </c>
      <c r="I228" s="4">
        <v>1</v>
      </c>
      <c r="J228" s="4" t="s">
        <v>40</v>
      </c>
      <c r="K228" s="4" t="s">
        <v>55</v>
      </c>
      <c r="L228" s="4">
        <v>1</v>
      </c>
      <c r="M228" s="4" t="s">
        <v>42</v>
      </c>
      <c r="N228" s="4" t="s">
        <v>70</v>
      </c>
      <c r="O228" s="4" t="s">
        <v>223</v>
      </c>
      <c r="P228" s="4">
        <v>4</v>
      </c>
      <c r="Q228" s="4" t="s">
        <v>339</v>
      </c>
      <c r="R228" s="4" t="s">
        <v>46</v>
      </c>
      <c r="U228" s="4" t="s">
        <v>74</v>
      </c>
      <c r="AC228" s="4" t="s">
        <v>1070</v>
      </c>
      <c r="AD228" s="4">
        <v>5</v>
      </c>
      <c r="AE228" s="4">
        <v>2</v>
      </c>
      <c r="AF228" s="4">
        <v>6</v>
      </c>
      <c r="AG228" s="4" t="s">
        <v>1139</v>
      </c>
      <c r="AH228" s="4" t="s">
        <v>1140</v>
      </c>
      <c r="AI228" s="4">
        <v>8</v>
      </c>
      <c r="AJ228" s="4" t="s">
        <v>1141</v>
      </c>
      <c r="AL228" s="4" t="s">
        <v>1142</v>
      </c>
    </row>
    <row r="229" spans="1:38" ht="18" customHeight="1">
      <c r="A229" s="4">
        <v>227</v>
      </c>
      <c r="B229" s="4" t="s">
        <v>121</v>
      </c>
      <c r="C229" s="5">
        <v>27.517808219178082</v>
      </c>
      <c r="D229" s="4">
        <v>6</v>
      </c>
      <c r="E229" s="4">
        <v>0</v>
      </c>
      <c r="F229" s="4">
        <v>8</v>
      </c>
      <c r="G229" s="4">
        <v>5</v>
      </c>
      <c r="H229" s="4" t="s">
        <v>88</v>
      </c>
      <c r="I229" s="4">
        <v>1</v>
      </c>
      <c r="J229" s="4" t="s">
        <v>40</v>
      </c>
      <c r="K229" s="4" t="s">
        <v>1143</v>
      </c>
      <c r="L229" s="4">
        <v>0</v>
      </c>
      <c r="M229" s="4" t="s">
        <v>38</v>
      </c>
      <c r="N229" s="4" t="s">
        <v>38</v>
      </c>
      <c r="O229" s="4" t="s">
        <v>38</v>
      </c>
      <c r="R229" s="4" t="s">
        <v>46</v>
      </c>
      <c r="W229" s="4" t="s">
        <v>60</v>
      </c>
      <c r="AC229" s="4" t="s">
        <v>75</v>
      </c>
      <c r="AD229" s="4">
        <v>4</v>
      </c>
      <c r="AF229" s="4">
        <v>3</v>
      </c>
      <c r="AG229" s="4" t="s">
        <v>1144</v>
      </c>
      <c r="AH229" s="4" t="s">
        <v>63</v>
      </c>
      <c r="AI229" s="4">
        <v>8</v>
      </c>
      <c r="AJ229" s="4" t="s">
        <v>1145</v>
      </c>
      <c r="AK229" s="4" t="s">
        <v>1146</v>
      </c>
      <c r="AL229" s="4" t="s">
        <v>134</v>
      </c>
    </row>
    <row r="230" spans="1:38" ht="18" customHeight="1">
      <c r="A230" s="4">
        <v>228</v>
      </c>
      <c r="B230" s="4" t="s">
        <v>66</v>
      </c>
      <c r="C230" s="5">
        <v>24.772602739726029</v>
      </c>
      <c r="D230" s="4">
        <v>8</v>
      </c>
      <c r="E230" s="4">
        <v>45</v>
      </c>
      <c r="F230" s="4">
        <v>8</v>
      </c>
      <c r="G230" s="4">
        <v>6</v>
      </c>
      <c r="H230" s="4" t="s">
        <v>329</v>
      </c>
      <c r="I230" s="4">
        <v>0</v>
      </c>
      <c r="J230" s="4" t="s">
        <v>54</v>
      </c>
      <c r="K230" s="4" t="s">
        <v>41</v>
      </c>
      <c r="L230" s="4">
        <v>1</v>
      </c>
      <c r="M230" s="4" t="s">
        <v>74</v>
      </c>
      <c r="N230" s="4" t="s">
        <v>70</v>
      </c>
      <c r="O230" s="4" t="s">
        <v>149</v>
      </c>
      <c r="P230" s="4">
        <v>1</v>
      </c>
      <c r="Q230" s="4" t="s">
        <v>1147</v>
      </c>
      <c r="R230" s="4" t="s">
        <v>46</v>
      </c>
      <c r="U230" s="4" t="s">
        <v>74</v>
      </c>
      <c r="AC230" s="4" t="s">
        <v>75</v>
      </c>
      <c r="AD230" s="4">
        <v>6</v>
      </c>
      <c r="AE230" s="4">
        <v>5</v>
      </c>
      <c r="AF230" s="4">
        <v>25</v>
      </c>
      <c r="AG230" s="4" t="s">
        <v>1148</v>
      </c>
      <c r="AH230" s="4" t="s">
        <v>63</v>
      </c>
      <c r="AI230" s="4">
        <v>10</v>
      </c>
      <c r="AJ230" s="4" t="s">
        <v>1149</v>
      </c>
      <c r="AK230" s="4" t="s">
        <v>1150</v>
      </c>
    </row>
    <row r="231" spans="1:38" ht="18" customHeight="1">
      <c r="A231" s="4">
        <v>229</v>
      </c>
      <c r="B231" s="4" t="s">
        <v>66</v>
      </c>
      <c r="C231" s="5">
        <v>47.69315068493151</v>
      </c>
      <c r="D231" s="4">
        <v>7</v>
      </c>
      <c r="E231" s="4">
        <v>60</v>
      </c>
      <c r="F231" s="4">
        <v>8</v>
      </c>
      <c r="G231" s="4">
        <v>5</v>
      </c>
      <c r="H231" s="4" t="s">
        <v>128</v>
      </c>
      <c r="I231" s="4">
        <v>0</v>
      </c>
      <c r="J231" s="4" t="s">
        <v>89</v>
      </c>
      <c r="K231" s="4" t="s">
        <v>90</v>
      </c>
      <c r="L231" s="4">
        <v>1</v>
      </c>
      <c r="M231" s="4" t="s">
        <v>1151</v>
      </c>
      <c r="N231" s="4" t="s">
        <v>70</v>
      </c>
      <c r="O231" s="4" t="s">
        <v>104</v>
      </c>
      <c r="P231" s="4">
        <v>15</v>
      </c>
      <c r="Q231" s="4" t="s">
        <v>1152</v>
      </c>
      <c r="R231" s="4" t="s">
        <v>46</v>
      </c>
      <c r="U231" s="4" t="s">
        <v>74</v>
      </c>
      <c r="AC231" s="4" t="s">
        <v>61</v>
      </c>
      <c r="AD231" s="4">
        <v>15</v>
      </c>
      <c r="AE231" s="4">
        <v>5</v>
      </c>
      <c r="AF231" s="4">
        <v>40</v>
      </c>
      <c r="AG231" s="4" t="s">
        <v>1153</v>
      </c>
      <c r="AH231" s="4" t="s">
        <v>63</v>
      </c>
      <c r="AI231" s="4">
        <v>10</v>
      </c>
      <c r="AJ231" s="4" t="s">
        <v>1154</v>
      </c>
      <c r="AK231" s="4" t="s">
        <v>765</v>
      </c>
      <c r="AL231" s="4" t="s">
        <v>765</v>
      </c>
    </row>
    <row r="232" spans="1:38" ht="18" customHeight="1">
      <c r="A232" s="4">
        <v>230</v>
      </c>
      <c r="B232" s="4" t="s">
        <v>121</v>
      </c>
      <c r="C232" s="5">
        <v>41.104109589041094</v>
      </c>
      <c r="D232" s="4">
        <v>7</v>
      </c>
      <c r="E232" s="4">
        <v>0</v>
      </c>
      <c r="F232" s="4">
        <v>14</v>
      </c>
      <c r="G232" s="4">
        <v>12</v>
      </c>
      <c r="H232" s="4" t="s">
        <v>114</v>
      </c>
      <c r="I232" s="4">
        <v>1</v>
      </c>
      <c r="J232" s="4" t="s">
        <v>54</v>
      </c>
      <c r="K232" s="4" t="s">
        <v>90</v>
      </c>
      <c r="L232" s="4">
        <v>1</v>
      </c>
      <c r="M232" s="4" t="s">
        <v>74</v>
      </c>
      <c r="N232" s="4" t="s">
        <v>70</v>
      </c>
      <c r="O232" s="4" t="s">
        <v>44</v>
      </c>
      <c r="P232" s="4">
        <v>15</v>
      </c>
      <c r="Q232" s="4" t="s">
        <v>1155</v>
      </c>
      <c r="R232" s="4" t="s">
        <v>46</v>
      </c>
      <c r="W232" s="4" t="s">
        <v>60</v>
      </c>
      <c r="X232" s="4" t="s">
        <v>123</v>
      </c>
      <c r="Y232" s="4" t="s">
        <v>645</v>
      </c>
      <c r="Z232" s="4" t="s">
        <v>471</v>
      </c>
      <c r="AC232" s="4" t="s">
        <v>75</v>
      </c>
      <c r="AD232" s="4">
        <v>2</v>
      </c>
      <c r="AE232" s="4">
        <v>3</v>
      </c>
      <c r="AF232" s="4">
        <v>4</v>
      </c>
      <c r="AG232" s="6" t="s">
        <v>197</v>
      </c>
      <c r="AH232" s="4" t="s">
        <v>63</v>
      </c>
      <c r="AI232" s="4">
        <v>8</v>
      </c>
      <c r="AJ232" s="6" t="s">
        <v>197</v>
      </c>
      <c r="AK232" s="6" t="s">
        <v>197</v>
      </c>
      <c r="AL232" s="6" t="s">
        <v>197</v>
      </c>
    </row>
    <row r="233" spans="1:38" ht="18" customHeight="1">
      <c r="A233" s="4">
        <v>231</v>
      </c>
      <c r="B233" s="4" t="s">
        <v>66</v>
      </c>
      <c r="C233" s="5">
        <v>24.36986301369863</v>
      </c>
      <c r="D233" s="4">
        <v>8</v>
      </c>
      <c r="E233" s="4">
        <v>120</v>
      </c>
      <c r="F233" s="4">
        <v>15</v>
      </c>
      <c r="G233" s="4">
        <v>2</v>
      </c>
      <c r="H233" s="4" t="s">
        <v>218</v>
      </c>
      <c r="I233" s="4">
        <v>1</v>
      </c>
      <c r="J233" s="4" t="s">
        <v>68</v>
      </c>
      <c r="K233" s="4" t="s">
        <v>90</v>
      </c>
      <c r="L233" s="4">
        <v>1</v>
      </c>
      <c r="M233" s="4" t="s">
        <v>206</v>
      </c>
      <c r="N233" s="4" t="s">
        <v>344</v>
      </c>
      <c r="O233" s="4" t="s">
        <v>1156</v>
      </c>
      <c r="P233" s="4">
        <v>0</v>
      </c>
      <c r="Q233" s="4" t="s">
        <v>1157</v>
      </c>
      <c r="R233" s="4" t="s">
        <v>46</v>
      </c>
      <c r="V233" s="4" t="s">
        <v>59</v>
      </c>
      <c r="AC233" s="4" t="s">
        <v>155</v>
      </c>
      <c r="AD233" s="4">
        <v>6</v>
      </c>
      <c r="AE233" s="4">
        <v>4</v>
      </c>
      <c r="AF233" s="4">
        <v>100</v>
      </c>
      <c r="AG233" s="4" t="s">
        <v>1158</v>
      </c>
      <c r="AH233" s="4" t="s">
        <v>63</v>
      </c>
      <c r="AI233" s="4">
        <v>10</v>
      </c>
      <c r="AJ233" s="4" t="s">
        <v>1159</v>
      </c>
      <c r="AK233" s="4" t="s">
        <v>1160</v>
      </c>
      <c r="AL233" s="4" t="s">
        <v>1161</v>
      </c>
    </row>
    <row r="234" spans="1:38" ht="18" customHeight="1">
      <c r="A234" s="4">
        <v>232</v>
      </c>
      <c r="B234" s="4" t="s">
        <v>121</v>
      </c>
      <c r="C234" s="5">
        <v>27.904109589041095</v>
      </c>
      <c r="D234" s="4">
        <v>7</v>
      </c>
      <c r="E234" s="4">
        <v>40</v>
      </c>
      <c r="F234" s="4">
        <v>14</v>
      </c>
      <c r="G234" s="4">
        <v>4</v>
      </c>
      <c r="H234" s="4" t="s">
        <v>95</v>
      </c>
      <c r="I234" s="4">
        <v>0</v>
      </c>
      <c r="J234" s="4" t="s">
        <v>68</v>
      </c>
      <c r="K234" s="4" t="s">
        <v>96</v>
      </c>
      <c r="L234" s="4">
        <v>1</v>
      </c>
      <c r="M234" s="4" t="s">
        <v>687</v>
      </c>
      <c r="N234" s="4" t="s">
        <v>377</v>
      </c>
      <c r="O234" s="4" t="s">
        <v>83</v>
      </c>
      <c r="P234" s="4">
        <v>6</v>
      </c>
      <c r="Q234" s="4" t="s">
        <v>1162</v>
      </c>
      <c r="R234" s="4" t="s">
        <v>46</v>
      </c>
      <c r="T234" s="4" t="s">
        <v>47</v>
      </c>
      <c r="AC234" s="4" t="s">
        <v>48</v>
      </c>
      <c r="AD234" s="4">
        <v>6</v>
      </c>
      <c r="AE234" s="4">
        <v>2</v>
      </c>
      <c r="AF234" s="4">
        <v>100</v>
      </c>
      <c r="AG234" s="4" t="s">
        <v>1163</v>
      </c>
      <c r="AH234" s="4" t="s">
        <v>50</v>
      </c>
      <c r="AI234" s="4">
        <v>10</v>
      </c>
      <c r="AJ234" s="4" t="s">
        <v>1164</v>
      </c>
      <c r="AK234" s="4" t="s">
        <v>1165</v>
      </c>
      <c r="AL234" s="4" t="s">
        <v>1166</v>
      </c>
    </row>
    <row r="235" spans="1:38" ht="18" customHeight="1">
      <c r="A235" s="4">
        <v>233</v>
      </c>
      <c r="B235" s="4" t="s">
        <v>66</v>
      </c>
      <c r="C235" s="5">
        <v>31.983561643835618</v>
      </c>
      <c r="D235" s="4">
        <v>6</v>
      </c>
      <c r="E235" s="4">
        <v>35</v>
      </c>
      <c r="F235" s="4">
        <v>9</v>
      </c>
      <c r="G235" s="4">
        <v>20</v>
      </c>
      <c r="H235" s="4" t="s">
        <v>182</v>
      </c>
      <c r="I235" s="4">
        <v>1</v>
      </c>
      <c r="J235" s="4" t="s">
        <v>40</v>
      </c>
      <c r="K235" s="4" t="s">
        <v>90</v>
      </c>
      <c r="L235" s="4">
        <v>1</v>
      </c>
      <c r="M235" s="4" t="s">
        <v>401</v>
      </c>
      <c r="N235" s="4" t="s">
        <v>43</v>
      </c>
      <c r="O235" s="4" t="s">
        <v>83</v>
      </c>
      <c r="P235" s="4">
        <v>5</v>
      </c>
      <c r="Q235" s="4" t="s">
        <v>1167</v>
      </c>
      <c r="R235" s="4" t="s">
        <v>73</v>
      </c>
      <c r="X235" s="4" t="s">
        <v>123</v>
      </c>
      <c r="AC235" s="4" t="s">
        <v>61</v>
      </c>
      <c r="AD235" s="4">
        <v>25</v>
      </c>
      <c r="AE235" s="4">
        <v>30</v>
      </c>
      <c r="AF235" s="4">
        <v>10</v>
      </c>
      <c r="AG235" s="7" t="s">
        <v>1168</v>
      </c>
      <c r="AH235" s="4" t="s">
        <v>1169</v>
      </c>
      <c r="AI235" s="4">
        <v>10</v>
      </c>
      <c r="AJ235" s="4" t="s">
        <v>1170</v>
      </c>
      <c r="AK235" s="4" t="s">
        <v>1171</v>
      </c>
      <c r="AL235" s="4" t="s">
        <v>1172</v>
      </c>
    </row>
    <row r="236" spans="1:38" ht="18" customHeight="1">
      <c r="A236" s="4">
        <v>234</v>
      </c>
      <c r="B236" s="4" t="s">
        <v>121</v>
      </c>
      <c r="C236" s="5">
        <v>39.008219178082193</v>
      </c>
      <c r="D236" s="4">
        <v>6</v>
      </c>
      <c r="E236" s="4">
        <v>40</v>
      </c>
      <c r="F236" s="4">
        <v>10</v>
      </c>
      <c r="G236" s="4">
        <v>10</v>
      </c>
      <c r="H236" s="4" t="s">
        <v>182</v>
      </c>
      <c r="I236" s="4">
        <v>1</v>
      </c>
      <c r="J236" s="4" t="s">
        <v>54</v>
      </c>
      <c r="K236" s="4" t="s">
        <v>90</v>
      </c>
      <c r="L236" s="4">
        <v>1</v>
      </c>
      <c r="M236" s="4" t="s">
        <v>136</v>
      </c>
      <c r="N236" s="4" t="s">
        <v>43</v>
      </c>
      <c r="O236" s="4" t="s">
        <v>894</v>
      </c>
      <c r="P236" s="4">
        <v>6</v>
      </c>
      <c r="Q236" s="4" t="s">
        <v>148</v>
      </c>
      <c r="R236" s="4" t="s">
        <v>58</v>
      </c>
      <c r="X236" s="4" t="s">
        <v>123</v>
      </c>
      <c r="AC236" s="4" t="s">
        <v>48</v>
      </c>
      <c r="AD236" s="4">
        <v>12</v>
      </c>
      <c r="AE236" s="4">
        <v>12</v>
      </c>
      <c r="AF236" s="4">
        <v>4</v>
      </c>
      <c r="AG236" s="4" t="s">
        <v>1173</v>
      </c>
      <c r="AH236" s="4" t="s">
        <v>63</v>
      </c>
      <c r="AI236" s="4">
        <v>9</v>
      </c>
      <c r="AJ236" s="4" t="s">
        <v>1174</v>
      </c>
    </row>
    <row r="237" spans="1:38" ht="18" customHeight="1">
      <c r="A237" s="4">
        <v>235</v>
      </c>
      <c r="B237" s="4" t="s">
        <v>121</v>
      </c>
      <c r="C237" s="5">
        <v>31.375342465753423</v>
      </c>
      <c r="D237" s="4">
        <v>7</v>
      </c>
      <c r="E237" s="4">
        <v>60</v>
      </c>
      <c r="F237" s="4">
        <v>10</v>
      </c>
      <c r="G237" s="4">
        <v>5</v>
      </c>
      <c r="H237" s="4" t="s">
        <v>114</v>
      </c>
      <c r="I237" s="4">
        <v>1</v>
      </c>
      <c r="J237" s="4" t="s">
        <v>89</v>
      </c>
      <c r="K237" s="4" t="s">
        <v>90</v>
      </c>
      <c r="L237" s="4">
        <v>1</v>
      </c>
      <c r="M237" s="4" t="s">
        <v>59</v>
      </c>
      <c r="N237" s="4" t="s">
        <v>70</v>
      </c>
      <c r="O237" s="4" t="s">
        <v>568</v>
      </c>
      <c r="P237" s="4">
        <v>9</v>
      </c>
      <c r="Q237" s="4" t="s">
        <v>1175</v>
      </c>
      <c r="R237" s="4" t="s">
        <v>46</v>
      </c>
      <c r="X237" s="4" t="s">
        <v>123</v>
      </c>
      <c r="AC237" s="4" t="s">
        <v>61</v>
      </c>
      <c r="AD237" s="4">
        <v>5</v>
      </c>
      <c r="AE237" s="4">
        <v>20</v>
      </c>
      <c r="AF237" s="4">
        <v>20</v>
      </c>
      <c r="AG237" s="4" t="s">
        <v>1176</v>
      </c>
      <c r="AH237" s="4" t="s">
        <v>63</v>
      </c>
      <c r="AI237" s="4">
        <v>9</v>
      </c>
      <c r="AJ237" s="4" t="s">
        <v>1177</v>
      </c>
      <c r="AK237" s="4" t="s">
        <v>1178</v>
      </c>
    </row>
    <row r="238" spans="1:38" ht="18" customHeight="1">
      <c r="A238" s="4">
        <v>236</v>
      </c>
      <c r="B238" s="4" t="s">
        <v>66</v>
      </c>
      <c r="C238" s="5">
        <v>41.317808219178083</v>
      </c>
      <c r="D238" s="4">
        <v>6</v>
      </c>
      <c r="E238" s="4">
        <v>40</v>
      </c>
      <c r="F238" s="4">
        <v>4</v>
      </c>
      <c r="G238" s="4">
        <v>5</v>
      </c>
      <c r="H238" s="4" t="s">
        <v>53</v>
      </c>
      <c r="I238" s="4">
        <v>1</v>
      </c>
      <c r="J238" s="4" t="s">
        <v>68</v>
      </c>
      <c r="K238" s="4" t="s">
        <v>1179</v>
      </c>
      <c r="L238" s="4">
        <v>1</v>
      </c>
      <c r="M238" s="4" t="s">
        <v>42</v>
      </c>
      <c r="N238" s="4" t="s">
        <v>43</v>
      </c>
      <c r="O238" s="4" t="s">
        <v>1180</v>
      </c>
      <c r="P238" s="4">
        <v>20</v>
      </c>
      <c r="Q238" s="4" t="s">
        <v>1181</v>
      </c>
      <c r="R238" s="4" t="s">
        <v>46</v>
      </c>
      <c r="S238" s="4" t="s">
        <v>275</v>
      </c>
      <c r="W238" s="4" t="s">
        <v>60</v>
      </c>
      <c r="AB238" s="4" t="s">
        <v>1182</v>
      </c>
      <c r="AC238" s="4" t="s">
        <v>61</v>
      </c>
      <c r="AD238" s="4">
        <v>6</v>
      </c>
      <c r="AE238" s="4">
        <v>4</v>
      </c>
      <c r="AF238" s="4">
        <v>150</v>
      </c>
      <c r="AG238" s="4" t="s">
        <v>1183</v>
      </c>
      <c r="AH238" s="4" t="s">
        <v>63</v>
      </c>
      <c r="AI238" s="4">
        <v>10</v>
      </c>
      <c r="AJ238" s="4" t="s">
        <v>1184</v>
      </c>
      <c r="AK238" s="4" t="s">
        <v>1185</v>
      </c>
    </row>
    <row r="239" spans="1:38" ht="18" customHeight="1">
      <c r="A239" s="4">
        <v>237</v>
      </c>
      <c r="B239" s="4" t="s">
        <v>66</v>
      </c>
      <c r="C239" s="5">
        <v>49.745205479452054</v>
      </c>
      <c r="D239" s="4">
        <v>8</v>
      </c>
      <c r="E239" s="4">
        <v>0</v>
      </c>
      <c r="F239" s="4">
        <v>10</v>
      </c>
      <c r="G239" s="4">
        <v>12</v>
      </c>
      <c r="H239" s="4" t="s">
        <v>329</v>
      </c>
      <c r="I239" s="4">
        <v>0</v>
      </c>
      <c r="J239" s="4" t="s">
        <v>54</v>
      </c>
      <c r="K239" s="4" t="s">
        <v>96</v>
      </c>
      <c r="L239" s="4">
        <v>1</v>
      </c>
      <c r="M239" s="4" t="s">
        <v>141</v>
      </c>
      <c r="N239" s="4" t="s">
        <v>70</v>
      </c>
      <c r="O239" s="4" t="s">
        <v>83</v>
      </c>
      <c r="P239" s="4">
        <v>1</v>
      </c>
      <c r="Q239" s="4" t="s">
        <v>1186</v>
      </c>
      <c r="R239" s="4" t="s">
        <v>73</v>
      </c>
      <c r="U239" s="4" t="s">
        <v>74</v>
      </c>
      <c r="AC239" s="4" t="s">
        <v>155</v>
      </c>
      <c r="AD239" s="4">
        <v>20</v>
      </c>
      <c r="AE239" s="4">
        <v>10</v>
      </c>
      <c r="AF239" s="4">
        <v>40</v>
      </c>
      <c r="AG239" s="4" t="s">
        <v>1187</v>
      </c>
      <c r="AH239" s="4" t="s">
        <v>63</v>
      </c>
      <c r="AI239" s="4">
        <v>9</v>
      </c>
      <c r="AJ239" s="4" t="s">
        <v>1188</v>
      </c>
      <c r="AL239" s="4" t="s">
        <v>1189</v>
      </c>
    </row>
    <row r="240" spans="1:38" ht="18" customHeight="1">
      <c r="A240" s="4">
        <v>238</v>
      </c>
      <c r="B240" s="4" t="s">
        <v>66</v>
      </c>
      <c r="C240" s="5">
        <v>26.06027397260274</v>
      </c>
      <c r="D240" s="4">
        <v>8</v>
      </c>
      <c r="E240" s="4">
        <v>80</v>
      </c>
      <c r="F240" s="4">
        <v>8</v>
      </c>
      <c r="G240" s="4">
        <v>15</v>
      </c>
      <c r="H240" s="4" t="s">
        <v>88</v>
      </c>
      <c r="I240" s="4">
        <v>0</v>
      </c>
      <c r="J240" s="4" t="s">
        <v>135</v>
      </c>
      <c r="K240" s="4" t="s">
        <v>41</v>
      </c>
      <c r="L240" s="4">
        <v>0</v>
      </c>
      <c r="M240" s="4" t="s">
        <v>38</v>
      </c>
      <c r="N240" s="4" t="s">
        <v>38</v>
      </c>
      <c r="O240" s="4" t="s">
        <v>38</v>
      </c>
      <c r="R240" s="4" t="s">
        <v>46</v>
      </c>
      <c r="U240" s="4" t="s">
        <v>74</v>
      </c>
      <c r="W240" s="4" t="s">
        <v>60</v>
      </c>
      <c r="AC240" s="4" t="s">
        <v>61</v>
      </c>
      <c r="AD240" s="4">
        <v>15</v>
      </c>
      <c r="AE240" s="4">
        <v>5</v>
      </c>
      <c r="AF240" s="4">
        <v>20</v>
      </c>
      <c r="AG240" s="4" t="s">
        <v>1190</v>
      </c>
      <c r="AH240" s="4" t="s">
        <v>50</v>
      </c>
      <c r="AI240" s="4">
        <v>10</v>
      </c>
      <c r="AJ240" s="4" t="s">
        <v>1191</v>
      </c>
      <c r="AK240" s="4" t="s">
        <v>1192</v>
      </c>
    </row>
    <row r="241" spans="1:38" ht="18" customHeight="1">
      <c r="A241" s="4">
        <v>239</v>
      </c>
      <c r="B241" s="4" t="s">
        <v>66</v>
      </c>
      <c r="C241" s="5">
        <v>29.271232876712329</v>
      </c>
      <c r="D241" s="4">
        <v>8</v>
      </c>
      <c r="E241" s="4">
        <v>10</v>
      </c>
      <c r="F241" s="4">
        <v>10</v>
      </c>
      <c r="G241" s="4">
        <v>8</v>
      </c>
      <c r="H241" s="4" t="s">
        <v>95</v>
      </c>
      <c r="I241" s="4">
        <v>0</v>
      </c>
      <c r="J241" s="4" t="s">
        <v>68</v>
      </c>
      <c r="K241" s="4" t="s">
        <v>90</v>
      </c>
      <c r="L241" s="4">
        <v>1</v>
      </c>
      <c r="M241" s="4" t="s">
        <v>141</v>
      </c>
      <c r="N241" s="4" t="s">
        <v>70</v>
      </c>
      <c r="O241" s="4" t="s">
        <v>223</v>
      </c>
      <c r="P241" s="4">
        <v>3</v>
      </c>
      <c r="R241" s="4" t="s">
        <v>46</v>
      </c>
      <c r="S241" s="4" t="s">
        <v>275</v>
      </c>
      <c r="U241" s="4" t="s">
        <v>74</v>
      </c>
      <c r="AC241" s="4" t="s">
        <v>61</v>
      </c>
      <c r="AD241" s="4">
        <v>6</v>
      </c>
      <c r="AE241" s="4">
        <v>5</v>
      </c>
      <c r="AF241" s="4">
        <v>12</v>
      </c>
      <c r="AG241" s="4" t="s">
        <v>1193</v>
      </c>
      <c r="AH241" s="4" t="s">
        <v>50</v>
      </c>
      <c r="AI241" s="4">
        <v>10</v>
      </c>
      <c r="AJ241" s="4" t="s">
        <v>1194</v>
      </c>
      <c r="AK241" s="4" t="s">
        <v>1195</v>
      </c>
      <c r="AL241" s="6" t="s">
        <v>1196</v>
      </c>
    </row>
    <row r="242" spans="1:38" ht="18" customHeight="1">
      <c r="A242" s="4">
        <v>240</v>
      </c>
      <c r="B242" s="4" t="s">
        <v>66</v>
      </c>
      <c r="C242" s="5">
        <v>43.394520547945206</v>
      </c>
      <c r="D242" s="4">
        <v>7</v>
      </c>
      <c r="E242" s="4">
        <v>150</v>
      </c>
      <c r="F242" s="4">
        <v>12</v>
      </c>
      <c r="G242" s="4">
        <v>24</v>
      </c>
      <c r="H242" s="4" t="s">
        <v>67</v>
      </c>
      <c r="I242" s="4">
        <v>0</v>
      </c>
      <c r="J242" s="4" t="s">
        <v>54</v>
      </c>
      <c r="K242" s="4" t="s">
        <v>90</v>
      </c>
      <c r="L242" s="4">
        <v>1</v>
      </c>
      <c r="M242" s="4" t="s">
        <v>206</v>
      </c>
      <c r="N242" s="4" t="s">
        <v>70</v>
      </c>
      <c r="O242" s="4" t="s">
        <v>71</v>
      </c>
      <c r="P242" s="4">
        <v>23</v>
      </c>
      <c r="Q242" s="4" t="s">
        <v>1197</v>
      </c>
      <c r="R242" s="4" t="s">
        <v>357</v>
      </c>
      <c r="U242" s="4" t="s">
        <v>74</v>
      </c>
      <c r="AC242" s="4" t="s">
        <v>75</v>
      </c>
      <c r="AD242" s="4">
        <v>2</v>
      </c>
      <c r="AE242" s="4">
        <v>2</v>
      </c>
      <c r="AF242" s="4">
        <v>5</v>
      </c>
      <c r="AG242" s="4" t="s">
        <v>1198</v>
      </c>
      <c r="AH242" s="4" t="s">
        <v>1199</v>
      </c>
      <c r="AI242" s="4">
        <v>10</v>
      </c>
      <c r="AJ242" s="4" t="s">
        <v>1200</v>
      </c>
      <c r="AK242" s="4" t="s">
        <v>1201</v>
      </c>
      <c r="AL242" s="4" t="s">
        <v>1202</v>
      </c>
    </row>
    <row r="243" spans="1:38" ht="18" customHeight="1">
      <c r="A243" s="4">
        <v>241</v>
      </c>
      <c r="B243" s="4" t="s">
        <v>66</v>
      </c>
      <c r="C243" s="5">
        <v>29.263013698630136</v>
      </c>
      <c r="D243" s="4">
        <v>7</v>
      </c>
      <c r="E243" s="4">
        <v>60</v>
      </c>
      <c r="F243" s="4">
        <v>14</v>
      </c>
      <c r="G243" s="4">
        <v>2</v>
      </c>
      <c r="H243" s="4" t="s">
        <v>39</v>
      </c>
      <c r="I243" s="4">
        <v>1</v>
      </c>
      <c r="J243" s="4" t="s">
        <v>383</v>
      </c>
      <c r="K243" s="4" t="s">
        <v>1203</v>
      </c>
      <c r="L243" s="4">
        <v>1</v>
      </c>
      <c r="M243" s="4" t="s">
        <v>42</v>
      </c>
      <c r="N243" s="4" t="s">
        <v>43</v>
      </c>
      <c r="O243" s="4" t="s">
        <v>71</v>
      </c>
      <c r="P243" s="4">
        <v>6</v>
      </c>
      <c r="Q243" s="4" t="s">
        <v>1204</v>
      </c>
      <c r="R243" s="4" t="s">
        <v>73</v>
      </c>
      <c r="AA243" s="4" t="s">
        <v>92</v>
      </c>
      <c r="AC243" s="4" t="s">
        <v>38</v>
      </c>
      <c r="AD243" s="4" t="s">
        <v>38</v>
      </c>
      <c r="AE243" s="4" t="s">
        <v>38</v>
      </c>
      <c r="AH243" s="4" t="s">
        <v>63</v>
      </c>
      <c r="AI243" s="4">
        <v>10</v>
      </c>
      <c r="AJ243" s="6" t="s">
        <v>1205</v>
      </c>
      <c r="AK243" s="4" t="s">
        <v>1206</v>
      </c>
      <c r="AL243" s="4" t="s">
        <v>1207</v>
      </c>
    </row>
    <row r="244" spans="1:38" ht="18" customHeight="1">
      <c r="A244" s="4">
        <v>242</v>
      </c>
      <c r="B244" s="4" t="s">
        <v>121</v>
      </c>
      <c r="C244" s="5">
        <v>49.172602739726024</v>
      </c>
      <c r="D244" s="4">
        <v>8</v>
      </c>
      <c r="E244" s="4">
        <v>0</v>
      </c>
      <c r="F244" s="4">
        <v>12</v>
      </c>
      <c r="G244" s="4">
        <v>15</v>
      </c>
      <c r="H244" s="4" t="s">
        <v>39</v>
      </c>
      <c r="I244" s="4">
        <v>0</v>
      </c>
      <c r="J244" s="4" t="s">
        <v>89</v>
      </c>
      <c r="K244" s="4" t="s">
        <v>1208</v>
      </c>
      <c r="L244" s="4">
        <v>1</v>
      </c>
      <c r="M244" s="4" t="s">
        <v>514</v>
      </c>
      <c r="N244" s="4" t="s">
        <v>1209</v>
      </c>
      <c r="O244" s="4" t="s">
        <v>83</v>
      </c>
      <c r="P244" s="4">
        <v>20</v>
      </c>
      <c r="Q244" s="4" t="s">
        <v>1210</v>
      </c>
      <c r="R244" s="4" t="s">
        <v>46</v>
      </c>
      <c r="U244" s="4" t="s">
        <v>74</v>
      </c>
      <c r="V244" s="4" t="s">
        <v>59</v>
      </c>
      <c r="AC244" s="4" t="s">
        <v>61</v>
      </c>
      <c r="AD244" s="4">
        <v>6</v>
      </c>
      <c r="AE244" s="4">
        <v>6</v>
      </c>
      <c r="AF244" s="4">
        <v>8</v>
      </c>
      <c r="AG244" s="4" t="s">
        <v>1211</v>
      </c>
      <c r="AH244" s="4" t="s">
        <v>50</v>
      </c>
      <c r="AI244" s="4">
        <v>8</v>
      </c>
      <c r="AJ244" s="4" t="s">
        <v>1212</v>
      </c>
      <c r="AK244" s="4" t="s">
        <v>1213</v>
      </c>
      <c r="AL244" s="4" t="s">
        <v>1214</v>
      </c>
    </row>
    <row r="245" spans="1:38" ht="18" customHeight="1">
      <c r="A245" s="4">
        <v>243</v>
      </c>
      <c r="B245" s="4" t="s">
        <v>109</v>
      </c>
      <c r="C245" s="5">
        <v>23.753424657534246</v>
      </c>
      <c r="D245" s="4">
        <v>7</v>
      </c>
      <c r="E245" s="4">
        <v>40</v>
      </c>
      <c r="F245" s="4">
        <v>9</v>
      </c>
      <c r="G245" s="4">
        <v>4</v>
      </c>
      <c r="H245" s="4" t="s">
        <v>128</v>
      </c>
      <c r="I245" s="4">
        <v>1</v>
      </c>
      <c r="J245" s="4" t="s">
        <v>54</v>
      </c>
      <c r="K245" s="4" t="s">
        <v>41</v>
      </c>
      <c r="L245" s="4">
        <v>1</v>
      </c>
      <c r="M245" s="4" t="s">
        <v>81</v>
      </c>
      <c r="N245" s="4" t="s">
        <v>1215</v>
      </c>
      <c r="O245" s="4" t="s">
        <v>213</v>
      </c>
      <c r="P245" s="4">
        <v>1</v>
      </c>
      <c r="Q245" s="4" t="s">
        <v>1216</v>
      </c>
      <c r="R245" s="4" t="s">
        <v>357</v>
      </c>
      <c r="U245" s="4" t="s">
        <v>74</v>
      </c>
      <c r="V245" s="4" t="s">
        <v>59</v>
      </c>
      <c r="AC245" s="4" t="s">
        <v>61</v>
      </c>
      <c r="AD245" s="4">
        <v>20</v>
      </c>
      <c r="AE245" s="4">
        <v>5</v>
      </c>
      <c r="AF245" s="4">
        <v>5</v>
      </c>
      <c r="AG245" s="4" t="s">
        <v>1217</v>
      </c>
      <c r="AH245" s="4" t="s">
        <v>50</v>
      </c>
      <c r="AI245" s="4">
        <v>10</v>
      </c>
      <c r="AJ245" s="4" t="s">
        <v>1218</v>
      </c>
      <c r="AK245" s="4" t="s">
        <v>1219</v>
      </c>
      <c r="AL245" s="4" t="s">
        <v>1220</v>
      </c>
    </row>
    <row r="246" spans="1:38" ht="18" customHeight="1">
      <c r="A246" s="4">
        <v>244</v>
      </c>
      <c r="B246" s="4" t="s">
        <v>66</v>
      </c>
      <c r="C246" s="5">
        <v>47.936986301369863</v>
      </c>
      <c r="D246" s="4">
        <v>5</v>
      </c>
      <c r="E246" s="4">
        <v>3</v>
      </c>
      <c r="F246" s="4">
        <v>9</v>
      </c>
      <c r="G246" s="4">
        <v>12</v>
      </c>
      <c r="H246" s="4" t="s">
        <v>218</v>
      </c>
      <c r="I246" s="4">
        <v>0</v>
      </c>
      <c r="J246" s="4" t="s">
        <v>54</v>
      </c>
      <c r="K246" s="4" t="s">
        <v>90</v>
      </c>
      <c r="L246" s="4">
        <v>1</v>
      </c>
      <c r="M246" s="4" t="s">
        <v>130</v>
      </c>
      <c r="N246" s="4" t="s">
        <v>116</v>
      </c>
      <c r="O246" s="4" t="s">
        <v>362</v>
      </c>
      <c r="P246" s="4">
        <v>20</v>
      </c>
      <c r="Q246" s="4" t="s">
        <v>1221</v>
      </c>
      <c r="R246" s="4" t="s">
        <v>58</v>
      </c>
      <c r="AB246" s="4" t="s">
        <v>1222</v>
      </c>
      <c r="AC246" s="4" t="s">
        <v>48</v>
      </c>
      <c r="AD246" s="4">
        <v>6</v>
      </c>
      <c r="AE246" s="4">
        <v>8</v>
      </c>
      <c r="AF246" s="4">
        <v>15</v>
      </c>
      <c r="AG246" s="4" t="s">
        <v>1223</v>
      </c>
      <c r="AH246" s="4" t="s">
        <v>63</v>
      </c>
      <c r="AI246" s="4">
        <v>10</v>
      </c>
      <c r="AJ246" s="4" t="s">
        <v>1224</v>
      </c>
      <c r="AK246" s="4" t="s">
        <v>1225</v>
      </c>
      <c r="AL246" s="7" t="s">
        <v>1226</v>
      </c>
    </row>
    <row r="247" spans="1:38" ht="18" customHeight="1">
      <c r="A247" s="4">
        <v>245</v>
      </c>
      <c r="B247" s="4" t="s">
        <v>121</v>
      </c>
      <c r="C247" s="5">
        <v>33.446575342465756</v>
      </c>
      <c r="D247" s="4">
        <v>6</v>
      </c>
      <c r="E247" s="4">
        <v>0</v>
      </c>
      <c r="F247" s="4">
        <v>12</v>
      </c>
      <c r="G247" s="4">
        <v>5</v>
      </c>
      <c r="H247" s="4" t="s">
        <v>39</v>
      </c>
      <c r="I247" s="4">
        <v>1</v>
      </c>
      <c r="J247" s="4" t="s">
        <v>89</v>
      </c>
      <c r="K247" s="4" t="s">
        <v>41</v>
      </c>
      <c r="L247" s="4">
        <v>1</v>
      </c>
      <c r="M247" s="4" t="s">
        <v>136</v>
      </c>
      <c r="N247" s="4" t="s">
        <v>70</v>
      </c>
      <c r="O247" s="4" t="s">
        <v>83</v>
      </c>
      <c r="P247" s="4">
        <v>10</v>
      </c>
      <c r="Q247" s="4" t="s">
        <v>1227</v>
      </c>
      <c r="R247" s="4" t="s">
        <v>73</v>
      </c>
      <c r="X247" s="4" t="s">
        <v>123</v>
      </c>
      <c r="AC247" s="4" t="s">
        <v>48</v>
      </c>
      <c r="AD247" s="4">
        <v>6</v>
      </c>
      <c r="AE247" s="4">
        <v>6</v>
      </c>
      <c r="AF247" s="4">
        <v>20</v>
      </c>
      <c r="AG247" s="4" t="s">
        <v>1228</v>
      </c>
      <c r="AH247" s="4" t="s">
        <v>371</v>
      </c>
      <c r="AI247" s="4">
        <v>10</v>
      </c>
      <c r="AJ247" s="4" t="s">
        <v>1229</v>
      </c>
      <c r="AK247" s="4" t="s">
        <v>1230</v>
      </c>
    </row>
    <row r="248" spans="1:38" ht="18" customHeight="1">
      <c r="A248" s="4">
        <v>246</v>
      </c>
      <c r="B248" s="4" t="s">
        <v>66</v>
      </c>
      <c r="C248" s="5">
        <v>29.010958904109589</v>
      </c>
      <c r="D248" s="4">
        <v>7</v>
      </c>
      <c r="E248" s="4">
        <v>80</v>
      </c>
      <c r="F248" s="4">
        <v>9</v>
      </c>
      <c r="G248" s="4">
        <v>10</v>
      </c>
      <c r="H248" s="4" t="s">
        <v>39</v>
      </c>
      <c r="I248" s="4">
        <v>1</v>
      </c>
      <c r="J248" s="4" t="s">
        <v>40</v>
      </c>
      <c r="K248" s="4" t="s">
        <v>90</v>
      </c>
      <c r="L248" s="4">
        <v>1</v>
      </c>
      <c r="M248" s="4" t="s">
        <v>206</v>
      </c>
      <c r="N248" s="4" t="s">
        <v>1231</v>
      </c>
      <c r="O248" s="4" t="s">
        <v>1232</v>
      </c>
      <c r="P248" s="4">
        <v>4</v>
      </c>
      <c r="Q248" s="4" t="s">
        <v>1233</v>
      </c>
      <c r="R248" s="4" t="s">
        <v>73</v>
      </c>
      <c r="AA248" s="4" t="s">
        <v>92</v>
      </c>
      <c r="AC248" s="4" t="s">
        <v>38</v>
      </c>
      <c r="AD248" s="4" t="s">
        <v>38</v>
      </c>
      <c r="AE248" s="4" t="s">
        <v>38</v>
      </c>
      <c r="AH248" s="4" t="s">
        <v>63</v>
      </c>
      <c r="AI248" s="4">
        <v>10</v>
      </c>
      <c r="AJ248" s="4" t="s">
        <v>1234</v>
      </c>
      <c r="AK248" s="4" t="s">
        <v>1235</v>
      </c>
      <c r="AL248" s="4" t="s">
        <v>1236</v>
      </c>
    </row>
    <row r="249" spans="1:38" ht="18" customHeight="1">
      <c r="A249" s="4">
        <v>247</v>
      </c>
      <c r="B249" s="4" t="s">
        <v>66</v>
      </c>
      <c r="C249" s="5">
        <v>31.936986301369863</v>
      </c>
      <c r="D249" s="4">
        <v>8</v>
      </c>
      <c r="E249" s="4">
        <v>30</v>
      </c>
      <c r="F249" s="4">
        <v>10</v>
      </c>
      <c r="G249" s="4">
        <v>3</v>
      </c>
      <c r="H249" s="4" t="s">
        <v>88</v>
      </c>
      <c r="I249" s="4">
        <v>0</v>
      </c>
      <c r="J249" s="4" t="s">
        <v>40</v>
      </c>
      <c r="K249" s="4" t="s">
        <v>96</v>
      </c>
      <c r="L249" s="4">
        <v>1</v>
      </c>
      <c r="M249" s="4" t="s">
        <v>206</v>
      </c>
      <c r="N249" s="4" t="s">
        <v>70</v>
      </c>
      <c r="O249" s="4" t="s">
        <v>568</v>
      </c>
      <c r="P249" s="4">
        <v>6</v>
      </c>
      <c r="Q249" s="4" t="s">
        <v>1237</v>
      </c>
      <c r="R249" s="4" t="s">
        <v>73</v>
      </c>
      <c r="U249" s="4" t="s">
        <v>74</v>
      </c>
      <c r="Y249" s="4" t="s">
        <v>645</v>
      </c>
      <c r="AC249" s="4" t="s">
        <v>61</v>
      </c>
      <c r="AD249" s="4">
        <v>10</v>
      </c>
      <c r="AE249" s="4">
        <v>10</v>
      </c>
      <c r="AF249" s="4">
        <v>30</v>
      </c>
      <c r="AG249" s="4" t="s">
        <v>1238</v>
      </c>
      <c r="AH249" s="4" t="s">
        <v>63</v>
      </c>
      <c r="AI249" s="4">
        <v>10</v>
      </c>
      <c r="AJ249" s="4" t="s">
        <v>1239</v>
      </c>
    </row>
    <row r="250" spans="1:38" ht="18" customHeight="1">
      <c r="A250" s="4">
        <v>248</v>
      </c>
      <c r="B250" s="4" t="s">
        <v>66</v>
      </c>
      <c r="C250" s="5">
        <v>33.657534246575345</v>
      </c>
      <c r="D250" s="4">
        <v>6</v>
      </c>
      <c r="E250" s="4">
        <v>2</v>
      </c>
      <c r="F250" s="4">
        <v>10</v>
      </c>
      <c r="G250" s="4">
        <v>5</v>
      </c>
      <c r="H250" s="4" t="s">
        <v>39</v>
      </c>
      <c r="I250" s="4">
        <v>0</v>
      </c>
      <c r="J250" s="4" t="s">
        <v>40</v>
      </c>
      <c r="K250" s="4" t="s">
        <v>55</v>
      </c>
      <c r="L250" s="4">
        <v>0</v>
      </c>
      <c r="M250" s="4" t="s">
        <v>38</v>
      </c>
      <c r="N250" s="4" t="s">
        <v>38</v>
      </c>
      <c r="O250" s="4" t="s">
        <v>38</v>
      </c>
      <c r="R250" s="4" t="s">
        <v>46</v>
      </c>
      <c r="U250" s="4" t="s">
        <v>74</v>
      </c>
      <c r="AC250" s="4" t="s">
        <v>75</v>
      </c>
      <c r="AD250" s="4">
        <v>6</v>
      </c>
      <c r="AE250" s="4">
        <v>8</v>
      </c>
      <c r="AF250" s="4">
        <v>80</v>
      </c>
      <c r="AG250" s="4" t="s">
        <v>1240</v>
      </c>
      <c r="AH250" s="4" t="s">
        <v>185</v>
      </c>
      <c r="AI250" s="4">
        <v>10</v>
      </c>
      <c r="AJ250" s="4" t="s">
        <v>1241</v>
      </c>
      <c r="AK250" s="4" t="s">
        <v>1242</v>
      </c>
    </row>
    <row r="251" spans="1:38" ht="18" customHeight="1">
      <c r="A251" s="4">
        <v>249</v>
      </c>
      <c r="B251" s="4" t="s">
        <v>121</v>
      </c>
      <c r="C251" s="5">
        <v>25.55890410958904</v>
      </c>
      <c r="D251" s="4">
        <v>10</v>
      </c>
      <c r="E251" s="4">
        <v>60</v>
      </c>
      <c r="F251" s="4">
        <v>8</v>
      </c>
      <c r="G251" s="4">
        <v>0</v>
      </c>
      <c r="H251" s="4" t="s">
        <v>80</v>
      </c>
      <c r="I251" s="4">
        <v>0</v>
      </c>
      <c r="J251" s="4" t="s">
        <v>1243</v>
      </c>
      <c r="K251" s="4" t="s">
        <v>1244</v>
      </c>
      <c r="L251" s="4">
        <v>0</v>
      </c>
      <c r="M251" s="4" t="s">
        <v>38</v>
      </c>
      <c r="N251" s="4" t="s">
        <v>38</v>
      </c>
      <c r="O251" s="4" t="s">
        <v>38</v>
      </c>
      <c r="R251" s="4" t="s">
        <v>73</v>
      </c>
      <c r="X251" s="4" t="s">
        <v>123</v>
      </c>
      <c r="AC251" s="4" t="s">
        <v>75</v>
      </c>
      <c r="AD251" s="4">
        <v>5</v>
      </c>
      <c r="AE251" s="4">
        <v>6</v>
      </c>
      <c r="AF251" s="4">
        <v>10</v>
      </c>
      <c r="AG251" s="7" t="s">
        <v>1245</v>
      </c>
      <c r="AH251" s="4" t="s">
        <v>50</v>
      </c>
      <c r="AI251" s="4">
        <v>10</v>
      </c>
      <c r="AJ251" s="4" t="s">
        <v>1246</v>
      </c>
      <c r="AK251" s="4" t="s">
        <v>1247</v>
      </c>
      <c r="AL251" s="7" t="s">
        <v>1248</v>
      </c>
    </row>
    <row r="252" spans="1:38" ht="18" customHeight="1">
      <c r="A252" s="4">
        <v>250</v>
      </c>
      <c r="B252" s="4" t="s">
        <v>66</v>
      </c>
      <c r="C252" s="5">
        <v>22.194520547945206</v>
      </c>
      <c r="D252" s="4">
        <v>8</v>
      </c>
      <c r="E252" s="4">
        <v>30</v>
      </c>
      <c r="F252" s="4">
        <v>8</v>
      </c>
      <c r="G252" s="4">
        <v>15</v>
      </c>
      <c r="H252" s="4" t="s">
        <v>88</v>
      </c>
      <c r="I252" s="4">
        <v>1</v>
      </c>
      <c r="J252" s="4" t="s">
        <v>54</v>
      </c>
      <c r="K252" s="4" t="s">
        <v>55</v>
      </c>
      <c r="L252" s="4">
        <v>1</v>
      </c>
      <c r="M252" s="4" t="s">
        <v>130</v>
      </c>
      <c r="N252" s="4" t="s">
        <v>137</v>
      </c>
      <c r="O252" s="4" t="s">
        <v>83</v>
      </c>
      <c r="P252" s="4">
        <v>2</v>
      </c>
      <c r="Q252" s="4" t="s">
        <v>1249</v>
      </c>
      <c r="R252" s="4" t="s">
        <v>357</v>
      </c>
      <c r="U252" s="4" t="s">
        <v>74</v>
      </c>
      <c r="W252" s="4" t="s">
        <v>60</v>
      </c>
      <c r="AC252" s="4" t="s">
        <v>75</v>
      </c>
      <c r="AD252" s="4">
        <v>15</v>
      </c>
      <c r="AE252" s="4">
        <v>10</v>
      </c>
      <c r="AF252" s="4">
        <v>120</v>
      </c>
      <c r="AG252" s="4" t="s">
        <v>1250</v>
      </c>
      <c r="AH252" s="4" t="s">
        <v>63</v>
      </c>
      <c r="AI252" s="4">
        <v>10</v>
      </c>
      <c r="AJ252" s="4" t="s">
        <v>1251</v>
      </c>
      <c r="AK252" s="4" t="s">
        <v>1252</v>
      </c>
      <c r="AL252" s="4" t="s">
        <v>1253</v>
      </c>
    </row>
    <row r="253" spans="1:38" ht="18" customHeight="1">
      <c r="A253" s="4">
        <v>251</v>
      </c>
      <c r="B253" s="4" t="s">
        <v>121</v>
      </c>
      <c r="C253" s="5">
        <v>36.457534246575342</v>
      </c>
      <c r="D253" s="4">
        <v>8</v>
      </c>
      <c r="E253" s="4">
        <v>60</v>
      </c>
      <c r="F253" s="4">
        <v>10</v>
      </c>
      <c r="G253" s="4">
        <v>60</v>
      </c>
      <c r="H253" s="4" t="s">
        <v>39</v>
      </c>
      <c r="I253" s="4">
        <v>0</v>
      </c>
      <c r="J253" s="4" t="s">
        <v>40</v>
      </c>
      <c r="K253" s="4" t="s">
        <v>55</v>
      </c>
      <c r="L253" s="4">
        <v>1</v>
      </c>
      <c r="M253" s="4" t="s">
        <v>206</v>
      </c>
      <c r="N253" s="4" t="s">
        <v>43</v>
      </c>
      <c r="O253" s="4" t="s">
        <v>83</v>
      </c>
      <c r="P253" s="4">
        <v>14</v>
      </c>
      <c r="R253" s="4" t="s">
        <v>73</v>
      </c>
      <c r="X253" s="4" t="s">
        <v>123</v>
      </c>
      <c r="AC253" s="4" t="s">
        <v>48</v>
      </c>
      <c r="AD253" s="4">
        <v>4</v>
      </c>
      <c r="AE253" s="4">
        <v>4</v>
      </c>
      <c r="AF253" s="4">
        <v>8</v>
      </c>
      <c r="AG253" s="4" t="s">
        <v>1254</v>
      </c>
      <c r="AH253" s="4" t="s">
        <v>1255</v>
      </c>
      <c r="AI253" s="4">
        <v>10</v>
      </c>
      <c r="AJ253" s="7" t="s">
        <v>1256</v>
      </c>
      <c r="AK253" s="4" t="s">
        <v>422</v>
      </c>
    </row>
    <row r="254" spans="1:38" ht="18" customHeight="1">
      <c r="A254" s="4">
        <v>252</v>
      </c>
      <c r="B254" s="4" t="s">
        <v>66</v>
      </c>
      <c r="C254" s="5">
        <v>46.69041095890411</v>
      </c>
      <c r="D254" s="4">
        <v>8</v>
      </c>
      <c r="E254" s="4">
        <v>0</v>
      </c>
      <c r="F254" s="4">
        <v>12</v>
      </c>
      <c r="G254" s="4">
        <v>12</v>
      </c>
      <c r="H254" s="4" t="s">
        <v>218</v>
      </c>
      <c r="I254" s="4">
        <v>0</v>
      </c>
      <c r="J254" s="4" t="s">
        <v>54</v>
      </c>
      <c r="K254" s="4" t="s">
        <v>41</v>
      </c>
      <c r="L254" s="4">
        <v>0</v>
      </c>
      <c r="M254" s="4" t="s">
        <v>38</v>
      </c>
      <c r="N254" s="4" t="s">
        <v>38</v>
      </c>
      <c r="O254" s="4" t="s">
        <v>38</v>
      </c>
      <c r="R254" s="4" t="s">
        <v>73</v>
      </c>
      <c r="X254" s="4" t="s">
        <v>123</v>
      </c>
      <c r="AC254" s="4" t="s">
        <v>61</v>
      </c>
      <c r="AD254" s="4">
        <v>6</v>
      </c>
      <c r="AE254" s="4">
        <v>40</v>
      </c>
      <c r="AF254" s="4">
        <v>40</v>
      </c>
      <c r="AG254" s="4" t="s">
        <v>1257</v>
      </c>
      <c r="AH254" s="4" t="s">
        <v>63</v>
      </c>
      <c r="AI254" s="4">
        <v>10</v>
      </c>
      <c r="AJ254" s="4" t="s">
        <v>1258</v>
      </c>
      <c r="AK254" s="4" t="s">
        <v>1259</v>
      </c>
      <c r="AL254" s="4" t="s">
        <v>1260</v>
      </c>
    </row>
    <row r="255" spans="1:38" ht="18" customHeight="1">
      <c r="A255" s="4">
        <v>253</v>
      </c>
      <c r="B255" s="4" t="s">
        <v>66</v>
      </c>
      <c r="C255" s="5">
        <v>30.841095890410958</v>
      </c>
      <c r="D255" s="4">
        <v>7</v>
      </c>
      <c r="E255" s="4">
        <v>0</v>
      </c>
      <c r="F255" s="4">
        <v>5</v>
      </c>
      <c r="G255" s="4">
        <v>18</v>
      </c>
      <c r="H255" s="4" t="s">
        <v>114</v>
      </c>
      <c r="I255" s="4">
        <v>1</v>
      </c>
      <c r="J255" s="4" t="s">
        <v>40</v>
      </c>
      <c r="K255" s="4" t="s">
        <v>1261</v>
      </c>
      <c r="L255" s="4">
        <v>1</v>
      </c>
      <c r="M255" s="4" t="s">
        <v>1262</v>
      </c>
      <c r="N255" s="4" t="s">
        <v>1263</v>
      </c>
      <c r="O255" s="4" t="s">
        <v>98</v>
      </c>
      <c r="P255" s="4">
        <v>12</v>
      </c>
      <c r="Q255" s="4" t="s">
        <v>1264</v>
      </c>
      <c r="R255" s="4" t="s">
        <v>357</v>
      </c>
      <c r="U255" s="4" t="s">
        <v>74</v>
      </c>
      <c r="AC255" s="4" t="s">
        <v>75</v>
      </c>
      <c r="AD255" s="4">
        <v>12</v>
      </c>
      <c r="AE255" s="4">
        <v>6</v>
      </c>
      <c r="AF255" s="4">
        <v>14</v>
      </c>
      <c r="AG255" s="4" t="s">
        <v>1265</v>
      </c>
      <c r="AH255" s="4" t="s">
        <v>63</v>
      </c>
      <c r="AI255" s="4">
        <v>8</v>
      </c>
      <c r="AJ255" s="4" t="s">
        <v>1266</v>
      </c>
      <c r="AK255" s="4" t="s">
        <v>1267</v>
      </c>
      <c r="AL255" s="4" t="s">
        <v>1268</v>
      </c>
    </row>
    <row r="256" spans="1:38" ht="18" customHeight="1">
      <c r="A256" s="4">
        <v>254</v>
      </c>
      <c r="B256" s="4" t="s">
        <v>121</v>
      </c>
      <c r="C256" s="5">
        <v>24.580821917808219</v>
      </c>
      <c r="D256" s="4">
        <v>7</v>
      </c>
      <c r="E256" s="4">
        <v>0</v>
      </c>
      <c r="F256" s="4">
        <v>13</v>
      </c>
      <c r="G256" s="4">
        <v>10</v>
      </c>
      <c r="H256" s="4" t="s">
        <v>80</v>
      </c>
      <c r="I256" s="4">
        <v>1</v>
      </c>
      <c r="J256" s="4" t="s">
        <v>54</v>
      </c>
      <c r="K256" s="4" t="s">
        <v>41</v>
      </c>
      <c r="L256" s="4">
        <v>1</v>
      </c>
      <c r="M256" s="4" t="s">
        <v>206</v>
      </c>
      <c r="N256" s="4" t="s">
        <v>70</v>
      </c>
      <c r="O256" s="4" t="s">
        <v>83</v>
      </c>
      <c r="P256" s="4">
        <v>2</v>
      </c>
      <c r="Q256" s="4" t="s">
        <v>1269</v>
      </c>
      <c r="R256" s="4" t="s">
        <v>46</v>
      </c>
      <c r="X256" s="4" t="s">
        <v>123</v>
      </c>
      <c r="AC256" s="4" t="s">
        <v>75</v>
      </c>
      <c r="AD256" s="4">
        <v>4</v>
      </c>
      <c r="AE256" s="4">
        <v>4</v>
      </c>
      <c r="AF256" s="4">
        <v>5</v>
      </c>
      <c r="AG256" s="4" t="s">
        <v>1270</v>
      </c>
      <c r="AH256" s="4" t="s">
        <v>63</v>
      </c>
      <c r="AI256" s="4">
        <v>10</v>
      </c>
      <c r="AJ256" s="4" t="s">
        <v>1271</v>
      </c>
      <c r="AK256" s="4" t="s">
        <v>1272</v>
      </c>
      <c r="AL256" s="4" t="s">
        <v>1273</v>
      </c>
    </row>
    <row r="257" spans="1:38" ht="18" customHeight="1">
      <c r="A257" s="4">
        <v>255</v>
      </c>
      <c r="B257" s="4" t="s">
        <v>66</v>
      </c>
      <c r="C257" s="5">
        <v>38.9972602739726</v>
      </c>
      <c r="D257" s="4">
        <v>6</v>
      </c>
      <c r="E257" s="4">
        <v>45</v>
      </c>
      <c r="F257" s="4">
        <v>5</v>
      </c>
      <c r="G257" s="4">
        <v>5</v>
      </c>
      <c r="H257" s="4" t="s">
        <v>297</v>
      </c>
      <c r="I257" s="4">
        <v>1</v>
      </c>
      <c r="J257" s="4" t="s">
        <v>54</v>
      </c>
      <c r="K257" s="4" t="s">
        <v>55</v>
      </c>
      <c r="L257" s="4">
        <v>1</v>
      </c>
      <c r="M257" s="4" t="s">
        <v>74</v>
      </c>
      <c r="N257" s="4" t="s">
        <v>70</v>
      </c>
      <c r="O257" s="4" t="s">
        <v>149</v>
      </c>
      <c r="P257" s="4">
        <v>8</v>
      </c>
      <c r="Q257" s="4" t="s">
        <v>1274</v>
      </c>
      <c r="R257" s="4" t="s">
        <v>73</v>
      </c>
      <c r="X257" s="4" t="s">
        <v>123</v>
      </c>
      <c r="AC257" s="4" t="s">
        <v>549</v>
      </c>
      <c r="AD257" s="4">
        <v>6</v>
      </c>
      <c r="AE257" s="4">
        <v>4</v>
      </c>
      <c r="AF257" s="4">
        <v>5</v>
      </c>
      <c r="AG257" s="4" t="s">
        <v>1275</v>
      </c>
      <c r="AH257" s="4" t="s">
        <v>63</v>
      </c>
      <c r="AI257" s="4">
        <v>10</v>
      </c>
      <c r="AJ257" s="4" t="s">
        <v>1276</v>
      </c>
      <c r="AK257" s="4" t="s">
        <v>1277</v>
      </c>
      <c r="AL257" s="4" t="s">
        <v>1278</v>
      </c>
    </row>
    <row r="258" spans="1:38" ht="18" customHeight="1">
      <c r="A258" s="4">
        <v>256</v>
      </c>
      <c r="B258" s="4" t="s">
        <v>66</v>
      </c>
      <c r="C258" s="5">
        <v>49.526027397260272</v>
      </c>
      <c r="D258" s="4">
        <v>8</v>
      </c>
      <c r="E258" s="4">
        <v>0</v>
      </c>
      <c r="F258" s="4">
        <v>8</v>
      </c>
      <c r="G258" s="4">
        <v>50</v>
      </c>
      <c r="H258" s="4" t="s">
        <v>95</v>
      </c>
      <c r="I258" s="4">
        <v>1</v>
      </c>
      <c r="J258" s="4" t="s">
        <v>89</v>
      </c>
      <c r="K258" s="4" t="s">
        <v>1279</v>
      </c>
      <c r="L258" s="4">
        <v>0</v>
      </c>
      <c r="M258" s="4" t="s">
        <v>38</v>
      </c>
      <c r="N258" s="4" t="s">
        <v>38</v>
      </c>
      <c r="O258" s="4" t="s">
        <v>38</v>
      </c>
      <c r="R258" s="4" t="s">
        <v>73</v>
      </c>
      <c r="X258" s="4" t="s">
        <v>123</v>
      </c>
      <c r="AB258" s="4" t="s">
        <v>1280</v>
      </c>
      <c r="AC258" s="4" t="s">
        <v>61</v>
      </c>
      <c r="AD258" s="4">
        <v>5</v>
      </c>
      <c r="AE258" s="4">
        <v>10</v>
      </c>
      <c r="AF258" s="4">
        <v>24</v>
      </c>
      <c r="AG258" s="4" t="s">
        <v>1281</v>
      </c>
      <c r="AH258" s="4" t="s">
        <v>185</v>
      </c>
      <c r="AI258" s="4">
        <v>9</v>
      </c>
      <c r="AJ258" s="7" t="s">
        <v>1282</v>
      </c>
      <c r="AK258" s="4" t="s">
        <v>1283</v>
      </c>
      <c r="AL258" s="4" t="s">
        <v>1284</v>
      </c>
    </row>
    <row r="259" spans="1:38" ht="18" customHeight="1">
      <c r="A259" s="4">
        <v>257</v>
      </c>
      <c r="B259" s="4" t="s">
        <v>66</v>
      </c>
      <c r="C259" s="5">
        <v>31.756164383561643</v>
      </c>
      <c r="D259" s="4">
        <v>6</v>
      </c>
      <c r="E259" s="4">
        <v>2</v>
      </c>
      <c r="F259" s="4">
        <v>11</v>
      </c>
      <c r="G259" s="4">
        <v>10</v>
      </c>
      <c r="H259" s="4" t="s">
        <v>128</v>
      </c>
      <c r="I259" s="4">
        <v>1</v>
      </c>
      <c r="J259" s="4" t="s">
        <v>89</v>
      </c>
      <c r="K259" s="4" t="s">
        <v>90</v>
      </c>
      <c r="L259" s="4">
        <v>1</v>
      </c>
      <c r="M259" s="4" t="s">
        <v>206</v>
      </c>
      <c r="N259" s="4" t="s">
        <v>344</v>
      </c>
      <c r="O259" s="4" t="s">
        <v>413</v>
      </c>
      <c r="P259" s="4">
        <v>10</v>
      </c>
      <c r="Q259" s="4" t="s">
        <v>1285</v>
      </c>
      <c r="R259" s="4" t="s">
        <v>73</v>
      </c>
      <c r="X259" s="4" t="s">
        <v>123</v>
      </c>
      <c r="AB259" s="4" t="s">
        <v>1286</v>
      </c>
      <c r="AC259" s="4" t="s">
        <v>61</v>
      </c>
      <c r="AD259" s="4">
        <v>2</v>
      </c>
      <c r="AE259" s="4">
        <v>1</v>
      </c>
      <c r="AF259" s="4">
        <v>3</v>
      </c>
      <c r="AG259" s="4" t="s">
        <v>1287</v>
      </c>
      <c r="AH259" s="4" t="s">
        <v>63</v>
      </c>
      <c r="AI259" s="4">
        <v>10</v>
      </c>
      <c r="AJ259" s="4" t="s">
        <v>1288</v>
      </c>
      <c r="AK259" s="4" t="s">
        <v>1289</v>
      </c>
      <c r="AL259" s="4" t="s">
        <v>1290</v>
      </c>
    </row>
    <row r="260" spans="1:38" ht="18" customHeight="1">
      <c r="A260" s="4">
        <v>258</v>
      </c>
      <c r="B260" s="4" t="s">
        <v>66</v>
      </c>
      <c r="C260" s="5">
        <v>34.413698630136984</v>
      </c>
      <c r="D260" s="4">
        <v>7</v>
      </c>
      <c r="E260" s="4">
        <v>15</v>
      </c>
      <c r="F260" s="4">
        <v>3</v>
      </c>
      <c r="G260" s="4">
        <v>12</v>
      </c>
      <c r="H260" s="4" t="s">
        <v>297</v>
      </c>
      <c r="I260" s="4">
        <v>0</v>
      </c>
      <c r="J260" s="4" t="s">
        <v>68</v>
      </c>
      <c r="K260" s="4" t="s">
        <v>96</v>
      </c>
      <c r="L260" s="4">
        <v>1</v>
      </c>
      <c r="M260" s="4" t="s">
        <v>206</v>
      </c>
      <c r="N260" s="4" t="s">
        <v>70</v>
      </c>
      <c r="O260" s="4" t="s">
        <v>1291</v>
      </c>
      <c r="P260" s="4">
        <v>5</v>
      </c>
      <c r="Q260" s="4" t="s">
        <v>1292</v>
      </c>
      <c r="R260" s="4" t="s">
        <v>73</v>
      </c>
      <c r="W260" s="4" t="s">
        <v>60</v>
      </c>
      <c r="AC260" s="4" t="s">
        <v>61</v>
      </c>
      <c r="AD260" s="4">
        <v>4</v>
      </c>
      <c r="AE260" s="4">
        <v>6</v>
      </c>
      <c r="AF260" s="4">
        <v>10</v>
      </c>
      <c r="AG260" s="4" t="s">
        <v>1293</v>
      </c>
      <c r="AH260" s="4" t="s">
        <v>63</v>
      </c>
      <c r="AI260" s="4">
        <v>10</v>
      </c>
      <c r="AJ260" s="4" t="s">
        <v>1294</v>
      </c>
      <c r="AK260" s="4" t="s">
        <v>1295</v>
      </c>
      <c r="AL260" s="7" t="s">
        <v>1296</v>
      </c>
    </row>
    <row r="261" spans="1:38" ht="18" customHeight="1">
      <c r="A261" s="4">
        <v>259</v>
      </c>
      <c r="B261" s="4" t="s">
        <v>109</v>
      </c>
      <c r="C261" s="5">
        <v>23.843835616438355</v>
      </c>
      <c r="D261" s="4">
        <v>5</v>
      </c>
      <c r="E261" s="4">
        <v>0</v>
      </c>
      <c r="F261" s="4">
        <v>16</v>
      </c>
      <c r="G261" s="4">
        <v>5</v>
      </c>
      <c r="H261" s="4" t="s">
        <v>53</v>
      </c>
      <c r="I261" s="4">
        <v>0</v>
      </c>
      <c r="J261" s="4" t="s">
        <v>89</v>
      </c>
      <c r="K261" s="4" t="s">
        <v>96</v>
      </c>
      <c r="L261" s="4">
        <v>1</v>
      </c>
      <c r="M261" s="4" t="s">
        <v>56</v>
      </c>
      <c r="N261" s="4" t="s">
        <v>70</v>
      </c>
      <c r="O261" s="4" t="s">
        <v>44</v>
      </c>
      <c r="P261" s="4">
        <v>1</v>
      </c>
      <c r="Q261" s="4" t="s">
        <v>45</v>
      </c>
      <c r="R261" s="4" t="s">
        <v>46</v>
      </c>
      <c r="U261" s="4" t="s">
        <v>74</v>
      </c>
      <c r="AC261" s="4" t="s">
        <v>61</v>
      </c>
      <c r="AD261" s="4">
        <v>6</v>
      </c>
      <c r="AE261" s="4">
        <v>5</v>
      </c>
      <c r="AF261" s="4">
        <v>20</v>
      </c>
      <c r="AG261" s="4" t="s">
        <v>1297</v>
      </c>
      <c r="AH261" s="4" t="s">
        <v>1298</v>
      </c>
      <c r="AI261" s="4">
        <v>10</v>
      </c>
      <c r="AJ261" s="4" t="s">
        <v>1299</v>
      </c>
      <c r="AK261" s="4" t="s">
        <v>1300</v>
      </c>
      <c r="AL261" s="4" t="s">
        <v>1301</v>
      </c>
    </row>
    <row r="262" spans="1:38" ht="18" customHeight="1">
      <c r="A262" s="4">
        <v>260</v>
      </c>
      <c r="B262" s="4" t="s">
        <v>79</v>
      </c>
      <c r="C262" s="5">
        <v>37.101369863013701</v>
      </c>
      <c r="D262" s="4">
        <v>6</v>
      </c>
      <c r="E262" s="4">
        <v>90</v>
      </c>
      <c r="F262" s="4">
        <v>5</v>
      </c>
      <c r="G262" s="4">
        <v>5</v>
      </c>
      <c r="H262" s="4" t="s">
        <v>329</v>
      </c>
      <c r="I262" s="4">
        <v>1</v>
      </c>
      <c r="J262" s="4" t="s">
        <v>54</v>
      </c>
      <c r="K262" s="4" t="s">
        <v>96</v>
      </c>
      <c r="L262" s="4">
        <v>1</v>
      </c>
      <c r="M262" s="4" t="s">
        <v>42</v>
      </c>
      <c r="N262" s="4" t="s">
        <v>43</v>
      </c>
      <c r="O262" s="4" t="s">
        <v>83</v>
      </c>
      <c r="P262" s="4">
        <v>14</v>
      </c>
      <c r="Q262" s="4" t="s">
        <v>863</v>
      </c>
      <c r="R262" s="4" t="s">
        <v>73</v>
      </c>
      <c r="X262" s="4" t="s">
        <v>123</v>
      </c>
      <c r="AC262" s="4" t="s">
        <v>61</v>
      </c>
      <c r="AD262" s="4">
        <v>3</v>
      </c>
      <c r="AE262" s="4">
        <v>2</v>
      </c>
      <c r="AF262" s="4">
        <v>60</v>
      </c>
      <c r="AG262" s="4" t="s">
        <v>1302</v>
      </c>
      <c r="AH262" s="4" t="s">
        <v>63</v>
      </c>
      <c r="AI262" s="4">
        <v>10</v>
      </c>
      <c r="AJ262" s="4" t="s">
        <v>1303</v>
      </c>
      <c r="AK262" s="4" t="s">
        <v>1304</v>
      </c>
      <c r="AL262" s="4" t="s">
        <v>1305</v>
      </c>
    </row>
    <row r="263" spans="1:38" ht="18" customHeight="1">
      <c r="A263" s="4">
        <v>261</v>
      </c>
      <c r="B263" s="4" t="s">
        <v>66</v>
      </c>
      <c r="C263" s="5">
        <v>28.608219178082191</v>
      </c>
      <c r="D263" s="4">
        <v>7</v>
      </c>
      <c r="E263" s="4">
        <v>90</v>
      </c>
      <c r="F263" s="4">
        <v>15</v>
      </c>
      <c r="G263" s="4">
        <v>6</v>
      </c>
      <c r="H263" s="4" t="s">
        <v>297</v>
      </c>
      <c r="I263" s="4">
        <v>1</v>
      </c>
      <c r="J263" s="4" t="s">
        <v>40</v>
      </c>
      <c r="K263" s="4" t="s">
        <v>96</v>
      </c>
      <c r="L263" s="4">
        <v>1</v>
      </c>
      <c r="M263" s="4" t="s">
        <v>74</v>
      </c>
      <c r="N263" s="4" t="s">
        <v>70</v>
      </c>
      <c r="O263" s="4" t="s">
        <v>149</v>
      </c>
      <c r="P263" s="4">
        <v>3</v>
      </c>
      <c r="Q263" s="4" t="s">
        <v>1306</v>
      </c>
      <c r="R263" s="4" t="s">
        <v>46</v>
      </c>
      <c r="U263" s="4" t="s">
        <v>74</v>
      </c>
      <c r="AC263" s="4" t="s">
        <v>61</v>
      </c>
      <c r="AD263" s="4">
        <v>6</v>
      </c>
      <c r="AE263" s="4">
        <v>4</v>
      </c>
      <c r="AF263" s="4">
        <v>25</v>
      </c>
      <c r="AG263" s="4" t="s">
        <v>1307</v>
      </c>
      <c r="AH263" s="4" t="s">
        <v>1308</v>
      </c>
      <c r="AI263" s="4">
        <v>10</v>
      </c>
      <c r="AJ263" s="4" t="s">
        <v>1309</v>
      </c>
      <c r="AK263" s="4" t="s">
        <v>1310</v>
      </c>
      <c r="AL263" s="4" t="s">
        <v>1311</v>
      </c>
    </row>
    <row r="264" spans="1:38" ht="18" customHeight="1">
      <c r="A264" s="4">
        <v>262</v>
      </c>
      <c r="B264" s="4" t="s">
        <v>109</v>
      </c>
      <c r="C264" s="5">
        <v>26.663013698630138</v>
      </c>
      <c r="D264" s="4">
        <v>8</v>
      </c>
      <c r="E264" s="4">
        <v>100</v>
      </c>
      <c r="F264" s="4">
        <v>10</v>
      </c>
      <c r="G264" s="4">
        <v>20</v>
      </c>
      <c r="H264" s="4" t="s">
        <v>53</v>
      </c>
      <c r="I264" s="4">
        <v>0</v>
      </c>
      <c r="J264" s="4" t="s">
        <v>54</v>
      </c>
      <c r="K264" s="4" t="s">
        <v>90</v>
      </c>
      <c r="L264" s="4">
        <v>0</v>
      </c>
      <c r="M264" s="4" t="s">
        <v>38</v>
      </c>
      <c r="N264" s="4" t="s">
        <v>38</v>
      </c>
      <c r="O264" s="4" t="s">
        <v>38</v>
      </c>
      <c r="R264" s="4" t="s">
        <v>46</v>
      </c>
      <c r="V264" s="4" t="s">
        <v>59</v>
      </c>
      <c r="AC264" s="4" t="s">
        <v>75</v>
      </c>
      <c r="AD264" s="4">
        <v>10</v>
      </c>
      <c r="AE264" s="4">
        <v>6</v>
      </c>
      <c r="AF264" s="4">
        <v>50</v>
      </c>
      <c r="AG264" s="8" t="s">
        <v>1312</v>
      </c>
      <c r="AH264" s="4" t="s">
        <v>1313</v>
      </c>
      <c r="AI264" s="4">
        <v>10</v>
      </c>
      <c r="AJ264" s="6" t="s">
        <v>1314</v>
      </c>
      <c r="AK264" s="8" t="s">
        <v>1315</v>
      </c>
      <c r="AL264" s="7" t="s">
        <v>1316</v>
      </c>
    </row>
    <row r="265" spans="1:38" ht="18" customHeight="1">
      <c r="A265" s="4">
        <v>263</v>
      </c>
      <c r="B265" s="4" t="s">
        <v>121</v>
      </c>
      <c r="C265" s="5">
        <v>30.742465753424657</v>
      </c>
      <c r="D265" s="4">
        <v>6</v>
      </c>
      <c r="E265" s="4">
        <v>15</v>
      </c>
      <c r="F265" s="4">
        <v>12</v>
      </c>
      <c r="G265" s="4">
        <v>4</v>
      </c>
      <c r="H265" s="4" t="s">
        <v>53</v>
      </c>
      <c r="I265" s="4">
        <v>0</v>
      </c>
      <c r="J265" s="4" t="s">
        <v>54</v>
      </c>
      <c r="K265" s="4" t="s">
        <v>90</v>
      </c>
      <c r="L265" s="4">
        <v>1</v>
      </c>
      <c r="M265" s="4" t="s">
        <v>1317</v>
      </c>
      <c r="N265" s="4" t="s">
        <v>82</v>
      </c>
      <c r="O265" s="4" t="s">
        <v>44</v>
      </c>
      <c r="P265" s="4">
        <v>9</v>
      </c>
      <c r="Q265" s="4" t="s">
        <v>1318</v>
      </c>
      <c r="R265" s="4" t="s">
        <v>1109</v>
      </c>
      <c r="X265" s="4" t="s">
        <v>123</v>
      </c>
      <c r="AC265" s="4" t="s">
        <v>61</v>
      </c>
      <c r="AD265" s="4">
        <v>2</v>
      </c>
      <c r="AE265" s="4">
        <v>5</v>
      </c>
      <c r="AF265" s="4">
        <v>4</v>
      </c>
      <c r="AG265" s="4" t="s">
        <v>1319</v>
      </c>
      <c r="AH265" s="4" t="s">
        <v>1320</v>
      </c>
      <c r="AI265" s="4">
        <v>10</v>
      </c>
      <c r="AJ265" s="4" t="s">
        <v>1321</v>
      </c>
      <c r="AK265" s="4" t="s">
        <v>1322</v>
      </c>
      <c r="AL265" s="4" t="s">
        <v>1323</v>
      </c>
    </row>
    <row r="266" spans="1:38" ht="18" customHeight="1">
      <c r="A266" s="4">
        <v>264</v>
      </c>
      <c r="B266" s="4" t="s">
        <v>66</v>
      </c>
      <c r="C266" s="5">
        <v>36.150684931506852</v>
      </c>
      <c r="D266" s="4">
        <v>6</v>
      </c>
      <c r="E266" s="4">
        <v>2</v>
      </c>
      <c r="F266" s="4">
        <v>5</v>
      </c>
      <c r="G266" s="4">
        <v>32</v>
      </c>
      <c r="H266" s="4" t="s">
        <v>329</v>
      </c>
      <c r="I266" s="4">
        <v>0</v>
      </c>
      <c r="J266" s="4" t="s">
        <v>68</v>
      </c>
      <c r="K266" s="4" t="s">
        <v>96</v>
      </c>
      <c r="L266" s="4">
        <v>1</v>
      </c>
      <c r="M266" s="4" t="s">
        <v>148</v>
      </c>
      <c r="N266" s="4" t="s">
        <v>70</v>
      </c>
      <c r="O266" s="4" t="s">
        <v>83</v>
      </c>
      <c r="P266" s="4">
        <v>3</v>
      </c>
      <c r="Q266" s="4" t="s">
        <v>1324</v>
      </c>
      <c r="R266" s="4" t="s">
        <v>58</v>
      </c>
      <c r="X266" s="4" t="s">
        <v>123</v>
      </c>
      <c r="AC266" s="4" t="s">
        <v>48</v>
      </c>
      <c r="AD266" s="4">
        <v>5</v>
      </c>
      <c r="AE266" s="4">
        <v>5</v>
      </c>
      <c r="AF266" s="4">
        <v>10</v>
      </c>
      <c r="AG266" s="4" t="s">
        <v>1325</v>
      </c>
      <c r="AH266" s="4" t="s">
        <v>63</v>
      </c>
      <c r="AI266" s="4">
        <v>9</v>
      </c>
      <c r="AJ266" s="4" t="s">
        <v>1326</v>
      </c>
      <c r="AK266" s="4" t="s">
        <v>1327</v>
      </c>
    </row>
    <row r="267" spans="1:38" ht="18" customHeight="1">
      <c r="A267" s="4">
        <v>265</v>
      </c>
      <c r="B267" s="4" t="s">
        <v>66</v>
      </c>
      <c r="C267" s="5">
        <v>30.416438356164385</v>
      </c>
      <c r="D267" s="4">
        <v>8</v>
      </c>
      <c r="E267" s="4">
        <v>15</v>
      </c>
      <c r="F267" s="4">
        <v>12</v>
      </c>
      <c r="G267" s="4">
        <v>3</v>
      </c>
      <c r="H267" s="4" t="s">
        <v>329</v>
      </c>
      <c r="I267" s="4">
        <v>0</v>
      </c>
      <c r="J267" s="4" t="s">
        <v>89</v>
      </c>
      <c r="K267" s="4" t="s">
        <v>55</v>
      </c>
      <c r="L267" s="4">
        <v>1</v>
      </c>
      <c r="M267" s="4" t="s">
        <v>148</v>
      </c>
      <c r="N267" s="4" t="s">
        <v>70</v>
      </c>
      <c r="O267" s="4" t="s">
        <v>568</v>
      </c>
      <c r="P267" s="4">
        <v>3</v>
      </c>
      <c r="Q267" s="4" t="s">
        <v>1328</v>
      </c>
      <c r="R267" s="4" t="s">
        <v>73</v>
      </c>
      <c r="V267" s="4" t="s">
        <v>59</v>
      </c>
      <c r="AC267" s="4" t="s">
        <v>61</v>
      </c>
      <c r="AD267" s="4">
        <v>6</v>
      </c>
      <c r="AE267" s="4">
        <v>6</v>
      </c>
      <c r="AF267" s="4">
        <v>8</v>
      </c>
      <c r="AG267" s="4" t="s">
        <v>1329</v>
      </c>
      <c r="AH267" s="4" t="s">
        <v>63</v>
      </c>
      <c r="AI267" s="4">
        <v>10</v>
      </c>
      <c r="AJ267" s="4" t="s">
        <v>1330</v>
      </c>
      <c r="AL267" s="4" t="s">
        <v>1331</v>
      </c>
    </row>
    <row r="268" spans="1:38" ht="18" customHeight="1">
      <c r="A268" s="4">
        <v>266</v>
      </c>
      <c r="B268" s="4" t="s">
        <v>66</v>
      </c>
      <c r="C268" s="5">
        <v>32.750684931506846</v>
      </c>
      <c r="D268" s="4">
        <v>6</v>
      </c>
      <c r="E268" s="4">
        <v>270</v>
      </c>
      <c r="F268" s="4">
        <v>9</v>
      </c>
      <c r="G268" s="4">
        <v>2</v>
      </c>
      <c r="H268" s="4" t="s">
        <v>114</v>
      </c>
      <c r="I268" s="4">
        <v>0</v>
      </c>
      <c r="J268" s="4" t="s">
        <v>40</v>
      </c>
      <c r="K268" s="4" t="s">
        <v>96</v>
      </c>
      <c r="L268" s="4">
        <v>1</v>
      </c>
      <c r="M268" s="4" t="s">
        <v>206</v>
      </c>
      <c r="N268" s="4" t="s">
        <v>70</v>
      </c>
      <c r="O268" s="4" t="s">
        <v>213</v>
      </c>
      <c r="P268" s="4">
        <v>7</v>
      </c>
      <c r="Q268" s="4" t="s">
        <v>1332</v>
      </c>
      <c r="R268" s="4" t="s">
        <v>73</v>
      </c>
      <c r="U268" s="4" t="s">
        <v>74</v>
      </c>
      <c r="AB268" s="4" t="s">
        <v>1333</v>
      </c>
      <c r="AC268" s="4" t="s">
        <v>75</v>
      </c>
      <c r="AD268" s="4">
        <v>6</v>
      </c>
      <c r="AE268" s="4">
        <v>4</v>
      </c>
      <c r="AF268" s="4">
        <v>100</v>
      </c>
      <c r="AG268" s="4" t="s">
        <v>1334</v>
      </c>
      <c r="AH268" s="4" t="s">
        <v>50</v>
      </c>
      <c r="AI268" s="4">
        <v>8</v>
      </c>
      <c r="AJ268" s="4" t="s">
        <v>1335</v>
      </c>
    </row>
    <row r="269" spans="1:38" ht="18" customHeight="1">
      <c r="A269" s="4">
        <v>267</v>
      </c>
      <c r="B269" s="4" t="s">
        <v>66</v>
      </c>
      <c r="C269" s="5">
        <v>21.734246575342464</v>
      </c>
      <c r="D269" s="4">
        <v>6</v>
      </c>
      <c r="E269" s="4">
        <v>20</v>
      </c>
      <c r="F269" s="4">
        <v>12</v>
      </c>
      <c r="G269" s="4">
        <v>10</v>
      </c>
      <c r="H269" s="4" t="s">
        <v>182</v>
      </c>
      <c r="I269" s="4">
        <v>0</v>
      </c>
      <c r="J269" s="4" t="s">
        <v>54</v>
      </c>
      <c r="K269" s="4" t="s">
        <v>90</v>
      </c>
      <c r="L269" s="4">
        <v>0</v>
      </c>
      <c r="M269" s="4" t="s">
        <v>38</v>
      </c>
      <c r="N269" s="4" t="s">
        <v>38</v>
      </c>
      <c r="O269" s="4" t="s">
        <v>38</v>
      </c>
      <c r="R269" s="4" t="s">
        <v>46</v>
      </c>
      <c r="AA269" s="4" t="s">
        <v>92</v>
      </c>
      <c r="AC269" s="4" t="s">
        <v>38</v>
      </c>
      <c r="AD269" s="4" t="s">
        <v>38</v>
      </c>
      <c r="AE269" s="4" t="s">
        <v>38</v>
      </c>
      <c r="AH269" s="4" t="s">
        <v>63</v>
      </c>
      <c r="AI269" s="4">
        <v>10</v>
      </c>
      <c r="AJ269" s="4" t="s">
        <v>1336</v>
      </c>
      <c r="AK269" s="4" t="s">
        <v>1337</v>
      </c>
      <c r="AL269" s="4" t="s">
        <v>1338</v>
      </c>
    </row>
    <row r="270" spans="1:38" ht="18" customHeight="1">
      <c r="A270" s="4">
        <v>268</v>
      </c>
      <c r="B270" s="4" t="s">
        <v>121</v>
      </c>
      <c r="C270" s="5">
        <v>30.547945205479451</v>
      </c>
      <c r="D270" s="4">
        <v>6</v>
      </c>
      <c r="E270" s="4">
        <v>60</v>
      </c>
      <c r="F270" s="4">
        <v>7</v>
      </c>
      <c r="G270" s="4">
        <v>4</v>
      </c>
      <c r="H270" s="4" t="s">
        <v>88</v>
      </c>
      <c r="I270" s="4">
        <v>1</v>
      </c>
      <c r="J270" s="4" t="s">
        <v>54</v>
      </c>
      <c r="K270" s="4" t="s">
        <v>90</v>
      </c>
      <c r="L270" s="4">
        <v>1</v>
      </c>
      <c r="M270" s="4" t="s">
        <v>401</v>
      </c>
      <c r="N270" s="4" t="s">
        <v>1339</v>
      </c>
      <c r="O270" s="4" t="s">
        <v>1340</v>
      </c>
      <c r="P270" s="4">
        <v>7</v>
      </c>
      <c r="Q270" s="4" t="s">
        <v>1341</v>
      </c>
      <c r="R270" s="4" t="s">
        <v>58</v>
      </c>
      <c r="AA270" s="4" t="s">
        <v>92</v>
      </c>
      <c r="AC270" s="4" t="s">
        <v>38</v>
      </c>
      <c r="AD270" s="4" t="s">
        <v>38</v>
      </c>
      <c r="AE270" s="4" t="s">
        <v>38</v>
      </c>
      <c r="AH270" s="4" t="s">
        <v>63</v>
      </c>
      <c r="AI270" s="4">
        <v>10</v>
      </c>
      <c r="AJ270" s="4" t="s">
        <v>1342</v>
      </c>
      <c r="AK270" s="4" t="s">
        <v>1343</v>
      </c>
      <c r="AL270" s="4" t="s">
        <v>1344</v>
      </c>
    </row>
    <row r="271" spans="1:38" ht="18" customHeight="1">
      <c r="A271" s="4">
        <v>269</v>
      </c>
      <c r="B271" s="4" t="s">
        <v>518</v>
      </c>
      <c r="C271" s="5">
        <v>56.6</v>
      </c>
      <c r="D271" s="4">
        <v>6</v>
      </c>
      <c r="E271" s="4">
        <v>0</v>
      </c>
      <c r="F271" s="4">
        <v>15</v>
      </c>
      <c r="G271" s="4">
        <v>26</v>
      </c>
      <c r="H271" s="4" t="s">
        <v>182</v>
      </c>
      <c r="I271" s="4">
        <v>1</v>
      </c>
      <c r="J271" s="4" t="s">
        <v>89</v>
      </c>
      <c r="K271" s="4" t="s">
        <v>90</v>
      </c>
      <c r="L271" s="4">
        <v>1</v>
      </c>
      <c r="M271" s="4" t="s">
        <v>514</v>
      </c>
      <c r="N271" s="4" t="s">
        <v>103</v>
      </c>
      <c r="O271" s="4" t="s">
        <v>568</v>
      </c>
      <c r="P271" s="4">
        <v>33</v>
      </c>
      <c r="Q271" s="4" t="s">
        <v>1345</v>
      </c>
      <c r="R271" s="4" t="s">
        <v>46</v>
      </c>
      <c r="X271" s="4" t="s">
        <v>123</v>
      </c>
      <c r="AC271" s="4" t="s">
        <v>48</v>
      </c>
      <c r="AD271" s="4">
        <v>20</v>
      </c>
      <c r="AE271" s="4">
        <v>10</v>
      </c>
      <c r="AF271" s="4">
        <v>36</v>
      </c>
      <c r="AG271" s="4" t="s">
        <v>1346</v>
      </c>
      <c r="AH271" s="4" t="s">
        <v>1347</v>
      </c>
      <c r="AI271" s="4">
        <v>7</v>
      </c>
      <c r="AJ271" s="7" t="s">
        <v>1348</v>
      </c>
      <c r="AK271" s="4" t="s">
        <v>1349</v>
      </c>
      <c r="AL271" s="4" t="s">
        <v>1350</v>
      </c>
    </row>
    <row r="272" spans="1:38" ht="18" customHeight="1">
      <c r="A272" s="4">
        <v>270</v>
      </c>
      <c r="B272" s="4" t="s">
        <v>518</v>
      </c>
      <c r="C272" s="5">
        <v>27.975342465753425</v>
      </c>
      <c r="D272" s="4">
        <v>6</v>
      </c>
      <c r="E272" s="4">
        <v>30</v>
      </c>
      <c r="F272" s="4">
        <v>8</v>
      </c>
      <c r="G272" s="4">
        <v>10</v>
      </c>
      <c r="H272" s="4" t="s">
        <v>329</v>
      </c>
      <c r="I272" s="4">
        <v>1</v>
      </c>
      <c r="J272" s="4" t="s">
        <v>129</v>
      </c>
      <c r="K272" s="4" t="s">
        <v>41</v>
      </c>
      <c r="L272" s="4">
        <v>1</v>
      </c>
      <c r="M272" s="4" t="s">
        <v>1114</v>
      </c>
      <c r="N272" s="4" t="s">
        <v>70</v>
      </c>
      <c r="O272" s="4" t="s">
        <v>83</v>
      </c>
      <c r="P272" s="4">
        <v>3</v>
      </c>
      <c r="Q272" s="4" t="s">
        <v>1351</v>
      </c>
      <c r="R272" s="4" t="s">
        <v>46</v>
      </c>
      <c r="U272" s="4" t="s">
        <v>74</v>
      </c>
      <c r="V272" s="4" t="s">
        <v>59</v>
      </c>
      <c r="AC272" s="4" t="s">
        <v>75</v>
      </c>
      <c r="AD272" s="4">
        <v>3</v>
      </c>
      <c r="AE272" s="4">
        <v>2</v>
      </c>
      <c r="AF272" s="4">
        <v>20</v>
      </c>
      <c r="AG272" s="4" t="s">
        <v>1352</v>
      </c>
      <c r="AH272" s="4" t="s">
        <v>63</v>
      </c>
      <c r="AI272" s="4">
        <v>7</v>
      </c>
      <c r="AJ272" s="4" t="s">
        <v>1353</v>
      </c>
      <c r="AK272" s="4" t="s">
        <v>190</v>
      </c>
      <c r="AL272" s="4" t="s">
        <v>284</v>
      </c>
    </row>
    <row r="273" spans="1:38" ht="18" customHeight="1">
      <c r="A273" s="4">
        <v>271</v>
      </c>
      <c r="B273" s="4" t="s">
        <v>66</v>
      </c>
      <c r="C273" s="5">
        <v>42.605479452054794</v>
      </c>
      <c r="D273" s="4">
        <v>8</v>
      </c>
      <c r="E273" s="4">
        <v>0</v>
      </c>
      <c r="F273" s="4">
        <v>10</v>
      </c>
      <c r="G273" s="4">
        <v>10</v>
      </c>
      <c r="H273" s="4" t="s">
        <v>53</v>
      </c>
      <c r="I273" s="4">
        <v>1</v>
      </c>
      <c r="J273" s="4" t="s">
        <v>54</v>
      </c>
      <c r="K273" s="4" t="s">
        <v>90</v>
      </c>
      <c r="L273" s="4">
        <v>1</v>
      </c>
      <c r="M273" s="4" t="s">
        <v>130</v>
      </c>
      <c r="N273" s="4" t="s">
        <v>137</v>
      </c>
      <c r="O273" s="4" t="s">
        <v>83</v>
      </c>
      <c r="P273" s="4">
        <v>18</v>
      </c>
      <c r="Q273" s="4" t="s">
        <v>1354</v>
      </c>
      <c r="R273" s="4" t="s">
        <v>73</v>
      </c>
      <c r="X273" s="4" t="s">
        <v>123</v>
      </c>
      <c r="AC273" s="4" t="s">
        <v>75</v>
      </c>
      <c r="AD273" s="4">
        <v>4</v>
      </c>
      <c r="AE273" s="4">
        <v>30</v>
      </c>
      <c r="AF273" s="4">
        <v>50</v>
      </c>
      <c r="AG273" s="7" t="s">
        <v>1355</v>
      </c>
      <c r="AH273" s="4" t="s">
        <v>63</v>
      </c>
      <c r="AI273" s="4">
        <v>10</v>
      </c>
      <c r="AJ273" s="8" t="s">
        <v>1356</v>
      </c>
      <c r="AK273" s="8" t="s">
        <v>1357</v>
      </c>
      <c r="AL273" s="4" t="s">
        <v>1358</v>
      </c>
    </row>
    <row r="274" spans="1:38" ht="18" customHeight="1">
      <c r="A274" s="4">
        <v>272</v>
      </c>
      <c r="B274" s="4" t="s">
        <v>79</v>
      </c>
      <c r="C274" s="5">
        <v>34.07123287671233</v>
      </c>
      <c r="D274" s="4">
        <v>8</v>
      </c>
      <c r="E274" s="4">
        <v>0</v>
      </c>
      <c r="F274" s="4">
        <v>10</v>
      </c>
      <c r="G274" s="4">
        <v>2</v>
      </c>
      <c r="H274" s="4" t="s">
        <v>53</v>
      </c>
      <c r="I274" s="4">
        <v>0</v>
      </c>
      <c r="J274" s="4" t="s">
        <v>115</v>
      </c>
      <c r="K274" s="4" t="s">
        <v>55</v>
      </c>
      <c r="L274" s="4">
        <v>1</v>
      </c>
      <c r="M274" s="4" t="s">
        <v>206</v>
      </c>
      <c r="N274" s="4" t="s">
        <v>70</v>
      </c>
      <c r="O274" s="4" t="s">
        <v>83</v>
      </c>
      <c r="P274" s="4">
        <v>14</v>
      </c>
      <c r="Q274" s="4" t="s">
        <v>1359</v>
      </c>
      <c r="R274" s="4" t="s">
        <v>46</v>
      </c>
      <c r="X274" s="4" t="s">
        <v>123</v>
      </c>
      <c r="AC274" s="4" t="s">
        <v>61</v>
      </c>
      <c r="AD274" s="4">
        <v>6</v>
      </c>
      <c r="AE274" s="4">
        <v>2</v>
      </c>
      <c r="AF274" s="4">
        <v>12</v>
      </c>
      <c r="AG274" s="4" t="s">
        <v>1360</v>
      </c>
      <c r="AH274" s="4" t="s">
        <v>339</v>
      </c>
      <c r="AI274" s="4">
        <v>8</v>
      </c>
      <c r="AJ274" s="4" t="s">
        <v>1361</v>
      </c>
      <c r="AK274" s="4" t="s">
        <v>1362</v>
      </c>
      <c r="AL274" s="4" t="s">
        <v>1363</v>
      </c>
    </row>
    <row r="275" spans="1:38" ht="18" customHeight="1">
      <c r="A275" s="4">
        <v>273</v>
      </c>
      <c r="B275" s="4" t="s">
        <v>79</v>
      </c>
      <c r="C275" s="5">
        <v>29.728767123287671</v>
      </c>
      <c r="D275" s="4">
        <v>7</v>
      </c>
      <c r="E275" s="4">
        <v>50</v>
      </c>
      <c r="F275" s="4">
        <v>10</v>
      </c>
      <c r="G275" s="4">
        <v>10</v>
      </c>
      <c r="H275" s="4" t="s">
        <v>218</v>
      </c>
      <c r="I275" s="4">
        <v>0</v>
      </c>
      <c r="J275" s="4" t="s">
        <v>54</v>
      </c>
      <c r="K275" s="4" t="s">
        <v>90</v>
      </c>
      <c r="L275" s="4">
        <v>1</v>
      </c>
      <c r="M275" s="4" t="s">
        <v>206</v>
      </c>
      <c r="N275" s="4" t="s">
        <v>70</v>
      </c>
      <c r="O275" s="4" t="s">
        <v>149</v>
      </c>
      <c r="P275" s="4">
        <v>7</v>
      </c>
      <c r="R275" s="4" t="s">
        <v>73</v>
      </c>
      <c r="V275" s="4" t="s">
        <v>59</v>
      </c>
      <c r="AC275" s="4" t="s">
        <v>61</v>
      </c>
      <c r="AD275" s="4">
        <v>3</v>
      </c>
      <c r="AE275" s="4">
        <v>2</v>
      </c>
      <c r="AF275" s="4">
        <v>8</v>
      </c>
      <c r="AG275" s="4" t="s">
        <v>1364</v>
      </c>
      <c r="AH275" s="4" t="s">
        <v>50</v>
      </c>
      <c r="AI275" s="4">
        <v>10</v>
      </c>
      <c r="AJ275" s="4" t="s">
        <v>1365</v>
      </c>
    </row>
    <row r="276" spans="1:38" ht="18" customHeight="1">
      <c r="A276" s="4">
        <v>274</v>
      </c>
      <c r="B276" s="4" t="s">
        <v>121</v>
      </c>
      <c r="C276" s="5">
        <v>29.356164383561644</v>
      </c>
      <c r="D276" s="4">
        <v>7</v>
      </c>
      <c r="E276" s="4">
        <v>120</v>
      </c>
      <c r="F276" s="4">
        <v>11</v>
      </c>
      <c r="G276" s="4">
        <v>6</v>
      </c>
      <c r="H276" s="4" t="s">
        <v>88</v>
      </c>
      <c r="I276" s="4">
        <v>1</v>
      </c>
      <c r="J276" s="4" t="s">
        <v>54</v>
      </c>
      <c r="K276" s="4" t="s">
        <v>41</v>
      </c>
      <c r="L276" s="4">
        <v>1</v>
      </c>
      <c r="M276" s="4" t="s">
        <v>206</v>
      </c>
      <c r="N276" s="4" t="s">
        <v>70</v>
      </c>
      <c r="O276" s="4" t="s">
        <v>83</v>
      </c>
      <c r="P276" s="4">
        <v>3</v>
      </c>
      <c r="Q276" s="4" t="s">
        <v>1366</v>
      </c>
      <c r="R276" s="4" t="s">
        <v>46</v>
      </c>
      <c r="X276" s="4" t="s">
        <v>123</v>
      </c>
      <c r="AC276" s="4" t="s">
        <v>61</v>
      </c>
      <c r="AD276" s="4">
        <v>6</v>
      </c>
      <c r="AE276" s="4">
        <v>3</v>
      </c>
      <c r="AF276" s="4">
        <v>72</v>
      </c>
      <c r="AG276" s="4" t="s">
        <v>1367</v>
      </c>
      <c r="AH276" s="4" t="s">
        <v>339</v>
      </c>
      <c r="AI276" s="4">
        <v>9</v>
      </c>
      <c r="AJ276" s="4" t="s">
        <v>1368</v>
      </c>
      <c r="AK276" s="4" t="s">
        <v>1369</v>
      </c>
      <c r="AL276" s="4" t="s">
        <v>1370</v>
      </c>
    </row>
    <row r="277" spans="1:38" ht="18" customHeight="1">
      <c r="A277" s="4">
        <v>275</v>
      </c>
      <c r="B277" s="4" t="s">
        <v>121</v>
      </c>
      <c r="C277" s="5">
        <v>32.526027397260272</v>
      </c>
      <c r="D277" s="4">
        <v>7</v>
      </c>
      <c r="E277" s="4">
        <v>30</v>
      </c>
      <c r="F277" s="4">
        <v>11</v>
      </c>
      <c r="G277" s="4">
        <v>5</v>
      </c>
      <c r="H277" s="4" t="s">
        <v>128</v>
      </c>
      <c r="I277" s="4">
        <v>0</v>
      </c>
      <c r="J277" s="4" t="s">
        <v>40</v>
      </c>
      <c r="K277" s="4" t="s">
        <v>41</v>
      </c>
      <c r="L277" s="4">
        <v>1</v>
      </c>
      <c r="M277" s="4" t="s">
        <v>74</v>
      </c>
      <c r="N277" s="4" t="s">
        <v>70</v>
      </c>
      <c r="O277" s="4" t="s">
        <v>213</v>
      </c>
      <c r="P277" s="4">
        <v>4</v>
      </c>
      <c r="Q277" s="4" t="s">
        <v>1371</v>
      </c>
      <c r="R277" s="4" t="s">
        <v>73</v>
      </c>
      <c r="S277" s="4" t="s">
        <v>275</v>
      </c>
      <c r="T277" s="4" t="s">
        <v>47</v>
      </c>
      <c r="AC277" s="4" t="s">
        <v>155</v>
      </c>
      <c r="AD277" s="4">
        <v>3</v>
      </c>
      <c r="AE277" s="4">
        <v>5</v>
      </c>
      <c r="AF277" s="4">
        <v>60</v>
      </c>
      <c r="AG277" s="4" t="s">
        <v>1372</v>
      </c>
      <c r="AH277" s="4" t="s">
        <v>63</v>
      </c>
      <c r="AI277" s="4">
        <v>7</v>
      </c>
      <c r="AJ277" s="4" t="s">
        <v>1373</v>
      </c>
      <c r="AK277" s="4" t="s">
        <v>1374</v>
      </c>
      <c r="AL277" s="4" t="s">
        <v>284</v>
      </c>
    </row>
    <row r="278" spans="1:38" ht="18" customHeight="1">
      <c r="A278" s="4">
        <v>276</v>
      </c>
      <c r="B278" s="4" t="s">
        <v>66</v>
      </c>
      <c r="C278" s="5">
        <v>29.049315068493151</v>
      </c>
      <c r="D278" s="4">
        <v>8</v>
      </c>
      <c r="E278" s="4">
        <v>60</v>
      </c>
      <c r="F278" s="4">
        <v>13</v>
      </c>
      <c r="G278" s="4">
        <v>3</v>
      </c>
      <c r="H278" s="4" t="s">
        <v>95</v>
      </c>
      <c r="I278" s="4">
        <v>1</v>
      </c>
      <c r="J278" s="4" t="s">
        <v>68</v>
      </c>
      <c r="K278" s="4" t="s">
        <v>55</v>
      </c>
      <c r="L278" s="4">
        <v>1</v>
      </c>
      <c r="M278" s="4" t="s">
        <v>206</v>
      </c>
      <c r="N278" s="4" t="s">
        <v>70</v>
      </c>
      <c r="O278" s="4" t="s">
        <v>299</v>
      </c>
      <c r="P278" s="4">
        <v>5</v>
      </c>
      <c r="Q278" s="4" t="s">
        <v>1375</v>
      </c>
      <c r="R278" s="4" t="s">
        <v>46</v>
      </c>
      <c r="AB278" s="4" t="s">
        <v>1376</v>
      </c>
      <c r="AC278" s="4" t="s">
        <v>48</v>
      </c>
      <c r="AD278" s="4">
        <v>3</v>
      </c>
      <c r="AE278" s="4">
        <v>6</v>
      </c>
      <c r="AF278" s="4">
        <v>12</v>
      </c>
      <c r="AG278" s="4" t="s">
        <v>1377</v>
      </c>
      <c r="AH278" s="4" t="s">
        <v>63</v>
      </c>
      <c r="AI278" s="4">
        <v>10</v>
      </c>
      <c r="AJ278" s="4" t="s">
        <v>1378</v>
      </c>
      <c r="AK278" s="4" t="s">
        <v>1379</v>
      </c>
      <c r="AL278" s="4" t="s">
        <v>1380</v>
      </c>
    </row>
    <row r="279" spans="1:38" ht="18" customHeight="1">
      <c r="A279" s="4">
        <v>277</v>
      </c>
      <c r="B279" s="4" t="s">
        <v>121</v>
      </c>
      <c r="C279" s="5">
        <v>27.838356164383562</v>
      </c>
      <c r="D279" s="4">
        <v>9</v>
      </c>
      <c r="E279" s="4">
        <v>0</v>
      </c>
      <c r="F279" s="4">
        <v>10</v>
      </c>
      <c r="G279" s="4">
        <v>10</v>
      </c>
      <c r="H279" s="4" t="s">
        <v>80</v>
      </c>
      <c r="I279" s="4">
        <v>0</v>
      </c>
      <c r="J279" s="4" t="s">
        <v>40</v>
      </c>
      <c r="K279" s="4" t="s">
        <v>96</v>
      </c>
      <c r="L279" s="4">
        <v>1</v>
      </c>
      <c r="M279" s="4" t="s">
        <v>56</v>
      </c>
      <c r="N279" s="4" t="s">
        <v>82</v>
      </c>
      <c r="O279" s="4" t="s">
        <v>44</v>
      </c>
      <c r="P279" s="4">
        <v>3</v>
      </c>
      <c r="Q279" s="4" t="s">
        <v>1381</v>
      </c>
      <c r="R279" s="4" t="s">
        <v>58</v>
      </c>
      <c r="X279" s="4" t="s">
        <v>123</v>
      </c>
      <c r="AC279" s="4" t="s">
        <v>48</v>
      </c>
      <c r="AD279" s="4">
        <v>4</v>
      </c>
      <c r="AE279" s="4">
        <v>3</v>
      </c>
      <c r="AF279" s="4">
        <v>6</v>
      </c>
      <c r="AG279" s="4" t="s">
        <v>1382</v>
      </c>
      <c r="AH279" s="4" t="s">
        <v>50</v>
      </c>
      <c r="AI279" s="4">
        <v>8</v>
      </c>
      <c r="AJ279" s="4" t="s">
        <v>1383</v>
      </c>
      <c r="AK279" s="4" t="s">
        <v>1384</v>
      </c>
      <c r="AL279" s="4" t="s">
        <v>1385</v>
      </c>
    </row>
    <row r="280" spans="1:38" ht="18" customHeight="1">
      <c r="A280" s="4">
        <v>278</v>
      </c>
      <c r="B280" s="4" t="s">
        <v>66</v>
      </c>
      <c r="C280" s="5">
        <v>39.441095890410956</v>
      </c>
      <c r="D280" s="4">
        <v>7</v>
      </c>
      <c r="E280" s="4">
        <v>30</v>
      </c>
      <c r="F280" s="4">
        <v>14</v>
      </c>
      <c r="G280" s="4">
        <v>6</v>
      </c>
      <c r="H280" s="4" t="s">
        <v>329</v>
      </c>
      <c r="I280" s="4">
        <v>1</v>
      </c>
      <c r="J280" s="4" t="s">
        <v>40</v>
      </c>
      <c r="K280" s="4" t="s">
        <v>41</v>
      </c>
      <c r="L280" s="4">
        <v>1</v>
      </c>
      <c r="M280" s="4" t="s">
        <v>69</v>
      </c>
      <c r="N280" s="4" t="s">
        <v>137</v>
      </c>
      <c r="O280" s="4" t="s">
        <v>83</v>
      </c>
      <c r="P280" s="4">
        <v>16</v>
      </c>
      <c r="Q280" s="4" t="s">
        <v>1386</v>
      </c>
      <c r="R280" s="4" t="s">
        <v>46</v>
      </c>
      <c r="W280" s="4" t="s">
        <v>60</v>
      </c>
      <c r="AC280" s="4" t="s">
        <v>155</v>
      </c>
      <c r="AD280" s="4">
        <v>6</v>
      </c>
      <c r="AE280" s="4">
        <v>6</v>
      </c>
      <c r="AF280" s="4">
        <v>40</v>
      </c>
      <c r="AG280" s="4" t="s">
        <v>1387</v>
      </c>
      <c r="AH280" s="4" t="s">
        <v>63</v>
      </c>
      <c r="AI280" s="4">
        <v>9</v>
      </c>
      <c r="AJ280" s="4" t="s">
        <v>1388</v>
      </c>
      <c r="AK280" s="4" t="s">
        <v>1389</v>
      </c>
      <c r="AL280" s="4" t="s">
        <v>312</v>
      </c>
    </row>
    <row r="281" spans="1:38" ht="18" customHeight="1">
      <c r="A281" s="4">
        <v>279</v>
      </c>
      <c r="B281" s="4" t="s">
        <v>121</v>
      </c>
      <c r="C281" s="5">
        <v>24.723287671232878</v>
      </c>
      <c r="D281" s="4">
        <v>8</v>
      </c>
      <c r="E281" s="4">
        <v>50</v>
      </c>
      <c r="F281" s="4">
        <v>3</v>
      </c>
      <c r="G281" s="4">
        <v>5</v>
      </c>
      <c r="H281" s="4" t="s">
        <v>39</v>
      </c>
      <c r="I281" s="4">
        <v>1</v>
      </c>
      <c r="J281" s="4" t="s">
        <v>54</v>
      </c>
      <c r="K281" s="4" t="s">
        <v>1390</v>
      </c>
      <c r="L281" s="4">
        <v>0</v>
      </c>
      <c r="M281" s="4" t="s">
        <v>38</v>
      </c>
      <c r="N281" s="4" t="s">
        <v>38</v>
      </c>
      <c r="O281" s="4" t="s">
        <v>38</v>
      </c>
      <c r="R281" s="4" t="s">
        <v>46</v>
      </c>
      <c r="X281" s="4" t="s">
        <v>123</v>
      </c>
      <c r="AC281" s="4" t="s">
        <v>48</v>
      </c>
      <c r="AD281" s="4">
        <v>1</v>
      </c>
      <c r="AE281" s="4">
        <v>3</v>
      </c>
      <c r="AF281" s="4">
        <v>4</v>
      </c>
      <c r="AG281" s="4" t="s">
        <v>1391</v>
      </c>
      <c r="AH281" s="4" t="s">
        <v>63</v>
      </c>
      <c r="AI281" s="4">
        <v>10</v>
      </c>
      <c r="AJ281" s="7" t="s">
        <v>1392</v>
      </c>
      <c r="AK281" s="4" t="s">
        <v>1393</v>
      </c>
    </row>
    <row r="282" spans="1:38" ht="18" customHeight="1">
      <c r="A282" s="4">
        <v>280</v>
      </c>
      <c r="B282" s="4" t="s">
        <v>66</v>
      </c>
      <c r="C282" s="5">
        <v>33.057534246575344</v>
      </c>
      <c r="D282" s="4">
        <v>8</v>
      </c>
      <c r="E282" s="4">
        <v>120</v>
      </c>
      <c r="F282" s="4">
        <v>10</v>
      </c>
      <c r="G282" s="4">
        <v>10</v>
      </c>
      <c r="H282" s="4" t="s">
        <v>53</v>
      </c>
      <c r="I282" s="4">
        <v>1</v>
      </c>
      <c r="J282" s="4" t="s">
        <v>40</v>
      </c>
      <c r="K282" s="4" t="s">
        <v>90</v>
      </c>
      <c r="L282" s="4">
        <v>1</v>
      </c>
      <c r="M282" s="4" t="s">
        <v>401</v>
      </c>
      <c r="N282" s="4" t="s">
        <v>43</v>
      </c>
      <c r="O282" s="4" t="s">
        <v>83</v>
      </c>
      <c r="P282" s="4">
        <v>10</v>
      </c>
      <c r="Q282" s="4" t="s">
        <v>1394</v>
      </c>
      <c r="R282" s="4" t="s">
        <v>46</v>
      </c>
      <c r="W282" s="4" t="s">
        <v>60</v>
      </c>
      <c r="AC282" s="4" t="s">
        <v>61</v>
      </c>
      <c r="AD282" s="4">
        <v>6</v>
      </c>
      <c r="AE282" s="4">
        <v>6</v>
      </c>
      <c r="AF282" s="4">
        <v>48</v>
      </c>
      <c r="AG282" s="4" t="s">
        <v>1395</v>
      </c>
      <c r="AH282" s="4" t="s">
        <v>63</v>
      </c>
      <c r="AI282" s="4">
        <v>10</v>
      </c>
      <c r="AJ282" s="4" t="s">
        <v>1396</v>
      </c>
      <c r="AK282" s="4" t="s">
        <v>1397</v>
      </c>
      <c r="AL282" s="4" t="s">
        <v>1398</v>
      </c>
    </row>
    <row r="283" spans="1:38" ht="18" customHeight="1">
      <c r="A283" s="4">
        <v>281</v>
      </c>
      <c r="B283" s="4" t="s">
        <v>66</v>
      </c>
      <c r="C283" s="5">
        <v>30.898630136986302</v>
      </c>
      <c r="D283" s="4">
        <v>8</v>
      </c>
      <c r="E283" s="4">
        <v>0</v>
      </c>
      <c r="F283" s="4">
        <v>8</v>
      </c>
      <c r="G283" s="4">
        <v>10</v>
      </c>
      <c r="H283" s="4" t="s">
        <v>128</v>
      </c>
      <c r="I283" s="4">
        <v>1</v>
      </c>
      <c r="J283" s="4" t="s">
        <v>54</v>
      </c>
      <c r="K283" s="4" t="s">
        <v>1399</v>
      </c>
      <c r="L283" s="4">
        <v>1</v>
      </c>
      <c r="M283" s="4" t="s">
        <v>102</v>
      </c>
      <c r="N283" s="4" t="s">
        <v>103</v>
      </c>
      <c r="O283" s="4" t="s">
        <v>83</v>
      </c>
      <c r="P283" s="4">
        <v>5</v>
      </c>
      <c r="Q283" s="4" t="s">
        <v>192</v>
      </c>
      <c r="R283" s="4" t="s">
        <v>357</v>
      </c>
      <c r="X283" s="4" t="s">
        <v>123</v>
      </c>
      <c r="AC283" s="4" t="s">
        <v>1070</v>
      </c>
      <c r="AD283" s="4">
        <v>6</v>
      </c>
      <c r="AE283" s="4">
        <v>10</v>
      </c>
      <c r="AF283" s="4">
        <v>10</v>
      </c>
      <c r="AG283" s="4" t="s">
        <v>1400</v>
      </c>
      <c r="AH283" s="4" t="s">
        <v>50</v>
      </c>
      <c r="AI283" s="4">
        <v>10</v>
      </c>
      <c r="AJ283" s="4" t="s">
        <v>1401</v>
      </c>
      <c r="AK283" s="4" t="s">
        <v>1402</v>
      </c>
      <c r="AL283" s="4" t="s">
        <v>1403</v>
      </c>
    </row>
    <row r="284" spans="1:38" ht="18" customHeight="1">
      <c r="A284" s="4">
        <v>282</v>
      </c>
      <c r="B284" s="4" t="s">
        <v>79</v>
      </c>
      <c r="C284" s="5">
        <v>22.983561643835618</v>
      </c>
      <c r="D284" s="4">
        <v>8</v>
      </c>
      <c r="E284" s="4">
        <v>150</v>
      </c>
      <c r="F284" s="4">
        <v>12</v>
      </c>
      <c r="G284" s="4">
        <v>2</v>
      </c>
      <c r="H284" s="4" t="s">
        <v>53</v>
      </c>
      <c r="I284" s="4">
        <v>1</v>
      </c>
      <c r="J284" s="4" t="s">
        <v>54</v>
      </c>
      <c r="K284" s="4" t="s">
        <v>96</v>
      </c>
      <c r="L284" s="4">
        <v>1</v>
      </c>
      <c r="M284" s="4" t="s">
        <v>206</v>
      </c>
      <c r="N284" s="4" t="s">
        <v>1404</v>
      </c>
      <c r="O284" s="4" t="s">
        <v>83</v>
      </c>
      <c r="P284" s="4">
        <v>0</v>
      </c>
      <c r="Q284" s="4" t="s">
        <v>1405</v>
      </c>
      <c r="R284" s="4" t="s">
        <v>46</v>
      </c>
      <c r="V284" s="4" t="s">
        <v>59</v>
      </c>
      <c r="AC284" s="4" t="s">
        <v>61</v>
      </c>
      <c r="AD284" s="4">
        <v>10</v>
      </c>
      <c r="AE284" s="4">
        <v>5</v>
      </c>
      <c r="AF284" s="4">
        <v>8</v>
      </c>
      <c r="AG284" s="4" t="s">
        <v>1406</v>
      </c>
      <c r="AH284" s="4" t="s">
        <v>63</v>
      </c>
      <c r="AI284" s="4">
        <v>10</v>
      </c>
      <c r="AJ284" s="4" t="s">
        <v>1407</v>
      </c>
    </row>
    <row r="285" spans="1:38" ht="18" customHeight="1">
      <c r="A285" s="4">
        <v>283</v>
      </c>
      <c r="B285" s="4" t="s">
        <v>121</v>
      </c>
      <c r="C285" s="5">
        <v>27.882191780821916</v>
      </c>
      <c r="D285" s="4">
        <v>7</v>
      </c>
      <c r="E285" s="4">
        <v>30</v>
      </c>
      <c r="F285" s="4">
        <v>10</v>
      </c>
      <c r="G285" s="4">
        <v>18</v>
      </c>
      <c r="H285" s="4" t="s">
        <v>218</v>
      </c>
      <c r="I285" s="4">
        <v>1</v>
      </c>
      <c r="J285" s="4" t="s">
        <v>40</v>
      </c>
      <c r="K285" s="4" t="s">
        <v>90</v>
      </c>
      <c r="L285" s="4">
        <v>1</v>
      </c>
      <c r="M285" s="4" t="s">
        <v>148</v>
      </c>
      <c r="N285" s="4" t="s">
        <v>70</v>
      </c>
      <c r="O285" s="4" t="s">
        <v>350</v>
      </c>
      <c r="P285" s="4">
        <v>4</v>
      </c>
      <c r="Q285" s="4" t="s">
        <v>1408</v>
      </c>
      <c r="R285" s="4" t="s">
        <v>357</v>
      </c>
      <c r="U285" s="4" t="s">
        <v>74</v>
      </c>
      <c r="V285" s="4" t="s">
        <v>59</v>
      </c>
      <c r="AC285" s="4" t="s">
        <v>61</v>
      </c>
      <c r="AD285" s="4">
        <v>6</v>
      </c>
      <c r="AE285" s="4">
        <v>4</v>
      </c>
      <c r="AF285" s="4">
        <v>10</v>
      </c>
      <c r="AG285" s="4" t="s">
        <v>1409</v>
      </c>
      <c r="AH285" s="4" t="s">
        <v>63</v>
      </c>
      <c r="AI285" s="4">
        <v>10</v>
      </c>
      <c r="AJ285" s="4" t="s">
        <v>1410</v>
      </c>
      <c r="AK285" s="4" t="s">
        <v>1411</v>
      </c>
      <c r="AL285" s="4" t="s">
        <v>1412</v>
      </c>
    </row>
    <row r="286" spans="1:38" ht="18" customHeight="1">
      <c r="A286" s="4">
        <v>284</v>
      </c>
      <c r="B286" s="4" t="s">
        <v>66</v>
      </c>
      <c r="D286" s="4">
        <v>7</v>
      </c>
      <c r="E286" s="4">
        <v>0</v>
      </c>
      <c r="F286" s="4">
        <v>13</v>
      </c>
      <c r="G286" s="4">
        <v>5</v>
      </c>
      <c r="H286" s="4" t="s">
        <v>95</v>
      </c>
      <c r="I286" s="4">
        <v>1</v>
      </c>
      <c r="J286" s="4" t="s">
        <v>54</v>
      </c>
      <c r="K286" s="4" t="s">
        <v>96</v>
      </c>
      <c r="L286" s="4">
        <v>0</v>
      </c>
      <c r="M286" s="4" t="s">
        <v>38</v>
      </c>
      <c r="N286" s="4" t="s">
        <v>38</v>
      </c>
      <c r="O286" s="4" t="s">
        <v>38</v>
      </c>
      <c r="R286" s="4" t="s">
        <v>46</v>
      </c>
      <c r="V286" s="4" t="s">
        <v>59</v>
      </c>
      <c r="AC286" s="4" t="s">
        <v>75</v>
      </c>
      <c r="AD286" s="4">
        <v>25</v>
      </c>
      <c r="AE286" s="4">
        <v>15</v>
      </c>
      <c r="AF286" s="4">
        <v>50</v>
      </c>
      <c r="AG286" s="4" t="s">
        <v>1413</v>
      </c>
      <c r="AH286" s="4" t="s">
        <v>50</v>
      </c>
      <c r="AI286" s="4">
        <v>9</v>
      </c>
      <c r="AJ286" s="4" t="s">
        <v>1414</v>
      </c>
      <c r="AK286" s="4" t="s">
        <v>1415</v>
      </c>
      <c r="AL286" s="4" t="s">
        <v>284</v>
      </c>
    </row>
    <row r="287" spans="1:38" ht="18" customHeight="1">
      <c r="A287" s="4">
        <v>285</v>
      </c>
      <c r="B287" s="4" t="s">
        <v>79</v>
      </c>
      <c r="C287" s="5">
        <v>30.736986301369864</v>
      </c>
      <c r="D287" s="4">
        <v>7</v>
      </c>
      <c r="E287" s="4">
        <v>20</v>
      </c>
      <c r="F287" s="4">
        <v>7</v>
      </c>
      <c r="G287" s="4">
        <v>10</v>
      </c>
      <c r="H287" s="4" t="s">
        <v>128</v>
      </c>
      <c r="I287" s="4">
        <v>1</v>
      </c>
      <c r="J287" s="4" t="s">
        <v>54</v>
      </c>
      <c r="K287" s="4" t="s">
        <v>90</v>
      </c>
      <c r="L287" s="4">
        <v>1</v>
      </c>
      <c r="M287" s="4" t="s">
        <v>206</v>
      </c>
      <c r="N287" s="4" t="s">
        <v>70</v>
      </c>
      <c r="O287" s="4" t="s">
        <v>83</v>
      </c>
      <c r="P287" s="4">
        <v>8</v>
      </c>
      <c r="Q287" s="4" t="s">
        <v>1416</v>
      </c>
      <c r="R287" s="4" t="s">
        <v>46</v>
      </c>
      <c r="X287" s="4" t="s">
        <v>123</v>
      </c>
      <c r="AC287" s="4" t="s">
        <v>48</v>
      </c>
      <c r="AD287" s="4">
        <v>3</v>
      </c>
      <c r="AE287" s="4">
        <v>3</v>
      </c>
      <c r="AF287" s="4">
        <v>8</v>
      </c>
      <c r="AG287" s="4" t="s">
        <v>1417</v>
      </c>
      <c r="AH287" s="4" t="s">
        <v>1418</v>
      </c>
      <c r="AI287" s="4">
        <v>10</v>
      </c>
      <c r="AJ287" s="4" t="s">
        <v>1419</v>
      </c>
      <c r="AK287" s="4" t="s">
        <v>168</v>
      </c>
      <c r="AL287" s="4" t="s">
        <v>168</v>
      </c>
    </row>
    <row r="288" spans="1:38" ht="18" customHeight="1">
      <c r="A288" s="4">
        <v>286</v>
      </c>
      <c r="B288" s="4" t="s">
        <v>66</v>
      </c>
      <c r="C288" s="5">
        <v>27.989041095890411</v>
      </c>
      <c r="D288" s="4">
        <v>7</v>
      </c>
      <c r="E288" s="4">
        <v>45</v>
      </c>
      <c r="F288" s="4">
        <v>12</v>
      </c>
      <c r="G288" s="4">
        <v>2</v>
      </c>
      <c r="H288" s="4" t="s">
        <v>297</v>
      </c>
      <c r="I288" s="4">
        <v>1</v>
      </c>
      <c r="J288" s="4" t="s">
        <v>54</v>
      </c>
      <c r="K288" s="4" t="s">
        <v>41</v>
      </c>
      <c r="L288" s="4">
        <v>1</v>
      </c>
      <c r="M288" s="4" t="s">
        <v>148</v>
      </c>
      <c r="N288" s="4" t="s">
        <v>725</v>
      </c>
      <c r="O288" s="4" t="s">
        <v>1420</v>
      </c>
      <c r="P288" s="4">
        <v>2</v>
      </c>
      <c r="Q288" s="4" t="s">
        <v>1421</v>
      </c>
      <c r="R288" s="4" t="s">
        <v>73</v>
      </c>
      <c r="X288" s="4" t="s">
        <v>123</v>
      </c>
      <c r="AC288" s="4" t="s">
        <v>75</v>
      </c>
      <c r="AD288" s="4">
        <v>6</v>
      </c>
      <c r="AE288" s="4">
        <v>4</v>
      </c>
      <c r="AF288" s="4">
        <v>6</v>
      </c>
      <c r="AG288" s="4" t="s">
        <v>1422</v>
      </c>
      <c r="AH288" s="4" t="s">
        <v>371</v>
      </c>
      <c r="AI288" s="4">
        <v>9</v>
      </c>
      <c r="AJ288" s="4" t="s">
        <v>1423</v>
      </c>
    </row>
    <row r="289" spans="1:38" ht="18" customHeight="1">
      <c r="A289" s="4">
        <v>287</v>
      </c>
      <c r="B289" s="4" t="s">
        <v>121</v>
      </c>
      <c r="C289" s="5">
        <v>42.556164383561644</v>
      </c>
      <c r="D289" s="4">
        <v>5</v>
      </c>
      <c r="E289" s="4">
        <v>75</v>
      </c>
      <c r="F289" s="4">
        <v>10</v>
      </c>
      <c r="G289" s="4">
        <v>10</v>
      </c>
      <c r="H289" s="4" t="s">
        <v>88</v>
      </c>
      <c r="I289" s="4">
        <v>1</v>
      </c>
      <c r="J289" s="4" t="s">
        <v>54</v>
      </c>
      <c r="K289" s="4" t="s">
        <v>90</v>
      </c>
      <c r="L289" s="4">
        <v>1</v>
      </c>
      <c r="M289" s="4" t="s">
        <v>206</v>
      </c>
      <c r="N289" s="4" t="s">
        <v>70</v>
      </c>
      <c r="O289" s="4" t="s">
        <v>149</v>
      </c>
      <c r="P289" s="4">
        <v>17</v>
      </c>
      <c r="R289" s="4" t="s">
        <v>46</v>
      </c>
      <c r="X289" s="4" t="s">
        <v>123</v>
      </c>
      <c r="AB289" s="4" t="s">
        <v>1424</v>
      </c>
      <c r="AC289" s="4" t="s">
        <v>61</v>
      </c>
      <c r="AD289" s="4">
        <v>10</v>
      </c>
      <c r="AE289" s="4">
        <v>10</v>
      </c>
      <c r="AF289" s="4">
        <v>15</v>
      </c>
      <c r="AG289" s="4" t="s">
        <v>1425</v>
      </c>
      <c r="AH289" s="4" t="s">
        <v>50</v>
      </c>
      <c r="AI289" s="4">
        <v>10</v>
      </c>
      <c r="AJ289" s="4" t="s">
        <v>1426</v>
      </c>
      <c r="AK289" s="4" t="s">
        <v>316</v>
      </c>
    </row>
    <row r="290" spans="1:38" ht="18" customHeight="1">
      <c r="A290" s="4">
        <v>288</v>
      </c>
      <c r="B290" s="4" t="s">
        <v>66</v>
      </c>
      <c r="C290" s="5">
        <v>33.446575342465756</v>
      </c>
      <c r="D290" s="4">
        <v>6</v>
      </c>
      <c r="E290" s="4">
        <v>35</v>
      </c>
      <c r="F290" s="4">
        <v>10</v>
      </c>
      <c r="G290" s="4">
        <v>1</v>
      </c>
      <c r="H290" s="4" t="s">
        <v>39</v>
      </c>
      <c r="I290" s="4">
        <v>1</v>
      </c>
      <c r="J290" s="4" t="s">
        <v>89</v>
      </c>
      <c r="K290" s="4" t="s">
        <v>96</v>
      </c>
      <c r="L290" s="4">
        <v>1</v>
      </c>
      <c r="M290" s="4" t="s">
        <v>406</v>
      </c>
      <c r="N290" s="4" t="s">
        <v>70</v>
      </c>
      <c r="O290" s="4" t="s">
        <v>350</v>
      </c>
      <c r="P290" s="4">
        <v>10</v>
      </c>
      <c r="Q290" s="4" t="s">
        <v>983</v>
      </c>
      <c r="R290" s="4" t="s">
        <v>46</v>
      </c>
      <c r="U290" s="4" t="s">
        <v>74</v>
      </c>
      <c r="AC290" s="4" t="s">
        <v>75</v>
      </c>
      <c r="AD290" s="4">
        <v>5</v>
      </c>
      <c r="AE290" s="4">
        <v>5</v>
      </c>
      <c r="AF290" s="4">
        <v>15</v>
      </c>
      <c r="AG290" s="4" t="s">
        <v>1427</v>
      </c>
      <c r="AH290" s="4" t="s">
        <v>50</v>
      </c>
      <c r="AI290" s="4">
        <v>10</v>
      </c>
      <c r="AJ290" s="4" t="s">
        <v>1428</v>
      </c>
      <c r="AK290" s="4" t="s">
        <v>1429</v>
      </c>
      <c r="AL290" s="4" t="s">
        <v>108</v>
      </c>
    </row>
    <row r="291" spans="1:38" ht="18" customHeight="1">
      <c r="A291" s="4">
        <v>289</v>
      </c>
      <c r="B291" s="4" t="s">
        <v>79</v>
      </c>
      <c r="C291" s="5">
        <v>38.912328767123284</v>
      </c>
      <c r="D291" s="4">
        <v>6</v>
      </c>
      <c r="E291" s="4">
        <v>30</v>
      </c>
      <c r="F291" s="4">
        <v>10</v>
      </c>
      <c r="G291" s="4">
        <v>5</v>
      </c>
      <c r="H291" s="4" t="s">
        <v>218</v>
      </c>
      <c r="I291" s="4">
        <v>1</v>
      </c>
      <c r="J291" s="4" t="s">
        <v>54</v>
      </c>
      <c r="K291" s="4" t="s">
        <v>90</v>
      </c>
      <c r="L291" s="4">
        <v>1</v>
      </c>
      <c r="M291" s="4" t="s">
        <v>246</v>
      </c>
      <c r="N291" s="4" t="s">
        <v>82</v>
      </c>
      <c r="O291" s="4" t="s">
        <v>213</v>
      </c>
      <c r="P291" s="4">
        <v>17</v>
      </c>
      <c r="Q291" s="4" t="s">
        <v>1430</v>
      </c>
      <c r="R291" s="4" t="s">
        <v>73</v>
      </c>
      <c r="X291" s="4" t="s">
        <v>123</v>
      </c>
      <c r="AC291" s="4" t="s">
        <v>48</v>
      </c>
      <c r="AD291" s="4">
        <v>4</v>
      </c>
      <c r="AE291" s="4">
        <v>10</v>
      </c>
      <c r="AF291" s="4">
        <v>12</v>
      </c>
      <c r="AG291" s="4" t="s">
        <v>1431</v>
      </c>
      <c r="AH291" s="4" t="s">
        <v>185</v>
      </c>
      <c r="AI291" s="4">
        <v>10</v>
      </c>
      <c r="AJ291" s="4" t="s">
        <v>1432</v>
      </c>
      <c r="AK291" s="4" t="s">
        <v>1433</v>
      </c>
    </row>
    <row r="292" spans="1:38" ht="18" customHeight="1">
      <c r="A292" s="4">
        <v>290</v>
      </c>
      <c r="B292" s="4" t="s">
        <v>66</v>
      </c>
      <c r="C292" s="5">
        <v>29.164383561643834</v>
      </c>
      <c r="D292" s="4">
        <v>6</v>
      </c>
      <c r="E292" s="4">
        <v>90</v>
      </c>
      <c r="F292" s="4">
        <v>7</v>
      </c>
      <c r="G292" s="4">
        <v>5</v>
      </c>
      <c r="H292" s="4" t="s">
        <v>39</v>
      </c>
      <c r="I292" s="4">
        <v>0</v>
      </c>
      <c r="J292" s="4" t="s">
        <v>129</v>
      </c>
      <c r="K292" s="4" t="s">
        <v>90</v>
      </c>
      <c r="L292" s="4">
        <v>1</v>
      </c>
      <c r="M292" s="4" t="s">
        <v>56</v>
      </c>
      <c r="N292" s="4" t="s">
        <v>344</v>
      </c>
      <c r="O292" s="4" t="s">
        <v>44</v>
      </c>
      <c r="P292" s="4">
        <v>0</v>
      </c>
      <c r="Q292" s="4" t="s">
        <v>45</v>
      </c>
      <c r="R292" s="4" t="s">
        <v>58</v>
      </c>
      <c r="X292" s="4" t="s">
        <v>123</v>
      </c>
      <c r="AC292" s="4" t="s">
        <v>61</v>
      </c>
      <c r="AD292" s="4">
        <v>4</v>
      </c>
      <c r="AE292" s="4">
        <v>6</v>
      </c>
      <c r="AF292" s="4">
        <v>6</v>
      </c>
      <c r="AG292" s="4" t="s">
        <v>1434</v>
      </c>
      <c r="AH292" s="4" t="s">
        <v>1435</v>
      </c>
      <c r="AI292" s="4">
        <v>8</v>
      </c>
      <c r="AJ292" s="4" t="s">
        <v>1436</v>
      </c>
      <c r="AK292" s="4" t="s">
        <v>1437</v>
      </c>
      <c r="AL292" s="4" t="s">
        <v>1438</v>
      </c>
    </row>
    <row r="293" spans="1:38" ht="18" customHeight="1">
      <c r="A293" s="4">
        <v>291</v>
      </c>
      <c r="B293" s="4" t="s">
        <v>121</v>
      </c>
      <c r="C293" s="5">
        <v>31.709589041095889</v>
      </c>
      <c r="D293" s="4">
        <v>9</v>
      </c>
      <c r="E293" s="4">
        <v>20</v>
      </c>
      <c r="F293" s="4">
        <v>10</v>
      </c>
      <c r="G293" s="4">
        <v>40</v>
      </c>
      <c r="H293" s="4" t="s">
        <v>88</v>
      </c>
      <c r="I293" s="4">
        <v>0</v>
      </c>
      <c r="J293" s="4" t="s">
        <v>129</v>
      </c>
      <c r="K293" s="4" t="s">
        <v>96</v>
      </c>
      <c r="L293" s="4">
        <v>1</v>
      </c>
      <c r="M293" s="4" t="s">
        <v>206</v>
      </c>
      <c r="N293" s="4" t="s">
        <v>70</v>
      </c>
      <c r="O293" s="4" t="s">
        <v>44</v>
      </c>
      <c r="P293" s="4">
        <v>11</v>
      </c>
      <c r="Q293" s="4" t="s">
        <v>45</v>
      </c>
      <c r="R293" s="4" t="s">
        <v>154</v>
      </c>
      <c r="V293" s="4" t="s">
        <v>59</v>
      </c>
      <c r="X293" s="4" t="s">
        <v>123</v>
      </c>
      <c r="AC293" s="4" t="s">
        <v>1439</v>
      </c>
      <c r="AD293" s="4">
        <v>6</v>
      </c>
      <c r="AE293" s="4">
        <v>4</v>
      </c>
      <c r="AF293" s="4">
        <v>3</v>
      </c>
      <c r="AG293" s="4" t="s">
        <v>1440</v>
      </c>
      <c r="AH293" s="4" t="s">
        <v>63</v>
      </c>
      <c r="AI293" s="4">
        <v>7</v>
      </c>
      <c r="AJ293" s="4" t="s">
        <v>1441</v>
      </c>
      <c r="AK293" s="4" t="s">
        <v>1442</v>
      </c>
    </row>
    <row r="294" spans="1:38" ht="18" customHeight="1">
      <c r="A294" s="4">
        <v>292</v>
      </c>
      <c r="B294" s="4" t="s">
        <v>79</v>
      </c>
      <c r="C294" s="5">
        <v>32.276712328767125</v>
      </c>
      <c r="D294" s="4">
        <v>8</v>
      </c>
      <c r="E294" s="4">
        <v>0</v>
      </c>
      <c r="F294" s="4">
        <v>10</v>
      </c>
      <c r="G294" s="4">
        <v>10</v>
      </c>
      <c r="H294" s="4" t="s">
        <v>80</v>
      </c>
      <c r="I294" s="4">
        <v>0</v>
      </c>
      <c r="J294" s="4" t="s">
        <v>40</v>
      </c>
      <c r="K294" s="4" t="s">
        <v>41</v>
      </c>
      <c r="L294" s="4">
        <v>1</v>
      </c>
      <c r="M294" s="4" t="s">
        <v>1443</v>
      </c>
      <c r="N294" s="4" t="s">
        <v>377</v>
      </c>
      <c r="O294" s="4" t="s">
        <v>83</v>
      </c>
      <c r="P294" s="4">
        <v>12</v>
      </c>
      <c r="Q294" s="4" t="s">
        <v>1444</v>
      </c>
      <c r="R294" s="4" t="s">
        <v>357</v>
      </c>
      <c r="V294" s="4" t="s">
        <v>59</v>
      </c>
      <c r="AC294" s="4" t="s">
        <v>61</v>
      </c>
      <c r="AD294" s="4">
        <v>3</v>
      </c>
      <c r="AE294" s="4">
        <v>5</v>
      </c>
      <c r="AF294" s="4">
        <v>15</v>
      </c>
      <c r="AG294" s="4" t="s">
        <v>1445</v>
      </c>
      <c r="AH294" s="4" t="s">
        <v>185</v>
      </c>
      <c r="AI294" s="4">
        <v>9</v>
      </c>
      <c r="AJ294" s="4" t="s">
        <v>64</v>
      </c>
      <c r="AK294" s="4" t="s">
        <v>1446</v>
      </c>
    </row>
    <row r="295" spans="1:38" ht="18" customHeight="1">
      <c r="A295" s="4">
        <v>293</v>
      </c>
      <c r="B295" s="4" t="s">
        <v>66</v>
      </c>
      <c r="C295" s="5">
        <v>23.194520547945206</v>
      </c>
      <c r="D295" s="4">
        <v>7</v>
      </c>
      <c r="E295" s="4">
        <v>120</v>
      </c>
      <c r="F295" s="4">
        <v>9</v>
      </c>
      <c r="G295" s="4">
        <v>4</v>
      </c>
      <c r="H295" s="4" t="s">
        <v>329</v>
      </c>
      <c r="I295" s="4">
        <v>0</v>
      </c>
      <c r="J295" s="4" t="s">
        <v>40</v>
      </c>
      <c r="K295" s="4" t="s">
        <v>90</v>
      </c>
      <c r="L295" s="4">
        <v>0</v>
      </c>
      <c r="M295" s="4" t="s">
        <v>38</v>
      </c>
      <c r="N295" s="4" t="s">
        <v>38</v>
      </c>
      <c r="O295" s="4" t="s">
        <v>38</v>
      </c>
      <c r="R295" s="4" t="s">
        <v>46</v>
      </c>
      <c r="V295" s="4" t="s">
        <v>59</v>
      </c>
      <c r="AC295" s="4" t="s">
        <v>48</v>
      </c>
      <c r="AD295" s="4">
        <v>20</v>
      </c>
      <c r="AE295" s="4">
        <v>20</v>
      </c>
      <c r="AF295" s="4">
        <v>10</v>
      </c>
      <c r="AG295" s="4" t="s">
        <v>1447</v>
      </c>
      <c r="AH295" s="4" t="s">
        <v>50</v>
      </c>
      <c r="AI295" s="4">
        <v>8</v>
      </c>
      <c r="AJ295" s="4" t="s">
        <v>1448</v>
      </c>
      <c r="AK295" s="4" t="s">
        <v>1449</v>
      </c>
      <c r="AL295" s="4" t="s">
        <v>1450</v>
      </c>
    </row>
    <row r="296" spans="1:38" ht="18" customHeight="1">
      <c r="A296" s="4">
        <v>294</v>
      </c>
      <c r="B296" s="4" t="s">
        <v>66</v>
      </c>
      <c r="C296" s="5">
        <v>26.80821917808219</v>
      </c>
      <c r="D296" s="4">
        <v>8</v>
      </c>
      <c r="E296" s="4">
        <v>6</v>
      </c>
      <c r="F296" s="4">
        <v>15</v>
      </c>
      <c r="G296" s="4">
        <v>2</v>
      </c>
      <c r="H296" s="4" t="s">
        <v>128</v>
      </c>
      <c r="I296" s="4">
        <v>0</v>
      </c>
      <c r="J296" s="4" t="s">
        <v>129</v>
      </c>
      <c r="K296" s="4" t="s">
        <v>90</v>
      </c>
      <c r="L296" s="4">
        <v>0</v>
      </c>
      <c r="M296" s="4" t="s">
        <v>38</v>
      </c>
      <c r="N296" s="4" t="s">
        <v>38</v>
      </c>
      <c r="O296" s="4" t="s">
        <v>38</v>
      </c>
      <c r="R296" s="4" t="s">
        <v>73</v>
      </c>
      <c r="X296" s="4" t="s">
        <v>123</v>
      </c>
      <c r="AC296" s="4" t="s">
        <v>61</v>
      </c>
      <c r="AD296" s="4">
        <v>6</v>
      </c>
      <c r="AE296" s="4">
        <v>4</v>
      </c>
      <c r="AF296" s="4">
        <v>48</v>
      </c>
      <c r="AG296" s="4" t="s">
        <v>1451</v>
      </c>
      <c r="AH296" s="4" t="s">
        <v>63</v>
      </c>
      <c r="AI296" s="4">
        <v>10</v>
      </c>
      <c r="AJ296" s="4" t="s">
        <v>1452</v>
      </c>
      <c r="AK296" s="4" t="s">
        <v>1453</v>
      </c>
    </row>
    <row r="297" spans="1:38" ht="18" customHeight="1">
      <c r="A297" s="4">
        <v>295</v>
      </c>
      <c r="B297" s="4" t="s">
        <v>121</v>
      </c>
      <c r="C297" s="5">
        <v>43.161643835616438</v>
      </c>
      <c r="D297" s="4">
        <v>6</v>
      </c>
      <c r="E297" s="4">
        <v>0</v>
      </c>
      <c r="F297" s="4">
        <v>88</v>
      </c>
      <c r="G297" s="4">
        <v>2</v>
      </c>
      <c r="H297" s="4" t="s">
        <v>329</v>
      </c>
      <c r="I297" s="4">
        <v>1</v>
      </c>
      <c r="J297" s="4" t="s">
        <v>54</v>
      </c>
      <c r="K297" s="4" t="s">
        <v>90</v>
      </c>
      <c r="L297" s="4">
        <v>1</v>
      </c>
      <c r="M297" s="4" t="s">
        <v>206</v>
      </c>
      <c r="N297" s="4" t="s">
        <v>70</v>
      </c>
      <c r="O297" s="4" t="s">
        <v>413</v>
      </c>
      <c r="P297" s="4">
        <v>12</v>
      </c>
      <c r="Q297" s="4" t="s">
        <v>1454</v>
      </c>
      <c r="R297" s="4" t="s">
        <v>1109</v>
      </c>
      <c r="AA297" s="4" t="s">
        <v>92</v>
      </c>
      <c r="AC297" s="4" t="s">
        <v>38</v>
      </c>
      <c r="AD297" s="4" t="s">
        <v>38</v>
      </c>
      <c r="AE297" s="4" t="s">
        <v>38</v>
      </c>
      <c r="AH297" s="4" t="s">
        <v>50</v>
      </c>
      <c r="AI297" s="4">
        <v>8</v>
      </c>
      <c r="AJ297" s="4" t="s">
        <v>1455</v>
      </c>
      <c r="AK297" s="4" t="s">
        <v>1456</v>
      </c>
      <c r="AL297" s="4" t="s">
        <v>108</v>
      </c>
    </row>
    <row r="298" spans="1:38" ht="18" customHeight="1">
      <c r="A298" s="4">
        <v>296</v>
      </c>
      <c r="B298" s="4" t="s">
        <v>66</v>
      </c>
      <c r="C298" s="5">
        <v>28.372602739726027</v>
      </c>
      <c r="D298" s="4">
        <v>8</v>
      </c>
      <c r="E298" s="4">
        <v>0</v>
      </c>
      <c r="F298" s="4">
        <v>10</v>
      </c>
      <c r="G298" s="4">
        <v>30</v>
      </c>
      <c r="H298" s="4" t="s">
        <v>329</v>
      </c>
      <c r="I298" s="4">
        <v>0</v>
      </c>
      <c r="J298" s="4" t="s">
        <v>54</v>
      </c>
      <c r="K298" s="4" t="s">
        <v>41</v>
      </c>
      <c r="L298" s="4">
        <v>1</v>
      </c>
      <c r="M298" s="4" t="s">
        <v>206</v>
      </c>
      <c r="N298" s="4" t="s">
        <v>70</v>
      </c>
      <c r="O298" s="4" t="s">
        <v>83</v>
      </c>
      <c r="P298" s="4">
        <v>7</v>
      </c>
      <c r="Q298" s="4" t="s">
        <v>1457</v>
      </c>
      <c r="R298" s="4" t="s">
        <v>73</v>
      </c>
      <c r="AA298" s="4" t="s">
        <v>92</v>
      </c>
      <c r="AC298" s="4" t="s">
        <v>38</v>
      </c>
      <c r="AD298" s="4" t="s">
        <v>38</v>
      </c>
      <c r="AE298" s="4" t="s">
        <v>38</v>
      </c>
      <c r="AH298" s="4" t="s">
        <v>185</v>
      </c>
      <c r="AI298" s="4">
        <v>8</v>
      </c>
      <c r="AJ298" s="4" t="s">
        <v>1458</v>
      </c>
      <c r="AK298" s="4" t="s">
        <v>1459</v>
      </c>
    </row>
    <row r="299" spans="1:38" ht="18" customHeight="1">
      <c r="A299" s="4">
        <v>297</v>
      </c>
      <c r="B299" s="4" t="s">
        <v>66</v>
      </c>
      <c r="C299" s="5">
        <v>34.032876712328765</v>
      </c>
      <c r="D299" s="4">
        <v>7</v>
      </c>
      <c r="E299" s="4">
        <v>0</v>
      </c>
      <c r="F299" s="4">
        <v>12</v>
      </c>
      <c r="G299" s="4">
        <v>8</v>
      </c>
      <c r="H299" s="4" t="s">
        <v>80</v>
      </c>
      <c r="I299" s="4">
        <v>1</v>
      </c>
      <c r="J299" s="4" t="s">
        <v>89</v>
      </c>
      <c r="K299" s="4" t="s">
        <v>96</v>
      </c>
      <c r="L299" s="4">
        <v>1</v>
      </c>
      <c r="M299" s="4" t="s">
        <v>1460</v>
      </c>
      <c r="N299" s="4" t="s">
        <v>70</v>
      </c>
      <c r="O299" s="4" t="s">
        <v>83</v>
      </c>
      <c r="P299" s="4">
        <v>10</v>
      </c>
      <c r="Q299" s="4" t="s">
        <v>1461</v>
      </c>
      <c r="R299" s="4" t="s">
        <v>357</v>
      </c>
      <c r="V299" s="4" t="s">
        <v>59</v>
      </c>
      <c r="X299" s="4" t="s">
        <v>123</v>
      </c>
      <c r="AC299" s="4" t="s">
        <v>75</v>
      </c>
      <c r="AD299" s="4">
        <v>3</v>
      </c>
      <c r="AE299" s="4">
        <v>5</v>
      </c>
      <c r="AF299" s="4">
        <v>10</v>
      </c>
      <c r="AG299" s="4" t="s">
        <v>1462</v>
      </c>
      <c r="AH299" s="4" t="s">
        <v>50</v>
      </c>
      <c r="AI299" s="4">
        <v>10</v>
      </c>
      <c r="AJ299" s="4" t="s">
        <v>1463</v>
      </c>
      <c r="AK299" s="4" t="s">
        <v>1464</v>
      </c>
      <c r="AL299" s="4" t="s">
        <v>1465</v>
      </c>
    </row>
    <row r="300" spans="1:38" ht="18" customHeight="1">
      <c r="A300" s="4">
        <v>298</v>
      </c>
      <c r="B300" s="4" t="s">
        <v>121</v>
      </c>
      <c r="C300" s="5">
        <v>29.797260273972604</v>
      </c>
      <c r="D300" s="4">
        <v>6</v>
      </c>
      <c r="E300" s="4">
        <v>0</v>
      </c>
      <c r="F300" s="4">
        <v>10</v>
      </c>
      <c r="G300" s="4">
        <v>20</v>
      </c>
      <c r="H300" s="4" t="s">
        <v>53</v>
      </c>
      <c r="I300" s="4">
        <v>0</v>
      </c>
      <c r="J300" s="4" t="s">
        <v>40</v>
      </c>
      <c r="K300" s="4" t="s">
        <v>55</v>
      </c>
      <c r="L300" s="4">
        <v>1</v>
      </c>
      <c r="M300" s="4" t="s">
        <v>206</v>
      </c>
      <c r="N300" s="4" t="s">
        <v>70</v>
      </c>
      <c r="O300" s="4" t="s">
        <v>83</v>
      </c>
      <c r="P300" s="4">
        <v>6</v>
      </c>
      <c r="Q300" s="4" t="s">
        <v>192</v>
      </c>
      <c r="R300" s="4" t="s">
        <v>73</v>
      </c>
      <c r="W300" s="4" t="s">
        <v>60</v>
      </c>
      <c r="AC300" s="4" t="s">
        <v>48</v>
      </c>
      <c r="AD300" s="4">
        <v>5</v>
      </c>
      <c r="AE300" s="4">
        <v>3</v>
      </c>
      <c r="AF300" s="4">
        <v>20</v>
      </c>
      <c r="AG300" s="4" t="s">
        <v>1466</v>
      </c>
      <c r="AH300" s="4" t="s">
        <v>50</v>
      </c>
      <c r="AI300" s="4">
        <v>7</v>
      </c>
      <c r="AJ300" s="4" t="s">
        <v>1467</v>
      </c>
      <c r="AK300" s="4" t="s">
        <v>1468</v>
      </c>
      <c r="AL300" s="7" t="s">
        <v>1469</v>
      </c>
    </row>
    <row r="301" spans="1:38" ht="18" customHeight="1">
      <c r="A301" s="4">
        <v>299</v>
      </c>
      <c r="B301" s="4" t="s">
        <v>79</v>
      </c>
      <c r="C301" s="5">
        <v>58.126027397260273</v>
      </c>
      <c r="D301" s="4">
        <v>6</v>
      </c>
      <c r="E301" s="4">
        <v>60</v>
      </c>
      <c r="F301" s="4">
        <v>10</v>
      </c>
      <c r="G301" s="4">
        <v>6</v>
      </c>
      <c r="H301" s="4" t="s">
        <v>39</v>
      </c>
      <c r="I301" s="4">
        <v>0</v>
      </c>
      <c r="J301" s="4" t="s">
        <v>68</v>
      </c>
      <c r="K301" s="4" t="s">
        <v>1470</v>
      </c>
      <c r="L301" s="4">
        <v>1</v>
      </c>
      <c r="M301" s="4" t="s">
        <v>130</v>
      </c>
      <c r="N301" s="4" t="s">
        <v>137</v>
      </c>
      <c r="O301" s="4" t="s">
        <v>1471</v>
      </c>
      <c r="P301" s="4">
        <v>33</v>
      </c>
      <c r="Q301" s="4" t="s">
        <v>1472</v>
      </c>
      <c r="R301" s="4" t="s">
        <v>73</v>
      </c>
      <c r="X301" s="4" t="s">
        <v>123</v>
      </c>
      <c r="AC301" s="4" t="s">
        <v>61</v>
      </c>
      <c r="AD301" s="4">
        <v>3</v>
      </c>
      <c r="AE301" s="4">
        <v>5</v>
      </c>
      <c r="AF301" s="4">
        <v>12</v>
      </c>
      <c r="AG301" s="4" t="s">
        <v>1473</v>
      </c>
      <c r="AH301" s="4" t="s">
        <v>1474</v>
      </c>
      <c r="AI301" s="4">
        <v>10</v>
      </c>
      <c r="AJ301" s="4" t="s">
        <v>1475</v>
      </c>
      <c r="AK301" s="4" t="s">
        <v>1476</v>
      </c>
      <c r="AL301" s="4" t="s">
        <v>1477</v>
      </c>
    </row>
    <row r="302" spans="1:38" ht="18" customHeight="1">
      <c r="A302" s="4">
        <v>300</v>
      </c>
      <c r="B302" s="4" t="s">
        <v>66</v>
      </c>
      <c r="C302" s="5">
        <v>29.17808219178082</v>
      </c>
      <c r="D302" s="4">
        <v>8</v>
      </c>
      <c r="E302" s="4">
        <v>5</v>
      </c>
      <c r="F302" s="4">
        <v>12</v>
      </c>
      <c r="G302" s="4">
        <v>4</v>
      </c>
      <c r="H302" s="4" t="s">
        <v>182</v>
      </c>
      <c r="I302" s="4">
        <v>1</v>
      </c>
      <c r="J302" s="4" t="s">
        <v>40</v>
      </c>
      <c r="K302" s="4" t="s">
        <v>90</v>
      </c>
      <c r="L302" s="4">
        <v>0</v>
      </c>
      <c r="M302" s="4" t="s">
        <v>38</v>
      </c>
      <c r="N302" s="4" t="s">
        <v>38</v>
      </c>
      <c r="O302" s="4" t="s">
        <v>38</v>
      </c>
      <c r="R302" s="4" t="s">
        <v>46</v>
      </c>
      <c r="S302" s="4" t="s">
        <v>275</v>
      </c>
      <c r="U302" s="4" t="s">
        <v>74</v>
      </c>
      <c r="V302" s="4" t="s">
        <v>59</v>
      </c>
      <c r="X302" s="4" t="s">
        <v>123</v>
      </c>
      <c r="AC302" s="4" t="s">
        <v>61</v>
      </c>
      <c r="AD302" s="4">
        <v>40</v>
      </c>
      <c r="AE302" s="4">
        <v>6</v>
      </c>
      <c r="AF302" s="4">
        <v>6</v>
      </c>
      <c r="AG302" s="4" t="s">
        <v>1478</v>
      </c>
      <c r="AH302" s="4" t="s">
        <v>339</v>
      </c>
      <c r="AI302" s="4">
        <v>10</v>
      </c>
      <c r="AJ302" s="4" t="s">
        <v>1479</v>
      </c>
      <c r="AK302" s="4" t="s">
        <v>1480</v>
      </c>
      <c r="AL302" s="4" t="s">
        <v>1481</v>
      </c>
    </row>
    <row r="303" spans="1:38" ht="18" customHeight="1">
      <c r="A303" s="4">
        <v>301</v>
      </c>
      <c r="B303" s="4" t="s">
        <v>66</v>
      </c>
      <c r="D303" s="4">
        <v>7</v>
      </c>
      <c r="E303" s="4">
        <v>60</v>
      </c>
      <c r="F303" s="4">
        <v>11</v>
      </c>
      <c r="G303" s="4">
        <v>25</v>
      </c>
      <c r="H303" s="4" t="s">
        <v>182</v>
      </c>
      <c r="I303" s="4">
        <v>0</v>
      </c>
      <c r="J303" s="4" t="s">
        <v>40</v>
      </c>
      <c r="K303" s="4" t="s">
        <v>90</v>
      </c>
      <c r="L303" s="4">
        <v>1</v>
      </c>
      <c r="M303" s="4" t="s">
        <v>148</v>
      </c>
      <c r="N303" s="4" t="s">
        <v>70</v>
      </c>
      <c r="O303" s="4" t="s">
        <v>350</v>
      </c>
      <c r="P303" s="4">
        <v>11</v>
      </c>
      <c r="Q303" s="4" t="s">
        <v>1482</v>
      </c>
      <c r="R303" s="4" t="s">
        <v>73</v>
      </c>
      <c r="X303" s="4" t="s">
        <v>123</v>
      </c>
      <c r="AC303" s="4" t="s">
        <v>48</v>
      </c>
      <c r="AD303" s="4">
        <v>3</v>
      </c>
      <c r="AE303" s="4">
        <v>6</v>
      </c>
      <c r="AF303" s="4">
        <v>10</v>
      </c>
      <c r="AG303" s="4" t="s">
        <v>1483</v>
      </c>
      <c r="AH303" s="4" t="s">
        <v>50</v>
      </c>
      <c r="AI303" s="4">
        <v>10</v>
      </c>
      <c r="AJ303" s="4" t="s">
        <v>151</v>
      </c>
      <c r="AK303" s="4" t="s">
        <v>1484</v>
      </c>
    </row>
    <row r="304" spans="1:38" ht="18" customHeight="1">
      <c r="A304" s="4">
        <v>302</v>
      </c>
      <c r="B304" s="4" t="s">
        <v>66</v>
      </c>
      <c r="C304" s="5">
        <v>36.345205479452055</v>
      </c>
      <c r="D304" s="4">
        <v>7</v>
      </c>
      <c r="E304" s="4">
        <v>80</v>
      </c>
      <c r="F304" s="4">
        <v>9</v>
      </c>
      <c r="G304" s="4">
        <v>20</v>
      </c>
      <c r="H304" s="4" t="s">
        <v>80</v>
      </c>
      <c r="I304" s="4">
        <v>0</v>
      </c>
      <c r="J304" s="4" t="s">
        <v>54</v>
      </c>
      <c r="K304" s="4" t="s">
        <v>55</v>
      </c>
      <c r="L304" s="4">
        <v>1</v>
      </c>
      <c r="M304" s="4" t="s">
        <v>206</v>
      </c>
      <c r="N304" s="4" t="s">
        <v>70</v>
      </c>
      <c r="O304" s="4" t="s">
        <v>83</v>
      </c>
      <c r="P304" s="4">
        <v>15</v>
      </c>
      <c r="Q304" s="4" t="s">
        <v>1485</v>
      </c>
      <c r="R304" s="4" t="s">
        <v>73</v>
      </c>
      <c r="AA304" s="4" t="s">
        <v>92</v>
      </c>
      <c r="AC304" s="4" t="s">
        <v>38</v>
      </c>
      <c r="AD304" s="4" t="s">
        <v>38</v>
      </c>
      <c r="AE304" s="4" t="s">
        <v>38</v>
      </c>
      <c r="AH304" s="4" t="s">
        <v>185</v>
      </c>
      <c r="AI304" s="4">
        <v>7</v>
      </c>
      <c r="AJ304" s="4" t="s">
        <v>1486</v>
      </c>
      <c r="AK304" s="4" t="s">
        <v>1487</v>
      </c>
      <c r="AL304" s="4" t="s">
        <v>1488</v>
      </c>
    </row>
    <row r="305" spans="1:38" ht="18" customHeight="1">
      <c r="A305" s="4">
        <v>303</v>
      </c>
      <c r="B305" s="4" t="s">
        <v>66</v>
      </c>
      <c r="C305" s="5">
        <v>29.873972602739727</v>
      </c>
      <c r="D305" s="4">
        <v>6</v>
      </c>
      <c r="E305" s="4">
        <v>25</v>
      </c>
      <c r="F305" s="4">
        <v>8</v>
      </c>
      <c r="G305" s="4">
        <v>30</v>
      </c>
      <c r="H305" s="4" t="s">
        <v>218</v>
      </c>
      <c r="I305" s="4">
        <v>0</v>
      </c>
      <c r="J305" s="4" t="s">
        <v>54</v>
      </c>
      <c r="K305" s="4" t="s">
        <v>41</v>
      </c>
      <c r="L305" s="4">
        <v>1</v>
      </c>
      <c r="M305" s="4" t="s">
        <v>401</v>
      </c>
      <c r="N305" s="4" t="s">
        <v>1489</v>
      </c>
      <c r="O305" s="4" t="s">
        <v>149</v>
      </c>
      <c r="P305" s="4">
        <v>4</v>
      </c>
      <c r="Q305" s="4" t="s">
        <v>1490</v>
      </c>
      <c r="R305" s="4" t="s">
        <v>73</v>
      </c>
      <c r="U305" s="4" t="s">
        <v>74</v>
      </c>
      <c r="AC305" s="4" t="s">
        <v>61</v>
      </c>
      <c r="AD305" s="4">
        <v>5</v>
      </c>
      <c r="AE305" s="4">
        <v>5</v>
      </c>
      <c r="AF305" s="4">
        <v>20</v>
      </c>
      <c r="AG305" s="4" t="s">
        <v>1491</v>
      </c>
      <c r="AH305" s="4" t="s">
        <v>50</v>
      </c>
      <c r="AI305" s="4">
        <v>10</v>
      </c>
      <c r="AJ305" s="4" t="s">
        <v>1492</v>
      </c>
      <c r="AK305" s="4" t="s">
        <v>1493</v>
      </c>
    </row>
    <row r="306" spans="1:38" ht="18" customHeight="1">
      <c r="A306" s="4">
        <v>304</v>
      </c>
      <c r="B306" s="4" t="s">
        <v>79</v>
      </c>
      <c r="D306" s="4">
        <v>8</v>
      </c>
      <c r="E306" s="4">
        <v>30</v>
      </c>
      <c r="F306" s="4">
        <v>8</v>
      </c>
      <c r="G306" s="4">
        <v>5</v>
      </c>
      <c r="H306" s="4" t="s">
        <v>53</v>
      </c>
      <c r="I306" s="4">
        <v>0</v>
      </c>
      <c r="J306" s="4" t="s">
        <v>92</v>
      </c>
      <c r="K306" s="4" t="s">
        <v>1494</v>
      </c>
      <c r="L306" s="4">
        <v>1</v>
      </c>
      <c r="M306" s="4" t="s">
        <v>74</v>
      </c>
      <c r="N306" s="4" t="s">
        <v>344</v>
      </c>
      <c r="O306" s="4" t="s">
        <v>1495</v>
      </c>
      <c r="P306" s="4">
        <v>10</v>
      </c>
      <c r="Q306" s="4" t="s">
        <v>1496</v>
      </c>
      <c r="R306" s="4" t="s">
        <v>73</v>
      </c>
      <c r="U306" s="4" t="s">
        <v>74</v>
      </c>
      <c r="AC306" s="4" t="s">
        <v>155</v>
      </c>
      <c r="AD306" s="4">
        <v>10</v>
      </c>
      <c r="AF306" s="4">
        <v>5</v>
      </c>
      <c r="AG306" s="4" t="s">
        <v>1497</v>
      </c>
      <c r="AH306" s="4" t="s">
        <v>339</v>
      </c>
      <c r="AI306" s="4">
        <v>6</v>
      </c>
      <c r="AJ306" s="4" t="s">
        <v>1498</v>
      </c>
      <c r="AK306" s="4" t="s">
        <v>1499</v>
      </c>
      <c r="AL306" s="4" t="s">
        <v>1500</v>
      </c>
    </row>
    <row r="307" spans="1:38" ht="18" customHeight="1">
      <c r="A307" s="4">
        <v>305</v>
      </c>
      <c r="B307" s="4" t="s">
        <v>121</v>
      </c>
      <c r="C307" s="5">
        <v>31.336986301369862</v>
      </c>
      <c r="D307" s="4">
        <v>8</v>
      </c>
      <c r="E307" s="4">
        <v>90</v>
      </c>
      <c r="F307" s="4">
        <v>12</v>
      </c>
      <c r="G307" s="4">
        <v>4</v>
      </c>
      <c r="H307" s="4" t="s">
        <v>95</v>
      </c>
      <c r="I307" s="4">
        <v>0</v>
      </c>
      <c r="J307" s="4" t="s">
        <v>54</v>
      </c>
      <c r="K307" s="4" t="s">
        <v>96</v>
      </c>
      <c r="L307" s="4">
        <v>1</v>
      </c>
      <c r="M307" s="4" t="s">
        <v>206</v>
      </c>
      <c r="N307" s="4" t="s">
        <v>70</v>
      </c>
      <c r="O307" s="4" t="s">
        <v>83</v>
      </c>
      <c r="P307" s="4">
        <v>9</v>
      </c>
      <c r="Q307" s="4" t="s">
        <v>1501</v>
      </c>
      <c r="R307" s="4" t="s">
        <v>73</v>
      </c>
      <c r="V307" s="4" t="s">
        <v>59</v>
      </c>
      <c r="AC307" s="4" t="s">
        <v>75</v>
      </c>
      <c r="AD307" s="4">
        <v>6</v>
      </c>
      <c r="AE307" s="4">
        <v>6</v>
      </c>
      <c r="AF307" s="4">
        <v>6</v>
      </c>
      <c r="AG307" s="4" t="s">
        <v>1502</v>
      </c>
      <c r="AH307" s="4" t="s">
        <v>50</v>
      </c>
      <c r="AI307" s="4">
        <v>8</v>
      </c>
      <c r="AJ307" s="4" t="s">
        <v>1503</v>
      </c>
      <c r="AK307" s="4" t="s">
        <v>1504</v>
      </c>
    </row>
    <row r="308" spans="1:38" ht="18" customHeight="1">
      <c r="A308" s="4">
        <v>306</v>
      </c>
      <c r="B308" s="4" t="s">
        <v>66</v>
      </c>
      <c r="C308" s="5">
        <v>24.306849315068494</v>
      </c>
      <c r="D308" s="4">
        <v>8</v>
      </c>
      <c r="E308" s="4">
        <v>150</v>
      </c>
      <c r="F308" s="4">
        <v>6</v>
      </c>
      <c r="G308" s="4">
        <v>5</v>
      </c>
      <c r="H308" s="4" t="s">
        <v>80</v>
      </c>
      <c r="I308" s="4">
        <v>1</v>
      </c>
      <c r="J308" s="4" t="s">
        <v>68</v>
      </c>
      <c r="K308" s="4" t="s">
        <v>90</v>
      </c>
      <c r="L308" s="4">
        <v>1</v>
      </c>
      <c r="M308" s="4" t="s">
        <v>206</v>
      </c>
      <c r="N308" s="4" t="s">
        <v>70</v>
      </c>
      <c r="O308" s="4" t="s">
        <v>1505</v>
      </c>
      <c r="P308" s="4">
        <v>2</v>
      </c>
      <c r="Q308" s="4" t="s">
        <v>1506</v>
      </c>
      <c r="R308" s="4" t="s">
        <v>46</v>
      </c>
      <c r="U308" s="4" t="s">
        <v>74</v>
      </c>
      <c r="AC308" s="4" t="s">
        <v>61</v>
      </c>
      <c r="AD308" s="4">
        <v>12</v>
      </c>
      <c r="AE308" s="4">
        <v>2</v>
      </c>
      <c r="AF308" s="4">
        <v>50</v>
      </c>
      <c r="AG308" s="4" t="s">
        <v>1507</v>
      </c>
      <c r="AH308" s="4" t="s">
        <v>63</v>
      </c>
      <c r="AI308" s="4">
        <v>10</v>
      </c>
      <c r="AJ308" s="4" t="s">
        <v>1508</v>
      </c>
      <c r="AK308" s="4" t="s">
        <v>1509</v>
      </c>
      <c r="AL308" s="4" t="s">
        <v>1161</v>
      </c>
    </row>
    <row r="309" spans="1:38" ht="18" customHeight="1">
      <c r="A309" s="4">
        <v>307</v>
      </c>
      <c r="B309" s="4" t="s">
        <v>79</v>
      </c>
      <c r="C309" s="5">
        <v>35.287671232876711</v>
      </c>
      <c r="D309" s="4">
        <v>7</v>
      </c>
      <c r="E309" s="4">
        <v>30</v>
      </c>
      <c r="F309" s="4">
        <v>13</v>
      </c>
      <c r="G309" s="4">
        <v>5</v>
      </c>
      <c r="H309" s="4" t="s">
        <v>329</v>
      </c>
      <c r="I309" s="4">
        <v>0</v>
      </c>
      <c r="J309" s="4" t="s">
        <v>54</v>
      </c>
      <c r="K309" s="4" t="s">
        <v>41</v>
      </c>
      <c r="L309" s="4">
        <v>1</v>
      </c>
      <c r="M309" s="4" t="s">
        <v>141</v>
      </c>
      <c r="N309" s="4" t="s">
        <v>70</v>
      </c>
      <c r="O309" s="4" t="s">
        <v>213</v>
      </c>
      <c r="P309" s="4">
        <v>6</v>
      </c>
      <c r="Q309" s="4" t="s">
        <v>1510</v>
      </c>
      <c r="R309" s="4" t="s">
        <v>58</v>
      </c>
      <c r="X309" s="4" t="s">
        <v>123</v>
      </c>
      <c r="AC309" s="4" t="s">
        <v>61</v>
      </c>
      <c r="AD309" s="4">
        <v>5</v>
      </c>
      <c r="AE309" s="4">
        <v>2</v>
      </c>
      <c r="AF309" s="4">
        <v>10</v>
      </c>
      <c r="AG309" s="4" t="s">
        <v>168</v>
      </c>
      <c r="AH309" s="4" t="s">
        <v>63</v>
      </c>
      <c r="AI309" s="4">
        <v>10</v>
      </c>
      <c r="AJ309" s="4" t="s">
        <v>168</v>
      </c>
      <c r="AL309" s="4" t="s">
        <v>168</v>
      </c>
    </row>
    <row r="310" spans="1:38" ht="18" customHeight="1">
      <c r="A310" s="4">
        <v>308</v>
      </c>
      <c r="B310" s="4" t="s">
        <v>66</v>
      </c>
      <c r="C310" s="5">
        <v>29.12054794520548</v>
      </c>
      <c r="D310" s="4">
        <v>7</v>
      </c>
      <c r="E310" s="4">
        <v>60</v>
      </c>
      <c r="F310" s="4">
        <v>11</v>
      </c>
      <c r="G310" s="4">
        <v>2</v>
      </c>
      <c r="H310" s="4" t="s">
        <v>297</v>
      </c>
      <c r="I310" s="4">
        <v>1</v>
      </c>
      <c r="J310" s="4" t="s">
        <v>54</v>
      </c>
      <c r="K310" s="4" t="s">
        <v>96</v>
      </c>
      <c r="L310" s="4">
        <v>1</v>
      </c>
      <c r="M310" s="4" t="s">
        <v>206</v>
      </c>
      <c r="N310" s="4" t="s">
        <v>103</v>
      </c>
      <c r="O310" s="4" t="s">
        <v>83</v>
      </c>
      <c r="P310" s="4">
        <v>5</v>
      </c>
      <c r="Q310" s="4" t="s">
        <v>1511</v>
      </c>
      <c r="R310" s="4" t="s">
        <v>46</v>
      </c>
      <c r="X310" s="4" t="s">
        <v>123</v>
      </c>
      <c r="AC310" s="4" t="s">
        <v>75</v>
      </c>
      <c r="AD310" s="4">
        <v>4</v>
      </c>
      <c r="AE310" s="4">
        <v>2</v>
      </c>
      <c r="AF310" s="4">
        <v>8</v>
      </c>
      <c r="AG310" s="4" t="s">
        <v>1512</v>
      </c>
      <c r="AH310" s="4" t="s">
        <v>50</v>
      </c>
      <c r="AI310" s="4">
        <v>8</v>
      </c>
      <c r="AJ310" s="4" t="s">
        <v>1513</v>
      </c>
    </row>
    <row r="311" spans="1:38" ht="18" customHeight="1">
      <c r="A311" s="4">
        <v>309</v>
      </c>
      <c r="B311" s="4" t="s">
        <v>79</v>
      </c>
      <c r="C311" s="5">
        <v>27.202739726027396</v>
      </c>
      <c r="D311" s="4">
        <v>7</v>
      </c>
      <c r="E311" s="4">
        <v>0</v>
      </c>
      <c r="F311" s="4">
        <v>8</v>
      </c>
      <c r="G311" s="4">
        <v>2</v>
      </c>
      <c r="H311" s="4" t="s">
        <v>218</v>
      </c>
      <c r="I311" s="4">
        <v>0</v>
      </c>
      <c r="J311" s="4" t="s">
        <v>54</v>
      </c>
      <c r="K311" s="4" t="s">
        <v>90</v>
      </c>
      <c r="L311" s="4">
        <v>0</v>
      </c>
      <c r="M311" s="4" t="s">
        <v>38</v>
      </c>
      <c r="N311" s="4" t="s">
        <v>38</v>
      </c>
      <c r="O311" s="4" t="s">
        <v>38</v>
      </c>
      <c r="R311" s="4" t="s">
        <v>46</v>
      </c>
      <c r="U311" s="4" t="s">
        <v>74</v>
      </c>
      <c r="AC311" s="4" t="s">
        <v>155</v>
      </c>
      <c r="AD311" s="4">
        <v>4</v>
      </c>
      <c r="AE311" s="4">
        <v>4</v>
      </c>
      <c r="AF311" s="4">
        <v>25</v>
      </c>
      <c r="AG311" s="4" t="s">
        <v>1514</v>
      </c>
      <c r="AH311" s="4" t="s">
        <v>1515</v>
      </c>
      <c r="AI311" s="4">
        <v>10</v>
      </c>
      <c r="AJ311" s="4" t="s">
        <v>1516</v>
      </c>
      <c r="AK311" s="4" t="s">
        <v>316</v>
      </c>
      <c r="AL311" s="4" t="s">
        <v>1517</v>
      </c>
    </row>
    <row r="312" spans="1:38" ht="18" customHeight="1">
      <c r="A312" s="4">
        <v>310</v>
      </c>
      <c r="B312" s="4" t="s">
        <v>121</v>
      </c>
      <c r="C312" s="5">
        <v>35.830136986301369</v>
      </c>
      <c r="D312" s="4">
        <v>6</v>
      </c>
      <c r="E312" s="4">
        <v>90</v>
      </c>
      <c r="F312" s="4">
        <v>10</v>
      </c>
      <c r="G312" s="4">
        <v>10</v>
      </c>
      <c r="H312" s="4" t="s">
        <v>297</v>
      </c>
      <c r="I312" s="4">
        <v>1</v>
      </c>
      <c r="J312" s="4" t="s">
        <v>40</v>
      </c>
      <c r="K312" s="4" t="s">
        <v>1518</v>
      </c>
      <c r="L312" s="4">
        <v>1</v>
      </c>
      <c r="M312" s="4" t="s">
        <v>246</v>
      </c>
      <c r="N312" s="4" t="s">
        <v>82</v>
      </c>
      <c r="O312" s="4" t="s">
        <v>71</v>
      </c>
      <c r="P312" s="4">
        <v>11</v>
      </c>
      <c r="Q312" s="4" t="s">
        <v>1519</v>
      </c>
      <c r="R312" s="4" t="s">
        <v>46</v>
      </c>
      <c r="X312" s="4" t="s">
        <v>123</v>
      </c>
      <c r="AC312" s="4" t="s">
        <v>48</v>
      </c>
      <c r="AD312" s="4">
        <v>15</v>
      </c>
      <c r="AE312" s="4">
        <v>6</v>
      </c>
      <c r="AF312" s="4">
        <v>20</v>
      </c>
      <c r="AG312" s="4" t="s">
        <v>1520</v>
      </c>
      <c r="AH312" s="4" t="s">
        <v>50</v>
      </c>
      <c r="AI312" s="4">
        <v>10</v>
      </c>
      <c r="AJ312" s="4" t="s">
        <v>1521</v>
      </c>
      <c r="AK312" s="4" t="s">
        <v>1522</v>
      </c>
      <c r="AL312" s="4" t="s">
        <v>1523</v>
      </c>
    </row>
    <row r="313" spans="1:38" ht="18" customHeight="1">
      <c r="A313" s="4">
        <v>311</v>
      </c>
      <c r="B313" s="4" t="s">
        <v>79</v>
      </c>
      <c r="C313" s="5">
        <v>43.939726027397263</v>
      </c>
      <c r="D313" s="4">
        <v>8</v>
      </c>
      <c r="E313" s="4">
        <v>15</v>
      </c>
      <c r="F313" s="4">
        <v>12</v>
      </c>
      <c r="G313" s="4">
        <v>2</v>
      </c>
      <c r="H313" s="4" t="s">
        <v>114</v>
      </c>
      <c r="I313" s="4">
        <v>1</v>
      </c>
      <c r="J313" s="4" t="s">
        <v>54</v>
      </c>
      <c r="K313" s="4" t="s">
        <v>90</v>
      </c>
      <c r="L313" s="4">
        <v>1</v>
      </c>
      <c r="M313" s="4" t="s">
        <v>514</v>
      </c>
      <c r="N313" s="4" t="s">
        <v>70</v>
      </c>
      <c r="O313" s="4" t="s">
        <v>83</v>
      </c>
      <c r="P313" s="4">
        <v>13</v>
      </c>
      <c r="Q313" s="4" t="s">
        <v>1524</v>
      </c>
      <c r="R313" s="4" t="s">
        <v>46</v>
      </c>
      <c r="X313" s="4" t="s">
        <v>123</v>
      </c>
      <c r="AC313" s="4" t="s">
        <v>48</v>
      </c>
      <c r="AD313" s="4">
        <v>12</v>
      </c>
      <c r="AE313" s="4">
        <v>2</v>
      </c>
      <c r="AF313" s="4">
        <v>8</v>
      </c>
      <c r="AG313" s="4" t="s">
        <v>1525</v>
      </c>
      <c r="AH313" s="4" t="s">
        <v>185</v>
      </c>
      <c r="AI313" s="4">
        <v>10</v>
      </c>
      <c r="AJ313" s="4" t="s">
        <v>1526</v>
      </c>
      <c r="AK313" s="4" t="s">
        <v>1527</v>
      </c>
      <c r="AL313" s="4" t="s">
        <v>1528</v>
      </c>
    </row>
    <row r="314" spans="1:38" ht="18" customHeight="1">
      <c r="A314" s="4">
        <v>312</v>
      </c>
      <c r="B314" s="4" t="s">
        <v>66</v>
      </c>
      <c r="C314" s="5">
        <v>52.794520547945204</v>
      </c>
      <c r="D314" s="4">
        <v>6</v>
      </c>
      <c r="E314" s="4">
        <v>0</v>
      </c>
      <c r="F314" s="4">
        <v>10</v>
      </c>
      <c r="G314" s="4">
        <v>20</v>
      </c>
      <c r="H314" s="4" t="s">
        <v>67</v>
      </c>
      <c r="I314" s="4">
        <v>0</v>
      </c>
      <c r="J314" s="4" t="s">
        <v>89</v>
      </c>
      <c r="K314" s="4" t="s">
        <v>90</v>
      </c>
      <c r="L314" s="4">
        <v>0</v>
      </c>
      <c r="M314" s="4" t="s">
        <v>38</v>
      </c>
      <c r="N314" s="4" t="s">
        <v>38</v>
      </c>
      <c r="O314" s="4" t="s">
        <v>38</v>
      </c>
      <c r="R314" s="4" t="s">
        <v>46</v>
      </c>
      <c r="V314" s="4" t="s">
        <v>59</v>
      </c>
      <c r="AC314" s="4" t="s">
        <v>48</v>
      </c>
      <c r="AD314" s="4">
        <v>4</v>
      </c>
      <c r="AE314" s="4">
        <v>6</v>
      </c>
      <c r="AF314" s="4">
        <v>20</v>
      </c>
      <c r="AG314" s="4" t="s">
        <v>1529</v>
      </c>
      <c r="AH314" s="4" t="s">
        <v>50</v>
      </c>
      <c r="AI314" s="4">
        <v>10</v>
      </c>
      <c r="AJ314" s="4" t="s">
        <v>1530</v>
      </c>
      <c r="AK314" s="4" t="s">
        <v>1531</v>
      </c>
      <c r="AL314" s="4" t="s">
        <v>1532</v>
      </c>
    </row>
    <row r="315" spans="1:38" ht="18" customHeight="1">
      <c r="A315" s="4">
        <v>313</v>
      </c>
      <c r="B315" s="4" t="s">
        <v>66</v>
      </c>
      <c r="C315" s="5">
        <v>45.31232876712329</v>
      </c>
      <c r="D315" s="4">
        <v>7</v>
      </c>
      <c r="E315" s="4">
        <v>30</v>
      </c>
      <c r="F315" s="4">
        <v>6</v>
      </c>
      <c r="G315" s="4">
        <v>20</v>
      </c>
      <c r="H315" s="4" t="s">
        <v>39</v>
      </c>
      <c r="I315" s="4">
        <v>1</v>
      </c>
      <c r="J315" s="4" t="s">
        <v>54</v>
      </c>
      <c r="K315" s="4" t="s">
        <v>90</v>
      </c>
      <c r="L315" s="4">
        <v>1</v>
      </c>
      <c r="M315" s="4" t="s">
        <v>206</v>
      </c>
      <c r="N315" s="4" t="s">
        <v>70</v>
      </c>
      <c r="O315" s="4" t="s">
        <v>83</v>
      </c>
      <c r="P315" s="4">
        <v>20</v>
      </c>
      <c r="Q315" s="4" t="s">
        <v>1533</v>
      </c>
      <c r="R315" s="4" t="s">
        <v>46</v>
      </c>
      <c r="AA315" s="4" t="s">
        <v>92</v>
      </c>
      <c r="AC315" s="4" t="s">
        <v>38</v>
      </c>
      <c r="AD315" s="4" t="s">
        <v>38</v>
      </c>
      <c r="AE315" s="4" t="s">
        <v>38</v>
      </c>
      <c r="AH315" s="4" t="s">
        <v>1534</v>
      </c>
      <c r="AI315" s="4">
        <v>10</v>
      </c>
      <c r="AJ315" s="4" t="s">
        <v>1535</v>
      </c>
      <c r="AK315" s="4" t="s">
        <v>1536</v>
      </c>
      <c r="AL315" s="7" t="s">
        <v>1537</v>
      </c>
    </row>
    <row r="316" spans="1:38" ht="18" customHeight="1">
      <c r="A316" s="4">
        <v>314</v>
      </c>
      <c r="B316" s="4" t="s">
        <v>66</v>
      </c>
      <c r="C316" s="5">
        <v>26.24931506849315</v>
      </c>
      <c r="D316" s="4">
        <v>8</v>
      </c>
      <c r="E316" s="4">
        <v>40</v>
      </c>
      <c r="F316" s="4">
        <v>13</v>
      </c>
      <c r="G316" s="4">
        <v>6</v>
      </c>
      <c r="H316" s="4" t="s">
        <v>182</v>
      </c>
      <c r="I316" s="4">
        <v>1</v>
      </c>
      <c r="J316" s="4" t="s">
        <v>135</v>
      </c>
      <c r="K316" s="4" t="s">
        <v>90</v>
      </c>
      <c r="L316" s="4">
        <v>1</v>
      </c>
      <c r="M316" s="4" t="s">
        <v>401</v>
      </c>
      <c r="N316" s="4" t="s">
        <v>70</v>
      </c>
      <c r="O316" s="4" t="s">
        <v>44</v>
      </c>
      <c r="P316" s="4">
        <v>2</v>
      </c>
      <c r="Q316" s="4" t="s">
        <v>1538</v>
      </c>
      <c r="R316" s="4" t="s">
        <v>73</v>
      </c>
      <c r="AA316" s="4" t="s">
        <v>92</v>
      </c>
      <c r="AC316" s="4" t="s">
        <v>38</v>
      </c>
      <c r="AD316" s="4" t="s">
        <v>38</v>
      </c>
      <c r="AE316" s="4" t="s">
        <v>38</v>
      </c>
      <c r="AH316" s="4" t="s">
        <v>339</v>
      </c>
      <c r="AI316" s="4">
        <v>5</v>
      </c>
      <c r="AJ316" s="4" t="s">
        <v>1539</v>
      </c>
      <c r="AK316" s="4" t="s">
        <v>1540</v>
      </c>
    </row>
    <row r="317" spans="1:38" ht="18" customHeight="1">
      <c r="A317" s="4">
        <v>315</v>
      </c>
      <c r="B317" s="4" t="s">
        <v>66</v>
      </c>
      <c r="C317" s="5">
        <v>46.060273972602737</v>
      </c>
      <c r="D317" s="4">
        <v>6</v>
      </c>
      <c r="E317" s="4">
        <v>35</v>
      </c>
      <c r="F317" s="4">
        <v>8</v>
      </c>
      <c r="G317" s="4">
        <v>7</v>
      </c>
      <c r="H317" s="4" t="s">
        <v>88</v>
      </c>
      <c r="I317" s="4">
        <v>1</v>
      </c>
      <c r="J317" s="4" t="s">
        <v>115</v>
      </c>
      <c r="K317" s="4" t="s">
        <v>96</v>
      </c>
      <c r="L317" s="4">
        <v>1</v>
      </c>
      <c r="M317" s="4" t="s">
        <v>42</v>
      </c>
      <c r="N317" s="4" t="s">
        <v>43</v>
      </c>
      <c r="O317" s="4" t="s">
        <v>83</v>
      </c>
      <c r="P317" s="4">
        <v>23</v>
      </c>
      <c r="Q317" s="4" t="s">
        <v>1541</v>
      </c>
      <c r="R317" s="4" t="s">
        <v>73</v>
      </c>
      <c r="V317" s="4" t="s">
        <v>59</v>
      </c>
      <c r="AC317" s="4" t="s">
        <v>61</v>
      </c>
      <c r="AD317" s="4">
        <v>10</v>
      </c>
      <c r="AE317" s="4">
        <v>3</v>
      </c>
      <c r="AF317" s="4">
        <v>8</v>
      </c>
      <c r="AG317" s="4" t="s">
        <v>1542</v>
      </c>
      <c r="AH317" s="4" t="s">
        <v>63</v>
      </c>
      <c r="AI317" s="4">
        <v>7</v>
      </c>
      <c r="AJ317" s="4" t="s">
        <v>1543</v>
      </c>
      <c r="AK317" s="4" t="s">
        <v>1544</v>
      </c>
    </row>
    <row r="318" spans="1:38" ht="18" customHeight="1">
      <c r="A318" s="4">
        <v>316</v>
      </c>
      <c r="B318" s="4" t="s">
        <v>66</v>
      </c>
      <c r="C318" s="5">
        <v>29.213698630136985</v>
      </c>
      <c r="D318" s="4">
        <v>7</v>
      </c>
      <c r="E318" s="4">
        <v>40</v>
      </c>
      <c r="F318" s="4">
        <v>12</v>
      </c>
      <c r="G318" s="4">
        <v>25</v>
      </c>
      <c r="H318" s="4" t="s">
        <v>128</v>
      </c>
      <c r="I318" s="4">
        <v>0</v>
      </c>
      <c r="J318" s="4" t="s">
        <v>54</v>
      </c>
      <c r="K318" s="4" t="s">
        <v>90</v>
      </c>
      <c r="L318" s="4">
        <v>1</v>
      </c>
      <c r="M318" s="4" t="s">
        <v>514</v>
      </c>
      <c r="N318" s="4" t="s">
        <v>70</v>
      </c>
      <c r="O318" s="4" t="s">
        <v>83</v>
      </c>
      <c r="P318" s="4">
        <v>1</v>
      </c>
      <c r="Q318" s="4" t="s">
        <v>1545</v>
      </c>
      <c r="R318" s="4" t="s">
        <v>73</v>
      </c>
      <c r="V318" s="4" t="s">
        <v>59</v>
      </c>
      <c r="AC318" s="4" t="s">
        <v>155</v>
      </c>
      <c r="AD318" s="4">
        <v>6</v>
      </c>
      <c r="AE318" s="4">
        <v>2</v>
      </c>
      <c r="AF318" s="4">
        <v>15</v>
      </c>
      <c r="AG318" s="8" t="s">
        <v>1546</v>
      </c>
      <c r="AH318" s="4" t="s">
        <v>63</v>
      </c>
      <c r="AI318" s="4">
        <v>10</v>
      </c>
      <c r="AJ318" s="6" t="s">
        <v>1547</v>
      </c>
    </row>
    <row r="319" spans="1:38" ht="18" customHeight="1">
      <c r="A319" s="4">
        <v>317</v>
      </c>
      <c r="B319" s="4" t="s">
        <v>66</v>
      </c>
      <c r="C319" s="5">
        <v>26.054794520547944</v>
      </c>
      <c r="D319" s="4">
        <v>6</v>
      </c>
      <c r="E319" s="4">
        <v>30</v>
      </c>
      <c r="F319" s="4">
        <v>10</v>
      </c>
      <c r="G319" s="4">
        <v>20</v>
      </c>
      <c r="H319" s="4" t="s">
        <v>80</v>
      </c>
      <c r="I319" s="4">
        <v>1</v>
      </c>
      <c r="J319" s="4" t="s">
        <v>54</v>
      </c>
      <c r="K319" s="4" t="s">
        <v>90</v>
      </c>
      <c r="L319" s="4">
        <v>1</v>
      </c>
      <c r="M319" s="4" t="s">
        <v>206</v>
      </c>
      <c r="N319" s="4" t="s">
        <v>70</v>
      </c>
      <c r="O319" s="4" t="s">
        <v>83</v>
      </c>
      <c r="P319" s="4">
        <v>3</v>
      </c>
      <c r="Q319" s="4" t="s">
        <v>1548</v>
      </c>
      <c r="R319" s="4" t="s">
        <v>46</v>
      </c>
      <c r="AA319" s="4" t="s">
        <v>92</v>
      </c>
      <c r="AC319" s="4" t="s">
        <v>38</v>
      </c>
      <c r="AD319" s="4" t="s">
        <v>38</v>
      </c>
      <c r="AE319" s="4" t="s">
        <v>38</v>
      </c>
      <c r="AH319" s="4" t="s">
        <v>63</v>
      </c>
      <c r="AI319" s="4">
        <v>10</v>
      </c>
      <c r="AJ319" s="7" t="s">
        <v>1549</v>
      </c>
      <c r="AK319" s="4" t="s">
        <v>1550</v>
      </c>
      <c r="AL319" s="4" t="s">
        <v>1551</v>
      </c>
    </row>
    <row r="320" spans="1:38" ht="18" customHeight="1">
      <c r="A320" s="4">
        <v>318</v>
      </c>
      <c r="B320" s="4" t="s">
        <v>66</v>
      </c>
      <c r="C320" s="5">
        <v>26.295890410958904</v>
      </c>
      <c r="D320" s="4">
        <v>7</v>
      </c>
      <c r="E320" s="4">
        <v>0</v>
      </c>
      <c r="F320" s="4">
        <v>6</v>
      </c>
      <c r="G320" s="4">
        <v>15</v>
      </c>
      <c r="H320" s="4" t="s">
        <v>80</v>
      </c>
      <c r="I320" s="4">
        <v>1</v>
      </c>
      <c r="J320" s="4" t="s">
        <v>89</v>
      </c>
      <c r="K320" s="4" t="s">
        <v>1552</v>
      </c>
      <c r="L320" s="4">
        <v>0</v>
      </c>
      <c r="M320" s="4" t="s">
        <v>38</v>
      </c>
      <c r="N320" s="4" t="s">
        <v>38</v>
      </c>
      <c r="O320" s="4" t="s">
        <v>38</v>
      </c>
      <c r="R320" s="4" t="s">
        <v>46</v>
      </c>
      <c r="V320" s="4" t="s">
        <v>59</v>
      </c>
      <c r="X320" s="4" t="s">
        <v>123</v>
      </c>
      <c r="AC320" s="4" t="s">
        <v>61</v>
      </c>
      <c r="AD320" s="4">
        <v>6</v>
      </c>
      <c r="AE320" s="4">
        <v>6</v>
      </c>
      <c r="AF320" s="4">
        <v>20</v>
      </c>
      <c r="AG320" s="4" t="s">
        <v>1553</v>
      </c>
      <c r="AH320" s="4" t="s">
        <v>63</v>
      </c>
      <c r="AI320" s="4">
        <v>6</v>
      </c>
      <c r="AJ320" s="4" t="s">
        <v>1554</v>
      </c>
      <c r="AK320" s="6" t="s">
        <v>197</v>
      </c>
      <c r="AL320" s="4" t="s">
        <v>1555</v>
      </c>
    </row>
    <row r="321" spans="1:38" ht="18" customHeight="1">
      <c r="A321" s="4">
        <v>319</v>
      </c>
      <c r="B321" s="4" t="s">
        <v>109</v>
      </c>
      <c r="C321" s="5">
        <v>26.906849315068492</v>
      </c>
      <c r="D321" s="4">
        <v>5</v>
      </c>
      <c r="E321" s="4">
        <v>45</v>
      </c>
      <c r="F321" s="4">
        <v>12</v>
      </c>
      <c r="G321" s="4">
        <v>30</v>
      </c>
      <c r="H321" s="4" t="s">
        <v>80</v>
      </c>
      <c r="I321" s="4">
        <v>1</v>
      </c>
      <c r="J321" s="4" t="s">
        <v>68</v>
      </c>
      <c r="K321" s="4" t="s">
        <v>1556</v>
      </c>
      <c r="L321" s="4">
        <v>0</v>
      </c>
      <c r="M321" s="4" t="s">
        <v>38</v>
      </c>
      <c r="N321" s="4" t="s">
        <v>38</v>
      </c>
      <c r="O321" s="4" t="s">
        <v>38</v>
      </c>
      <c r="R321" s="4" t="s">
        <v>73</v>
      </c>
      <c r="X321" s="4" t="s">
        <v>123</v>
      </c>
      <c r="AC321" s="4" t="s">
        <v>48</v>
      </c>
      <c r="AD321" s="4">
        <v>3</v>
      </c>
      <c r="AE321" s="4">
        <v>4</v>
      </c>
      <c r="AF321" s="4">
        <v>6</v>
      </c>
      <c r="AG321" s="4" t="s">
        <v>1557</v>
      </c>
      <c r="AH321" s="4" t="s">
        <v>50</v>
      </c>
      <c r="AI321" s="4">
        <v>8</v>
      </c>
      <c r="AJ321" s="4" t="s">
        <v>1558</v>
      </c>
      <c r="AK321" s="4" t="s">
        <v>1559</v>
      </c>
      <c r="AL321" s="4" t="s">
        <v>1560</v>
      </c>
    </row>
    <row r="322" spans="1:38" ht="18" customHeight="1">
      <c r="A322" s="4">
        <v>320</v>
      </c>
      <c r="B322" s="4" t="s">
        <v>66</v>
      </c>
      <c r="C322" s="5">
        <v>43.854794520547948</v>
      </c>
      <c r="D322" s="4">
        <v>7</v>
      </c>
      <c r="E322" s="4">
        <v>0</v>
      </c>
      <c r="F322" s="4">
        <v>14</v>
      </c>
      <c r="G322" s="4">
        <v>2</v>
      </c>
      <c r="H322" s="4" t="s">
        <v>53</v>
      </c>
      <c r="I322" s="4">
        <v>0</v>
      </c>
      <c r="J322" s="4" t="s">
        <v>54</v>
      </c>
      <c r="K322" s="4" t="s">
        <v>41</v>
      </c>
      <c r="L322" s="4">
        <v>0</v>
      </c>
      <c r="M322" s="4" t="s">
        <v>38</v>
      </c>
      <c r="N322" s="4" t="s">
        <v>38</v>
      </c>
      <c r="O322" s="4" t="s">
        <v>38</v>
      </c>
      <c r="R322" s="4" t="s">
        <v>46</v>
      </c>
      <c r="S322" s="4" t="s">
        <v>275</v>
      </c>
      <c r="U322" s="4" t="s">
        <v>74</v>
      </c>
      <c r="AC322" s="4" t="s">
        <v>61</v>
      </c>
      <c r="AD322" s="4">
        <v>10</v>
      </c>
      <c r="AE322" s="4">
        <v>2</v>
      </c>
      <c r="AF322" s="4">
        <v>14</v>
      </c>
      <c r="AG322" s="4" t="s">
        <v>1561</v>
      </c>
      <c r="AH322" s="4" t="s">
        <v>339</v>
      </c>
      <c r="AI322" s="4">
        <v>7</v>
      </c>
      <c r="AJ322" s="4" t="s">
        <v>1562</v>
      </c>
      <c r="AK322" s="4" t="s">
        <v>1563</v>
      </c>
      <c r="AL322" s="4" t="s">
        <v>1564</v>
      </c>
    </row>
    <row r="323" spans="1:38" ht="18" customHeight="1">
      <c r="A323" s="4">
        <v>321</v>
      </c>
      <c r="B323" s="4" t="s">
        <v>121</v>
      </c>
      <c r="C323" s="5">
        <v>25.254794520547946</v>
      </c>
      <c r="D323" s="4">
        <v>8</v>
      </c>
      <c r="E323" s="4">
        <v>0</v>
      </c>
      <c r="F323" s="4">
        <v>10</v>
      </c>
      <c r="G323" s="4">
        <v>30</v>
      </c>
      <c r="H323" s="4" t="s">
        <v>329</v>
      </c>
      <c r="I323" s="4">
        <v>0</v>
      </c>
      <c r="J323" s="4" t="s">
        <v>54</v>
      </c>
      <c r="K323" s="4" t="s">
        <v>90</v>
      </c>
      <c r="L323" s="4">
        <v>1</v>
      </c>
      <c r="M323" s="4" t="s">
        <v>206</v>
      </c>
      <c r="N323" s="4" t="s">
        <v>1565</v>
      </c>
      <c r="O323" s="4" t="s">
        <v>265</v>
      </c>
      <c r="P323" s="4">
        <v>2</v>
      </c>
      <c r="Q323" s="4" t="s">
        <v>1566</v>
      </c>
      <c r="R323" s="4" t="s">
        <v>46</v>
      </c>
      <c r="V323" s="4" t="s">
        <v>59</v>
      </c>
      <c r="X323" s="4" t="s">
        <v>123</v>
      </c>
      <c r="AC323" s="4" t="s">
        <v>48</v>
      </c>
      <c r="AD323" s="4">
        <v>4</v>
      </c>
      <c r="AE323" s="4">
        <v>4</v>
      </c>
      <c r="AF323" s="4">
        <v>3</v>
      </c>
      <c r="AG323" s="4" t="s">
        <v>1567</v>
      </c>
      <c r="AH323" s="4" t="s">
        <v>63</v>
      </c>
      <c r="AI323" s="4">
        <v>8</v>
      </c>
      <c r="AJ323" s="4" t="s">
        <v>1568</v>
      </c>
      <c r="AK323" s="4" t="s">
        <v>1569</v>
      </c>
    </row>
    <row r="324" spans="1:38" ht="18" customHeight="1">
      <c r="A324" s="4">
        <v>322</v>
      </c>
      <c r="B324" s="4" t="s">
        <v>66</v>
      </c>
      <c r="C324" s="5">
        <v>26.87123287671233</v>
      </c>
      <c r="D324" s="4">
        <v>8</v>
      </c>
      <c r="E324" s="4">
        <v>0</v>
      </c>
      <c r="F324" s="4">
        <v>7</v>
      </c>
      <c r="G324" s="4">
        <v>1</v>
      </c>
      <c r="H324" s="4" t="s">
        <v>329</v>
      </c>
      <c r="I324" s="4">
        <v>1</v>
      </c>
      <c r="J324" s="4" t="s">
        <v>54</v>
      </c>
      <c r="K324" s="4" t="s">
        <v>41</v>
      </c>
      <c r="L324" s="4">
        <v>0</v>
      </c>
      <c r="M324" s="4" t="s">
        <v>38</v>
      </c>
      <c r="N324" s="4" t="s">
        <v>38</v>
      </c>
      <c r="O324" s="4" t="s">
        <v>38</v>
      </c>
      <c r="R324" s="4" t="s">
        <v>46</v>
      </c>
      <c r="AA324" s="4" t="s">
        <v>92</v>
      </c>
      <c r="AC324" s="4" t="s">
        <v>38</v>
      </c>
      <c r="AD324" s="4" t="s">
        <v>38</v>
      </c>
      <c r="AE324" s="4" t="s">
        <v>38</v>
      </c>
      <c r="AH324" s="4" t="s">
        <v>63</v>
      </c>
      <c r="AI324" s="4">
        <v>9</v>
      </c>
      <c r="AJ324" s="4" t="s">
        <v>1570</v>
      </c>
      <c r="AK324" s="4" t="s">
        <v>1571</v>
      </c>
      <c r="AL324" s="4" t="s">
        <v>1572</v>
      </c>
    </row>
    <row r="325" spans="1:38" ht="18" customHeight="1">
      <c r="A325" s="4">
        <v>323</v>
      </c>
      <c r="B325" s="4" t="s">
        <v>66</v>
      </c>
      <c r="C325" s="5">
        <v>38.942465753424656</v>
      </c>
      <c r="D325" s="4">
        <v>6</v>
      </c>
      <c r="E325" s="4">
        <v>0</v>
      </c>
      <c r="F325" s="4">
        <v>12</v>
      </c>
      <c r="G325" s="4">
        <v>12</v>
      </c>
      <c r="H325" s="4" t="s">
        <v>218</v>
      </c>
      <c r="I325" s="4">
        <v>1</v>
      </c>
      <c r="J325" s="4" t="s">
        <v>40</v>
      </c>
      <c r="K325" s="4" t="s">
        <v>55</v>
      </c>
      <c r="L325" s="4">
        <v>1</v>
      </c>
      <c r="M325" s="4" t="s">
        <v>206</v>
      </c>
      <c r="N325" s="4" t="s">
        <v>70</v>
      </c>
      <c r="O325" s="4" t="s">
        <v>83</v>
      </c>
      <c r="P325" s="4">
        <v>15</v>
      </c>
      <c r="Q325" s="4" t="s">
        <v>192</v>
      </c>
      <c r="R325" s="4" t="s">
        <v>73</v>
      </c>
      <c r="W325" s="4" t="s">
        <v>60</v>
      </c>
      <c r="AC325" s="4" t="s">
        <v>155</v>
      </c>
      <c r="AD325" s="4">
        <v>6</v>
      </c>
      <c r="AE325" s="4">
        <v>6</v>
      </c>
      <c r="AF325" s="4">
        <v>30</v>
      </c>
      <c r="AG325" s="4" t="s">
        <v>1573</v>
      </c>
      <c r="AH325" s="4" t="s">
        <v>50</v>
      </c>
      <c r="AI325" s="4">
        <v>9</v>
      </c>
      <c r="AJ325" s="4" t="s">
        <v>1574</v>
      </c>
      <c r="AK325" s="4" t="s">
        <v>1575</v>
      </c>
      <c r="AL325" s="4" t="s">
        <v>284</v>
      </c>
    </row>
    <row r="326" spans="1:38" ht="18" customHeight="1">
      <c r="A326" s="4">
        <v>324</v>
      </c>
      <c r="B326" s="4" t="s">
        <v>121</v>
      </c>
      <c r="C326" s="5">
        <v>37.720547945205482</v>
      </c>
      <c r="D326" s="4">
        <v>7</v>
      </c>
      <c r="E326" s="4">
        <v>120</v>
      </c>
      <c r="F326" s="4">
        <v>12</v>
      </c>
      <c r="G326" s="4">
        <v>12</v>
      </c>
      <c r="H326" s="4" t="s">
        <v>88</v>
      </c>
      <c r="I326" s="4">
        <v>1</v>
      </c>
      <c r="J326" s="4" t="s">
        <v>129</v>
      </c>
      <c r="K326" s="4" t="s">
        <v>90</v>
      </c>
      <c r="L326" s="4">
        <v>1</v>
      </c>
      <c r="M326" s="4" t="s">
        <v>148</v>
      </c>
      <c r="N326" s="4" t="s">
        <v>70</v>
      </c>
      <c r="O326" s="4" t="s">
        <v>83</v>
      </c>
      <c r="P326" s="4">
        <v>14</v>
      </c>
      <c r="Q326" s="4" t="s">
        <v>1576</v>
      </c>
      <c r="R326" s="4" t="s">
        <v>73</v>
      </c>
      <c r="V326" s="4" t="s">
        <v>59</v>
      </c>
      <c r="X326" s="4" t="s">
        <v>123</v>
      </c>
      <c r="AC326" s="4" t="s">
        <v>61</v>
      </c>
      <c r="AD326" s="4">
        <v>10</v>
      </c>
      <c r="AE326" s="4">
        <v>8</v>
      </c>
      <c r="AF326" s="4">
        <v>24</v>
      </c>
      <c r="AG326" s="4" t="s">
        <v>1577</v>
      </c>
      <c r="AH326" s="4" t="s">
        <v>63</v>
      </c>
      <c r="AI326" s="4">
        <v>9</v>
      </c>
      <c r="AJ326" s="4" t="s">
        <v>1578</v>
      </c>
      <c r="AK326" s="4" t="s">
        <v>1579</v>
      </c>
      <c r="AL326" s="4" t="s">
        <v>1580</v>
      </c>
    </row>
    <row r="327" spans="1:38" ht="18" customHeight="1">
      <c r="A327" s="4">
        <v>325</v>
      </c>
      <c r="B327" s="4" t="s">
        <v>66</v>
      </c>
      <c r="C327" s="5">
        <v>39.30958904109589</v>
      </c>
      <c r="D327" s="4">
        <v>8</v>
      </c>
      <c r="E327" s="4">
        <v>15</v>
      </c>
      <c r="F327" s="4">
        <v>5</v>
      </c>
      <c r="G327" s="4">
        <v>10</v>
      </c>
      <c r="H327" s="4" t="s">
        <v>297</v>
      </c>
      <c r="I327" s="4">
        <v>0</v>
      </c>
      <c r="J327" s="4" t="s">
        <v>135</v>
      </c>
      <c r="K327" s="4" t="s">
        <v>1581</v>
      </c>
      <c r="L327" s="4">
        <v>1</v>
      </c>
      <c r="M327" s="4" t="s">
        <v>56</v>
      </c>
      <c r="N327" s="4" t="s">
        <v>1582</v>
      </c>
      <c r="O327" s="4" t="s">
        <v>44</v>
      </c>
      <c r="P327" s="4">
        <v>6</v>
      </c>
      <c r="Q327" s="4" t="s">
        <v>1583</v>
      </c>
      <c r="R327" s="4" t="s">
        <v>58</v>
      </c>
      <c r="V327" s="4" t="s">
        <v>59</v>
      </c>
      <c r="AC327" s="4" t="s">
        <v>61</v>
      </c>
      <c r="AD327" s="4">
        <v>6</v>
      </c>
      <c r="AE327" s="4">
        <v>6</v>
      </c>
      <c r="AF327" s="4">
        <v>40</v>
      </c>
      <c r="AG327" s="4" t="s">
        <v>1584</v>
      </c>
      <c r="AH327" s="4" t="s">
        <v>1585</v>
      </c>
      <c r="AI327" s="4">
        <v>10</v>
      </c>
      <c r="AJ327" s="4" t="s">
        <v>1586</v>
      </c>
      <c r="AK327" s="4" t="s">
        <v>1587</v>
      </c>
      <c r="AL327" s="4" t="s">
        <v>1588</v>
      </c>
    </row>
    <row r="328" spans="1:38" ht="18" customHeight="1">
      <c r="A328" s="4">
        <v>326</v>
      </c>
      <c r="B328" s="4" t="s">
        <v>66</v>
      </c>
      <c r="C328" s="5">
        <v>26.202739726027396</v>
      </c>
      <c r="D328" s="4">
        <v>7</v>
      </c>
      <c r="E328" s="4">
        <v>180</v>
      </c>
      <c r="F328" s="4">
        <v>9</v>
      </c>
      <c r="G328" s="4">
        <v>20</v>
      </c>
      <c r="H328" s="4" t="s">
        <v>218</v>
      </c>
      <c r="I328" s="4">
        <v>1</v>
      </c>
      <c r="J328" s="4" t="s">
        <v>40</v>
      </c>
      <c r="K328" s="4" t="s">
        <v>96</v>
      </c>
      <c r="L328" s="4">
        <v>1</v>
      </c>
      <c r="M328" s="4" t="s">
        <v>81</v>
      </c>
      <c r="N328" s="4" t="s">
        <v>70</v>
      </c>
      <c r="O328" s="4" t="s">
        <v>83</v>
      </c>
      <c r="P328" s="4">
        <v>2</v>
      </c>
      <c r="Q328" s="4" t="s">
        <v>1589</v>
      </c>
      <c r="R328" s="4" t="s">
        <v>73</v>
      </c>
      <c r="V328" s="4" t="s">
        <v>59</v>
      </c>
      <c r="Y328" s="4" t="s">
        <v>645</v>
      </c>
      <c r="AC328" s="4" t="s">
        <v>155</v>
      </c>
      <c r="AD328" s="4">
        <v>4</v>
      </c>
      <c r="AE328" s="4">
        <v>4</v>
      </c>
      <c r="AF328" s="4">
        <v>10</v>
      </c>
      <c r="AG328" s="4" t="s">
        <v>1590</v>
      </c>
      <c r="AH328" s="4" t="s">
        <v>63</v>
      </c>
      <c r="AI328" s="4">
        <v>6</v>
      </c>
      <c r="AJ328" s="4" t="s">
        <v>1591</v>
      </c>
      <c r="AK328" s="4" t="s">
        <v>1592</v>
      </c>
      <c r="AL328" s="4" t="s">
        <v>1593</v>
      </c>
    </row>
    <row r="329" spans="1:38" ht="18" customHeight="1">
      <c r="A329" s="4">
        <v>327</v>
      </c>
      <c r="B329" s="4" t="s">
        <v>66</v>
      </c>
      <c r="C329" s="5">
        <v>26.55890410958904</v>
      </c>
      <c r="D329" s="4">
        <v>9</v>
      </c>
      <c r="E329" s="4">
        <v>2</v>
      </c>
      <c r="F329" s="4">
        <v>10</v>
      </c>
      <c r="G329" s="4">
        <v>5</v>
      </c>
      <c r="H329" s="4" t="s">
        <v>95</v>
      </c>
      <c r="I329" s="4">
        <v>1</v>
      </c>
      <c r="J329" s="4" t="s">
        <v>40</v>
      </c>
      <c r="K329" s="4" t="s">
        <v>90</v>
      </c>
      <c r="L329" s="4">
        <v>1</v>
      </c>
      <c r="M329" s="4" t="s">
        <v>206</v>
      </c>
      <c r="N329" s="4" t="s">
        <v>70</v>
      </c>
      <c r="O329" s="4" t="s">
        <v>83</v>
      </c>
      <c r="P329" s="4">
        <v>4</v>
      </c>
      <c r="Q329" s="4" t="s">
        <v>1175</v>
      </c>
      <c r="R329" s="4" t="s">
        <v>46</v>
      </c>
      <c r="X329" s="4" t="s">
        <v>123</v>
      </c>
      <c r="AA329" s="4" t="s">
        <v>92</v>
      </c>
      <c r="AB329" s="4" t="s">
        <v>1594</v>
      </c>
      <c r="AC329" s="4" t="s">
        <v>38</v>
      </c>
      <c r="AD329" s="4" t="s">
        <v>38</v>
      </c>
      <c r="AE329" s="4" t="s">
        <v>38</v>
      </c>
      <c r="AH329" s="4" t="s">
        <v>50</v>
      </c>
      <c r="AI329" s="4">
        <v>10</v>
      </c>
      <c r="AJ329" s="4" t="s">
        <v>1595</v>
      </c>
      <c r="AK329" s="4" t="s">
        <v>1596</v>
      </c>
      <c r="AL329" s="4" t="s">
        <v>1597</v>
      </c>
    </row>
    <row r="330" spans="1:38" ht="18" customHeight="1">
      <c r="A330" s="4">
        <v>328</v>
      </c>
      <c r="B330" s="4" t="s">
        <v>121</v>
      </c>
      <c r="C330" s="5">
        <v>45.446575342465756</v>
      </c>
      <c r="D330" s="4">
        <v>8</v>
      </c>
      <c r="E330" s="4">
        <v>0</v>
      </c>
      <c r="F330" s="4">
        <v>10</v>
      </c>
      <c r="G330" s="4">
        <v>50</v>
      </c>
      <c r="H330" s="4" t="s">
        <v>80</v>
      </c>
      <c r="I330" s="4">
        <v>1</v>
      </c>
      <c r="J330" s="4" t="s">
        <v>68</v>
      </c>
      <c r="K330" s="4" t="s">
        <v>96</v>
      </c>
      <c r="L330" s="4">
        <v>1</v>
      </c>
      <c r="M330" s="4" t="s">
        <v>206</v>
      </c>
      <c r="N330" s="4" t="s">
        <v>43</v>
      </c>
      <c r="O330" s="4" t="s">
        <v>83</v>
      </c>
      <c r="P330" s="4">
        <v>5</v>
      </c>
      <c r="Q330" s="4" t="s">
        <v>1598</v>
      </c>
      <c r="R330" s="4" t="s">
        <v>357</v>
      </c>
      <c r="X330" s="4" t="s">
        <v>123</v>
      </c>
      <c r="AB330" s="4" t="s">
        <v>1599</v>
      </c>
      <c r="AC330" s="4" t="s">
        <v>48</v>
      </c>
      <c r="AD330" s="4">
        <v>5</v>
      </c>
      <c r="AE330" s="4">
        <v>5</v>
      </c>
      <c r="AF330" s="4">
        <v>8</v>
      </c>
      <c r="AG330" s="4" t="s">
        <v>1600</v>
      </c>
      <c r="AH330" s="4" t="s">
        <v>63</v>
      </c>
      <c r="AI330" s="4">
        <v>8</v>
      </c>
      <c r="AJ330" s="4" t="s">
        <v>1601</v>
      </c>
      <c r="AK330" s="4" t="s">
        <v>1602</v>
      </c>
      <c r="AL330" s="4" t="s">
        <v>1603</v>
      </c>
    </row>
    <row r="331" spans="1:38" ht="18" customHeight="1">
      <c r="A331" s="4">
        <v>329</v>
      </c>
      <c r="B331" s="4" t="s">
        <v>66</v>
      </c>
      <c r="C331" s="5">
        <v>32.846575342465755</v>
      </c>
      <c r="D331" s="4">
        <v>7</v>
      </c>
      <c r="E331" s="4">
        <v>30</v>
      </c>
      <c r="F331" s="4">
        <v>8</v>
      </c>
      <c r="G331" s="4">
        <v>2</v>
      </c>
      <c r="H331" s="4" t="s">
        <v>53</v>
      </c>
      <c r="I331" s="4">
        <v>0</v>
      </c>
      <c r="J331" s="4" t="s">
        <v>89</v>
      </c>
      <c r="K331" s="4" t="s">
        <v>96</v>
      </c>
      <c r="L331" s="4">
        <v>1</v>
      </c>
      <c r="M331" s="4" t="s">
        <v>206</v>
      </c>
      <c r="N331" s="4" t="s">
        <v>70</v>
      </c>
      <c r="O331" s="4" t="s">
        <v>413</v>
      </c>
      <c r="P331" s="4">
        <v>10</v>
      </c>
      <c r="Q331" s="4" t="s">
        <v>1604</v>
      </c>
      <c r="R331" s="4" t="s">
        <v>73</v>
      </c>
      <c r="T331" s="4" t="s">
        <v>47</v>
      </c>
      <c r="AC331" s="4" t="s">
        <v>48</v>
      </c>
      <c r="AD331" s="4">
        <v>4</v>
      </c>
      <c r="AE331" s="4">
        <v>4</v>
      </c>
      <c r="AF331" s="4">
        <v>6</v>
      </c>
      <c r="AG331" s="4" t="s">
        <v>1605</v>
      </c>
      <c r="AH331" s="4" t="s">
        <v>50</v>
      </c>
      <c r="AI331" s="4">
        <v>9</v>
      </c>
      <c r="AJ331" s="4" t="s">
        <v>1606</v>
      </c>
    </row>
    <row r="332" spans="1:38" ht="18" customHeight="1">
      <c r="A332" s="4">
        <v>330</v>
      </c>
      <c r="B332" s="4" t="s">
        <v>66</v>
      </c>
      <c r="C332" s="5">
        <v>49.172602739726024</v>
      </c>
      <c r="D332" s="4">
        <v>8</v>
      </c>
      <c r="E332" s="4">
        <v>0</v>
      </c>
      <c r="F332" s="4">
        <v>14</v>
      </c>
      <c r="G332" s="4">
        <v>2</v>
      </c>
      <c r="H332" s="4" t="s">
        <v>53</v>
      </c>
      <c r="I332" s="4">
        <v>1</v>
      </c>
      <c r="J332" s="4" t="s">
        <v>38</v>
      </c>
      <c r="K332" s="4" t="s">
        <v>38</v>
      </c>
      <c r="L332" s="4">
        <v>0</v>
      </c>
      <c r="M332" s="4" t="s">
        <v>38</v>
      </c>
      <c r="N332" s="4" t="s">
        <v>38</v>
      </c>
      <c r="O332" s="4" t="s">
        <v>38</v>
      </c>
      <c r="R332" s="4" t="s">
        <v>46</v>
      </c>
      <c r="V332" s="4" t="s">
        <v>59</v>
      </c>
      <c r="AC332" s="4" t="s">
        <v>61</v>
      </c>
      <c r="AD332" s="4">
        <v>6</v>
      </c>
      <c r="AE332" s="4">
        <v>6</v>
      </c>
      <c r="AF332" s="4">
        <v>16</v>
      </c>
      <c r="AG332" s="4" t="s">
        <v>1607</v>
      </c>
      <c r="AH332" s="4" t="s">
        <v>63</v>
      </c>
      <c r="AI332" s="4">
        <v>9</v>
      </c>
      <c r="AJ332" s="4" t="s">
        <v>1608</v>
      </c>
      <c r="AL332" s="4" t="s">
        <v>1609</v>
      </c>
    </row>
    <row r="333" spans="1:38" ht="18" customHeight="1">
      <c r="A333" s="4">
        <v>331</v>
      </c>
      <c r="B333" s="4" t="s">
        <v>518</v>
      </c>
      <c r="C333" s="5">
        <v>29.271232876712329</v>
      </c>
      <c r="D333" s="4">
        <v>7</v>
      </c>
      <c r="E333" s="4">
        <v>10</v>
      </c>
      <c r="F333" s="4">
        <v>7</v>
      </c>
      <c r="G333" s="4">
        <v>10</v>
      </c>
      <c r="H333" s="4" t="s">
        <v>297</v>
      </c>
      <c r="I333" s="4">
        <v>0</v>
      </c>
      <c r="J333" s="4" t="s">
        <v>40</v>
      </c>
      <c r="K333" s="4" t="s">
        <v>41</v>
      </c>
      <c r="L333" s="4">
        <v>1</v>
      </c>
      <c r="M333" s="4" t="s">
        <v>206</v>
      </c>
      <c r="N333" s="4" t="s">
        <v>103</v>
      </c>
      <c r="O333" s="4" t="s">
        <v>44</v>
      </c>
      <c r="P333" s="4">
        <v>4</v>
      </c>
      <c r="Q333" s="4" t="s">
        <v>1610</v>
      </c>
      <c r="R333" s="4" t="s">
        <v>73</v>
      </c>
      <c r="U333" s="4" t="s">
        <v>74</v>
      </c>
      <c r="AC333" s="4" t="s">
        <v>61</v>
      </c>
      <c r="AD333" s="4">
        <v>5</v>
      </c>
      <c r="AE333" s="4">
        <v>5</v>
      </c>
      <c r="AF333" s="4">
        <v>180</v>
      </c>
      <c r="AG333" s="4" t="s">
        <v>1611</v>
      </c>
      <c r="AH333" s="4" t="s">
        <v>50</v>
      </c>
      <c r="AI333" s="4">
        <v>10</v>
      </c>
      <c r="AJ333" s="4" t="s">
        <v>1612</v>
      </c>
      <c r="AK333" s="7" t="s">
        <v>1613</v>
      </c>
      <c r="AL333" s="7" t="s">
        <v>1614</v>
      </c>
    </row>
    <row r="334" spans="1:38" ht="18" customHeight="1">
      <c r="A334" s="4">
        <v>332</v>
      </c>
      <c r="B334" s="4" t="s">
        <v>66</v>
      </c>
      <c r="C334" s="5">
        <v>26.408219178082192</v>
      </c>
      <c r="D334" s="4">
        <v>8</v>
      </c>
      <c r="E334" s="4">
        <v>110</v>
      </c>
      <c r="F334" s="4">
        <v>10</v>
      </c>
      <c r="G334" s="4">
        <v>0</v>
      </c>
      <c r="H334" s="4" t="s">
        <v>128</v>
      </c>
      <c r="I334" s="4">
        <v>0</v>
      </c>
      <c r="J334" s="4" t="s">
        <v>89</v>
      </c>
      <c r="K334" s="4" t="s">
        <v>96</v>
      </c>
      <c r="L334" s="4">
        <v>1</v>
      </c>
      <c r="M334" s="4" t="s">
        <v>206</v>
      </c>
      <c r="N334" s="4" t="s">
        <v>70</v>
      </c>
      <c r="O334" s="4" t="s">
        <v>83</v>
      </c>
      <c r="P334" s="4">
        <v>3</v>
      </c>
      <c r="Q334" s="4" t="s">
        <v>1615</v>
      </c>
      <c r="R334" s="4" t="s">
        <v>46</v>
      </c>
      <c r="X334" s="4" t="s">
        <v>123</v>
      </c>
      <c r="AC334" s="4" t="s">
        <v>61</v>
      </c>
      <c r="AD334" s="4">
        <v>6</v>
      </c>
      <c r="AE334" s="4">
        <v>6</v>
      </c>
      <c r="AF334" s="4">
        <v>6</v>
      </c>
      <c r="AG334" s="4" t="s">
        <v>1616</v>
      </c>
      <c r="AH334" s="4" t="s">
        <v>63</v>
      </c>
      <c r="AI334" s="4">
        <v>9</v>
      </c>
      <c r="AJ334" s="4" t="s">
        <v>1617</v>
      </c>
      <c r="AK334" s="4" t="s">
        <v>606</v>
      </c>
      <c r="AL334" s="4" t="s">
        <v>1618</v>
      </c>
    </row>
    <row r="335" spans="1:38" ht="18" customHeight="1">
      <c r="A335" s="4">
        <v>333</v>
      </c>
      <c r="B335" s="4" t="s">
        <v>121</v>
      </c>
      <c r="C335" s="5">
        <v>45.830136986301369</v>
      </c>
      <c r="D335" s="4">
        <v>7</v>
      </c>
      <c r="E335" s="4">
        <v>60</v>
      </c>
      <c r="F335" s="4">
        <v>11</v>
      </c>
      <c r="G335" s="4">
        <v>20</v>
      </c>
      <c r="H335" s="4" t="s">
        <v>218</v>
      </c>
      <c r="I335" s="4">
        <v>0</v>
      </c>
      <c r="J335" s="4" t="s">
        <v>135</v>
      </c>
      <c r="K335" s="4" t="s">
        <v>90</v>
      </c>
      <c r="L335" s="4">
        <v>1</v>
      </c>
      <c r="M335" s="4" t="s">
        <v>102</v>
      </c>
      <c r="N335" s="4" t="s">
        <v>70</v>
      </c>
      <c r="O335" s="4" t="s">
        <v>83</v>
      </c>
      <c r="P335" s="4">
        <v>15</v>
      </c>
      <c r="Q335" s="4" t="s">
        <v>1619</v>
      </c>
      <c r="R335" s="4" t="s">
        <v>73</v>
      </c>
      <c r="W335" s="4" t="s">
        <v>60</v>
      </c>
      <c r="AC335" s="4" t="s">
        <v>61</v>
      </c>
      <c r="AD335" s="4">
        <v>4</v>
      </c>
      <c r="AE335" s="4">
        <v>6</v>
      </c>
      <c r="AF335" s="4">
        <v>25</v>
      </c>
      <c r="AG335" s="4" t="s">
        <v>1620</v>
      </c>
      <c r="AH335" s="4" t="s">
        <v>63</v>
      </c>
      <c r="AI335" s="4">
        <v>9</v>
      </c>
      <c r="AJ335" s="4" t="s">
        <v>1621</v>
      </c>
      <c r="AK335" s="4" t="s">
        <v>1622</v>
      </c>
      <c r="AL335" s="4" t="s">
        <v>1623</v>
      </c>
    </row>
    <row r="336" spans="1:38" ht="18" customHeight="1">
      <c r="A336" s="4">
        <v>334</v>
      </c>
      <c r="B336" s="4" t="s">
        <v>121</v>
      </c>
      <c r="C336" s="5">
        <v>34.920547945205477</v>
      </c>
      <c r="D336" s="4">
        <v>8</v>
      </c>
      <c r="E336" s="4">
        <v>0</v>
      </c>
      <c r="F336" s="4">
        <v>16</v>
      </c>
      <c r="G336" s="4">
        <v>2</v>
      </c>
      <c r="H336" s="4" t="s">
        <v>182</v>
      </c>
      <c r="I336" s="4">
        <v>0</v>
      </c>
      <c r="J336" s="4" t="s">
        <v>54</v>
      </c>
      <c r="K336" s="4" t="s">
        <v>90</v>
      </c>
      <c r="L336" s="4">
        <v>1</v>
      </c>
      <c r="M336" s="4" t="s">
        <v>206</v>
      </c>
      <c r="N336" s="4" t="s">
        <v>70</v>
      </c>
      <c r="O336" s="4" t="s">
        <v>98</v>
      </c>
      <c r="P336" s="4">
        <v>12</v>
      </c>
      <c r="Q336" s="4" t="s">
        <v>1624</v>
      </c>
      <c r="R336" s="4" t="s">
        <v>154</v>
      </c>
      <c r="V336" s="4" t="s">
        <v>59</v>
      </c>
      <c r="X336" s="4" t="s">
        <v>123</v>
      </c>
      <c r="AC336" s="4" t="s">
        <v>61</v>
      </c>
      <c r="AD336" s="4">
        <v>6</v>
      </c>
      <c r="AE336" s="4">
        <v>6</v>
      </c>
      <c r="AF336" s="4">
        <v>4</v>
      </c>
      <c r="AG336" s="4" t="s">
        <v>1625</v>
      </c>
      <c r="AH336" s="4" t="s">
        <v>63</v>
      </c>
      <c r="AI336" s="4">
        <v>10</v>
      </c>
      <c r="AJ336" s="4" t="s">
        <v>1626</v>
      </c>
      <c r="AK336" s="4" t="s">
        <v>1627</v>
      </c>
    </row>
    <row r="337" spans="1:39" ht="18" customHeight="1">
      <c r="A337" s="4">
        <v>335</v>
      </c>
      <c r="B337" s="4" t="s">
        <v>66</v>
      </c>
      <c r="D337" s="4">
        <v>6</v>
      </c>
      <c r="E337" s="4">
        <v>120</v>
      </c>
      <c r="F337" s="4">
        <v>9</v>
      </c>
      <c r="G337" s="4">
        <v>10</v>
      </c>
      <c r="H337" s="4" t="s">
        <v>218</v>
      </c>
      <c r="I337" s="4">
        <v>0</v>
      </c>
      <c r="J337" s="4" t="s">
        <v>129</v>
      </c>
      <c r="K337" s="4" t="s">
        <v>90</v>
      </c>
      <c r="L337" s="4">
        <v>1</v>
      </c>
      <c r="M337" s="4" t="s">
        <v>206</v>
      </c>
      <c r="N337" s="4" t="s">
        <v>70</v>
      </c>
      <c r="O337" s="4" t="s">
        <v>83</v>
      </c>
      <c r="P337" s="4">
        <v>2</v>
      </c>
      <c r="Q337" s="4" t="s">
        <v>1628</v>
      </c>
      <c r="R337" s="4" t="s">
        <v>357</v>
      </c>
      <c r="V337" s="4" t="s">
        <v>59</v>
      </c>
      <c r="AC337" s="4" t="s">
        <v>155</v>
      </c>
      <c r="AD337" s="4">
        <v>6</v>
      </c>
      <c r="AE337" s="4">
        <v>4</v>
      </c>
      <c r="AF337" s="4">
        <v>12</v>
      </c>
      <c r="AG337" s="4" t="s">
        <v>1629</v>
      </c>
      <c r="AH337" s="4" t="s">
        <v>63</v>
      </c>
      <c r="AI337" s="4">
        <v>10</v>
      </c>
      <c r="AJ337" s="4" t="s">
        <v>1630</v>
      </c>
      <c r="AK337" s="4" t="s">
        <v>1631</v>
      </c>
      <c r="AL337" s="4" t="s">
        <v>108</v>
      </c>
    </row>
    <row r="338" spans="1:39" ht="18" customHeight="1">
      <c r="A338" s="4">
        <v>336</v>
      </c>
      <c r="B338" s="4" t="s">
        <v>66</v>
      </c>
      <c r="C338" s="5">
        <v>29.241095890410961</v>
      </c>
      <c r="D338" s="4">
        <v>8</v>
      </c>
      <c r="E338" s="4">
        <v>0</v>
      </c>
      <c r="F338" s="4">
        <v>4</v>
      </c>
      <c r="G338" s="4">
        <v>20</v>
      </c>
      <c r="H338" s="4" t="s">
        <v>114</v>
      </c>
      <c r="I338" s="4">
        <v>1</v>
      </c>
      <c r="J338" s="4" t="s">
        <v>40</v>
      </c>
      <c r="K338" s="4" t="s">
        <v>90</v>
      </c>
      <c r="L338" s="4">
        <v>1</v>
      </c>
      <c r="M338" s="4" t="s">
        <v>130</v>
      </c>
      <c r="N338" s="4" t="s">
        <v>137</v>
      </c>
      <c r="O338" s="4" t="s">
        <v>83</v>
      </c>
      <c r="P338" s="4">
        <v>2</v>
      </c>
      <c r="R338" s="4" t="s">
        <v>357</v>
      </c>
      <c r="V338" s="4" t="s">
        <v>59</v>
      </c>
      <c r="AB338" s="4" t="s">
        <v>1632</v>
      </c>
      <c r="AC338" s="4" t="s">
        <v>48</v>
      </c>
      <c r="AD338" s="4">
        <v>6</v>
      </c>
      <c r="AE338" s="4">
        <v>6</v>
      </c>
      <c r="AF338" s="4">
        <v>20</v>
      </c>
      <c r="AG338" s="4" t="s">
        <v>1633</v>
      </c>
      <c r="AH338" s="4" t="s">
        <v>63</v>
      </c>
      <c r="AI338" s="4">
        <v>10</v>
      </c>
      <c r="AJ338" s="4" t="s">
        <v>1117</v>
      </c>
      <c r="AK338" s="4" t="s">
        <v>1634</v>
      </c>
      <c r="AL338" s="7" t="s">
        <v>1635</v>
      </c>
    </row>
    <row r="339" spans="1:39" ht="18" customHeight="1">
      <c r="A339" s="4">
        <v>337</v>
      </c>
      <c r="B339" s="4" t="s">
        <v>66</v>
      </c>
      <c r="C339" s="5">
        <v>20.536986301369861</v>
      </c>
      <c r="D339" s="4">
        <v>7</v>
      </c>
      <c r="E339" s="4">
        <v>120</v>
      </c>
      <c r="F339" s="4">
        <v>12</v>
      </c>
      <c r="G339" s="4">
        <v>3</v>
      </c>
      <c r="H339" s="4" t="s">
        <v>329</v>
      </c>
      <c r="I339" s="4">
        <v>1</v>
      </c>
      <c r="J339" s="4" t="s">
        <v>38</v>
      </c>
      <c r="K339" s="4" t="s">
        <v>38</v>
      </c>
      <c r="L339" s="4">
        <v>1</v>
      </c>
      <c r="M339" s="4" t="s">
        <v>59</v>
      </c>
      <c r="N339" s="4" t="s">
        <v>344</v>
      </c>
      <c r="O339" s="4" t="s">
        <v>83</v>
      </c>
      <c r="P339" s="4">
        <v>4</v>
      </c>
      <c r="Q339" s="4" t="s">
        <v>1636</v>
      </c>
      <c r="R339" s="4" t="s">
        <v>1109</v>
      </c>
      <c r="X339" s="4" t="s">
        <v>123</v>
      </c>
      <c r="Y339" s="4" t="s">
        <v>645</v>
      </c>
      <c r="AC339" s="4" t="s">
        <v>48</v>
      </c>
      <c r="AD339" s="4">
        <v>5</v>
      </c>
      <c r="AE339" s="4">
        <v>8</v>
      </c>
      <c r="AF339" s="4">
        <v>6</v>
      </c>
      <c r="AG339" s="4" t="s">
        <v>1637</v>
      </c>
      <c r="AH339" s="4" t="s">
        <v>50</v>
      </c>
      <c r="AI339" s="4">
        <v>10</v>
      </c>
      <c r="AJ339" s="4" t="s">
        <v>1638</v>
      </c>
      <c r="AK339" s="4" t="s">
        <v>1639</v>
      </c>
    </row>
    <row r="340" spans="1:39" ht="18" customHeight="1">
      <c r="A340" s="4">
        <v>338</v>
      </c>
      <c r="B340" s="4" t="s">
        <v>518</v>
      </c>
      <c r="C340" s="5">
        <v>23.504109589041096</v>
      </c>
      <c r="D340" s="4">
        <v>6</v>
      </c>
      <c r="E340" s="4">
        <v>40</v>
      </c>
      <c r="F340" s="4">
        <v>12</v>
      </c>
      <c r="G340" s="4">
        <v>5</v>
      </c>
      <c r="H340" s="4" t="s">
        <v>329</v>
      </c>
      <c r="I340" s="4">
        <v>1</v>
      </c>
      <c r="J340" s="4" t="s">
        <v>68</v>
      </c>
      <c r="K340" s="4" t="s">
        <v>96</v>
      </c>
      <c r="L340" s="4">
        <v>1</v>
      </c>
      <c r="M340" s="4" t="s">
        <v>206</v>
      </c>
      <c r="N340" s="4" t="s">
        <v>70</v>
      </c>
      <c r="O340" s="4" t="s">
        <v>71</v>
      </c>
      <c r="P340" s="4">
        <v>0</v>
      </c>
      <c r="Q340" s="4" t="s">
        <v>1324</v>
      </c>
      <c r="R340" s="4" t="s">
        <v>46</v>
      </c>
      <c r="W340" s="4" t="s">
        <v>60</v>
      </c>
      <c r="AC340" s="4" t="s">
        <v>61</v>
      </c>
      <c r="AD340" s="4">
        <v>4</v>
      </c>
      <c r="AE340" s="4">
        <v>2</v>
      </c>
      <c r="AF340" s="4">
        <v>48</v>
      </c>
      <c r="AG340" s="4" t="s">
        <v>1640</v>
      </c>
      <c r="AH340" s="4" t="s">
        <v>63</v>
      </c>
      <c r="AI340" s="4">
        <v>9</v>
      </c>
      <c r="AJ340" s="4" t="s">
        <v>1641</v>
      </c>
      <c r="AK340" s="4" t="s">
        <v>1642</v>
      </c>
    </row>
    <row r="341" spans="1:39" ht="18" customHeight="1">
      <c r="A341" s="4">
        <v>339</v>
      </c>
      <c r="B341" s="4" t="s">
        <v>66</v>
      </c>
      <c r="C341" s="5">
        <v>21.463013698630139</v>
      </c>
      <c r="D341" s="4">
        <v>6</v>
      </c>
      <c r="E341" s="4">
        <v>0</v>
      </c>
      <c r="F341" s="4">
        <v>12</v>
      </c>
      <c r="G341" s="4">
        <v>4</v>
      </c>
      <c r="H341" s="4" t="s">
        <v>114</v>
      </c>
      <c r="I341" s="4">
        <v>1</v>
      </c>
      <c r="J341" s="4" t="s">
        <v>89</v>
      </c>
      <c r="K341" s="4" t="s">
        <v>55</v>
      </c>
      <c r="L341" s="4">
        <v>0</v>
      </c>
      <c r="M341" s="4" t="s">
        <v>38</v>
      </c>
      <c r="N341" s="4" t="s">
        <v>38</v>
      </c>
      <c r="O341" s="4" t="s">
        <v>38</v>
      </c>
      <c r="R341" s="4" t="s">
        <v>46</v>
      </c>
      <c r="X341" s="4" t="s">
        <v>123</v>
      </c>
      <c r="AC341" s="4" t="s">
        <v>48</v>
      </c>
      <c r="AD341" s="4">
        <v>3</v>
      </c>
      <c r="AE341" s="4">
        <v>6</v>
      </c>
      <c r="AF341" s="4">
        <v>80</v>
      </c>
      <c r="AG341" s="4" t="s">
        <v>1643</v>
      </c>
      <c r="AH341" s="4" t="s">
        <v>1435</v>
      </c>
      <c r="AI341" s="4">
        <v>9</v>
      </c>
      <c r="AJ341" s="4" t="s">
        <v>1644</v>
      </c>
      <c r="AK341" s="4" t="s">
        <v>1645</v>
      </c>
      <c r="AL341" s="4" t="s">
        <v>1646</v>
      </c>
    </row>
    <row r="342" spans="1:39" ht="18" customHeight="1">
      <c r="A342" s="4">
        <v>340</v>
      </c>
      <c r="B342" s="4" t="s">
        <v>79</v>
      </c>
      <c r="C342" s="5">
        <v>29.356164383561644</v>
      </c>
      <c r="D342" s="4">
        <v>8</v>
      </c>
      <c r="E342" s="4">
        <v>120</v>
      </c>
      <c r="F342" s="4">
        <v>10</v>
      </c>
      <c r="G342" s="4">
        <v>10</v>
      </c>
      <c r="H342" s="4" t="s">
        <v>218</v>
      </c>
      <c r="I342" s="4">
        <v>0</v>
      </c>
      <c r="J342" s="4" t="s">
        <v>68</v>
      </c>
      <c r="K342" s="4" t="s">
        <v>41</v>
      </c>
      <c r="L342" s="4">
        <v>1</v>
      </c>
      <c r="M342" s="4" t="s">
        <v>206</v>
      </c>
      <c r="N342" s="4" t="s">
        <v>70</v>
      </c>
      <c r="O342" s="4" t="s">
        <v>83</v>
      </c>
      <c r="P342" s="4">
        <v>7</v>
      </c>
      <c r="Q342" s="4" t="s">
        <v>1647</v>
      </c>
      <c r="R342" s="4" t="s">
        <v>46</v>
      </c>
      <c r="V342" s="4" t="s">
        <v>59</v>
      </c>
      <c r="AC342" s="4" t="s">
        <v>48</v>
      </c>
      <c r="AD342" s="4">
        <v>10</v>
      </c>
      <c r="AE342" s="4">
        <v>6</v>
      </c>
      <c r="AF342" s="4">
        <v>6</v>
      </c>
      <c r="AG342" s="4" t="s">
        <v>1648</v>
      </c>
      <c r="AH342" s="4" t="s">
        <v>63</v>
      </c>
      <c r="AI342" s="4">
        <v>10</v>
      </c>
      <c r="AJ342" s="4" t="s">
        <v>1649</v>
      </c>
      <c r="AK342" s="4" t="s">
        <v>1459</v>
      </c>
    </row>
    <row r="343" spans="1:39" ht="18" customHeight="1">
      <c r="A343" s="4">
        <v>341</v>
      </c>
      <c r="B343" s="4" t="s">
        <v>66</v>
      </c>
      <c r="C343" s="5">
        <v>29.123287671232877</v>
      </c>
      <c r="D343" s="4">
        <v>7</v>
      </c>
      <c r="E343" s="4">
        <v>420</v>
      </c>
      <c r="F343" s="4">
        <v>5</v>
      </c>
      <c r="G343" s="4">
        <v>3</v>
      </c>
      <c r="H343" s="4" t="s">
        <v>80</v>
      </c>
      <c r="I343" s="4">
        <v>0</v>
      </c>
      <c r="J343" s="4" t="s">
        <v>54</v>
      </c>
      <c r="K343" s="4" t="s">
        <v>90</v>
      </c>
      <c r="L343" s="4">
        <v>0</v>
      </c>
      <c r="M343" s="4" t="s">
        <v>38</v>
      </c>
      <c r="N343" s="4" t="s">
        <v>38</v>
      </c>
      <c r="O343" s="4" t="s">
        <v>38</v>
      </c>
      <c r="R343" s="4" t="s">
        <v>46</v>
      </c>
      <c r="V343" s="4" t="s">
        <v>59</v>
      </c>
      <c r="AC343" s="4" t="s">
        <v>61</v>
      </c>
      <c r="AD343" s="4">
        <v>6</v>
      </c>
      <c r="AE343" s="4">
        <v>6</v>
      </c>
      <c r="AF343" s="4">
        <v>1</v>
      </c>
      <c r="AG343" s="4" t="s">
        <v>1650</v>
      </c>
      <c r="AH343" s="4" t="s">
        <v>63</v>
      </c>
      <c r="AI343" s="4">
        <v>4</v>
      </c>
      <c r="AJ343" s="4" t="s">
        <v>1651</v>
      </c>
    </row>
    <row r="344" spans="1:39" ht="18" customHeight="1">
      <c r="A344" s="4">
        <v>342</v>
      </c>
      <c r="B344" s="4" t="s">
        <v>66</v>
      </c>
      <c r="C344" s="5">
        <v>21.769863013698629</v>
      </c>
      <c r="D344" s="4">
        <v>7</v>
      </c>
      <c r="E344" s="4">
        <v>0</v>
      </c>
      <c r="F344" s="4">
        <v>10</v>
      </c>
      <c r="G344" s="4">
        <v>45</v>
      </c>
      <c r="H344" s="4" t="s">
        <v>297</v>
      </c>
      <c r="I344" s="4">
        <v>1</v>
      </c>
      <c r="J344" s="4" t="s">
        <v>129</v>
      </c>
      <c r="K344" s="4" t="s">
        <v>90</v>
      </c>
      <c r="L344" s="4">
        <v>0</v>
      </c>
      <c r="M344" s="4" t="s">
        <v>38</v>
      </c>
      <c r="N344" s="4" t="s">
        <v>38</v>
      </c>
      <c r="O344" s="4" t="s">
        <v>38</v>
      </c>
      <c r="R344" s="4" t="s">
        <v>357</v>
      </c>
      <c r="S344" s="4" t="s">
        <v>275</v>
      </c>
      <c r="X344" s="4" t="s">
        <v>123</v>
      </c>
      <c r="AB344" s="4" t="s">
        <v>1652</v>
      </c>
      <c r="AC344" s="4" t="s">
        <v>48</v>
      </c>
      <c r="AD344" s="4">
        <v>18</v>
      </c>
      <c r="AE344" s="4">
        <v>40</v>
      </c>
      <c r="AF344" s="4">
        <v>18</v>
      </c>
      <c r="AG344" s="7" t="s">
        <v>1653</v>
      </c>
      <c r="AH344" s="4" t="s">
        <v>63</v>
      </c>
      <c r="AI344" s="4">
        <v>10</v>
      </c>
      <c r="AJ344" s="4" t="s">
        <v>1654</v>
      </c>
      <c r="AK344" s="4" t="s">
        <v>1655</v>
      </c>
    </row>
    <row r="345" spans="1:39" ht="18" customHeight="1">
      <c r="A345" s="4">
        <v>343</v>
      </c>
      <c r="B345" s="4" t="s">
        <v>66</v>
      </c>
      <c r="C345" s="5">
        <v>29.802739726027397</v>
      </c>
      <c r="D345" s="4">
        <v>7</v>
      </c>
      <c r="E345" s="4">
        <v>25</v>
      </c>
      <c r="F345" s="4">
        <v>9</v>
      </c>
      <c r="G345" s="4">
        <v>8</v>
      </c>
      <c r="H345" s="4" t="s">
        <v>182</v>
      </c>
      <c r="I345" s="4">
        <v>0</v>
      </c>
      <c r="J345" s="4" t="s">
        <v>383</v>
      </c>
      <c r="K345" s="4" t="s">
        <v>90</v>
      </c>
      <c r="L345" s="4">
        <v>1</v>
      </c>
      <c r="M345" s="4" t="s">
        <v>406</v>
      </c>
      <c r="N345" s="4" t="s">
        <v>70</v>
      </c>
      <c r="O345" s="4" t="s">
        <v>362</v>
      </c>
      <c r="P345" s="4">
        <v>2</v>
      </c>
      <c r="Q345" s="4" t="s">
        <v>253</v>
      </c>
      <c r="R345" s="4" t="s">
        <v>73</v>
      </c>
      <c r="X345" s="4" t="s">
        <v>123</v>
      </c>
      <c r="AC345" s="4" t="s">
        <v>75</v>
      </c>
      <c r="AD345" s="4">
        <v>10</v>
      </c>
      <c r="AE345" s="4">
        <v>6</v>
      </c>
      <c r="AF345" s="4">
        <v>20</v>
      </c>
      <c r="AG345" s="4" t="s">
        <v>1656</v>
      </c>
      <c r="AH345" s="4" t="s">
        <v>1657</v>
      </c>
      <c r="AI345" s="4">
        <v>7</v>
      </c>
      <c r="AJ345" s="4" t="s">
        <v>386</v>
      </c>
      <c r="AK345" s="4" t="s">
        <v>1658</v>
      </c>
      <c r="AL345" s="4" t="s">
        <v>1659</v>
      </c>
      <c r="AM345" s="4">
        <v>0</v>
      </c>
    </row>
    <row r="346" spans="1:39" ht="18" customHeight="1">
      <c r="A346" s="4">
        <v>344</v>
      </c>
      <c r="B346" s="4" t="s">
        <v>79</v>
      </c>
      <c r="C346" s="5">
        <v>27.917808219178081</v>
      </c>
      <c r="D346" s="4">
        <v>5</v>
      </c>
      <c r="E346" s="4">
        <v>30</v>
      </c>
      <c r="F346" s="4">
        <v>4</v>
      </c>
      <c r="G346" s="4">
        <v>56</v>
      </c>
      <c r="H346" s="4" t="s">
        <v>329</v>
      </c>
      <c r="I346" s="4">
        <v>1</v>
      </c>
      <c r="J346" s="4" t="s">
        <v>38</v>
      </c>
      <c r="K346" s="4" t="s">
        <v>38</v>
      </c>
      <c r="L346" s="4">
        <v>1</v>
      </c>
      <c r="M346" s="4" t="s">
        <v>206</v>
      </c>
      <c r="N346" s="4" t="s">
        <v>103</v>
      </c>
      <c r="O346" s="4" t="s">
        <v>413</v>
      </c>
      <c r="P346" s="4">
        <v>4</v>
      </c>
      <c r="Q346" s="4" t="s">
        <v>1660</v>
      </c>
      <c r="R346" s="4" t="s">
        <v>46</v>
      </c>
      <c r="X346" s="4" t="s">
        <v>123</v>
      </c>
      <c r="AB346" s="4" t="s">
        <v>1661</v>
      </c>
      <c r="AC346" s="4" t="s">
        <v>61</v>
      </c>
      <c r="AD346" s="4">
        <v>5</v>
      </c>
      <c r="AE346" s="4">
        <v>4</v>
      </c>
      <c r="AF346" s="4">
        <v>6</v>
      </c>
      <c r="AG346" s="4" t="s">
        <v>1662</v>
      </c>
      <c r="AH346" s="4" t="s">
        <v>63</v>
      </c>
      <c r="AI346" s="4">
        <v>10</v>
      </c>
      <c r="AJ346" s="4" t="s">
        <v>1663</v>
      </c>
      <c r="AK346" s="4" t="s">
        <v>1664</v>
      </c>
      <c r="AL346" s="4" t="s">
        <v>1665</v>
      </c>
    </row>
    <row r="347" spans="1:39" ht="18" customHeight="1">
      <c r="A347" s="4">
        <v>345</v>
      </c>
      <c r="B347" s="4" t="s">
        <v>121</v>
      </c>
      <c r="C347" s="5">
        <v>29.890410958904109</v>
      </c>
      <c r="D347" s="4">
        <v>7</v>
      </c>
      <c r="E347" s="4">
        <v>20</v>
      </c>
      <c r="F347" s="4">
        <v>10</v>
      </c>
      <c r="G347" s="4">
        <v>3</v>
      </c>
      <c r="H347" s="4" t="s">
        <v>80</v>
      </c>
      <c r="I347" s="4">
        <v>0</v>
      </c>
      <c r="J347" s="4" t="s">
        <v>89</v>
      </c>
      <c r="K347" s="4" t="s">
        <v>55</v>
      </c>
      <c r="L347" s="4">
        <v>1</v>
      </c>
      <c r="M347" s="4" t="s">
        <v>148</v>
      </c>
      <c r="N347" s="4" t="s">
        <v>70</v>
      </c>
      <c r="O347" s="4" t="s">
        <v>149</v>
      </c>
      <c r="P347" s="4">
        <v>3</v>
      </c>
      <c r="Q347" s="4" t="s">
        <v>1666</v>
      </c>
      <c r="R347" s="4" t="s">
        <v>58</v>
      </c>
      <c r="U347" s="4" t="s">
        <v>74</v>
      </c>
      <c r="V347" s="4" t="s">
        <v>59</v>
      </c>
      <c r="AC347" s="4" t="s">
        <v>61</v>
      </c>
      <c r="AD347" s="4">
        <v>6</v>
      </c>
      <c r="AE347" s="4">
        <v>3</v>
      </c>
      <c r="AF347" s="4">
        <v>8</v>
      </c>
      <c r="AG347" s="4" t="s">
        <v>1667</v>
      </c>
      <c r="AH347" s="4" t="s">
        <v>63</v>
      </c>
      <c r="AI347" s="4">
        <v>10</v>
      </c>
      <c r="AJ347" s="4" t="s">
        <v>1668</v>
      </c>
    </row>
    <row r="348" spans="1:39" ht="18" customHeight="1">
      <c r="A348" s="4">
        <v>346</v>
      </c>
      <c r="B348" s="4" t="s">
        <v>121</v>
      </c>
      <c r="C348" s="5">
        <v>28.843835616438355</v>
      </c>
      <c r="D348" s="4">
        <v>6</v>
      </c>
      <c r="E348" s="4">
        <v>10</v>
      </c>
      <c r="F348" s="4">
        <v>7</v>
      </c>
      <c r="G348" s="4">
        <v>3</v>
      </c>
      <c r="H348" s="4" t="s">
        <v>53</v>
      </c>
      <c r="I348" s="4">
        <v>0</v>
      </c>
      <c r="J348" s="4" t="s">
        <v>68</v>
      </c>
      <c r="K348" s="4" t="s">
        <v>90</v>
      </c>
      <c r="L348" s="4">
        <v>1</v>
      </c>
      <c r="M348" s="4" t="s">
        <v>141</v>
      </c>
      <c r="N348" s="4" t="s">
        <v>70</v>
      </c>
      <c r="O348" s="4" t="s">
        <v>149</v>
      </c>
      <c r="P348" s="4">
        <v>3</v>
      </c>
      <c r="Q348" s="4" t="s">
        <v>1669</v>
      </c>
      <c r="R348" s="4" t="s">
        <v>73</v>
      </c>
      <c r="S348" s="4" t="s">
        <v>275</v>
      </c>
      <c r="V348" s="4" t="s">
        <v>59</v>
      </c>
      <c r="AC348" s="4" t="s">
        <v>61</v>
      </c>
      <c r="AD348" s="4">
        <v>6</v>
      </c>
      <c r="AE348" s="4">
        <v>3</v>
      </c>
      <c r="AF348" s="4">
        <v>9</v>
      </c>
      <c r="AG348" s="4" t="s">
        <v>1670</v>
      </c>
      <c r="AH348" s="4" t="s">
        <v>63</v>
      </c>
      <c r="AI348" s="4">
        <v>9</v>
      </c>
      <c r="AJ348" s="4" t="s">
        <v>1671</v>
      </c>
      <c r="AK348" s="4" t="s">
        <v>1672</v>
      </c>
      <c r="AL348" s="7" t="s">
        <v>1673</v>
      </c>
    </row>
    <row r="349" spans="1:39" ht="18" customHeight="1">
      <c r="A349" s="4">
        <v>347</v>
      </c>
      <c r="B349" s="4" t="s">
        <v>66</v>
      </c>
      <c r="C349" s="5">
        <v>31.731506849315068</v>
      </c>
      <c r="D349" s="4">
        <v>7</v>
      </c>
      <c r="E349" s="4">
        <v>25</v>
      </c>
      <c r="F349" s="4">
        <v>10</v>
      </c>
      <c r="G349" s="4">
        <v>8</v>
      </c>
      <c r="H349" s="4" t="s">
        <v>297</v>
      </c>
      <c r="I349" s="4">
        <v>0</v>
      </c>
      <c r="J349" s="4" t="s">
        <v>40</v>
      </c>
      <c r="K349" s="4" t="s">
        <v>41</v>
      </c>
      <c r="L349" s="4">
        <v>1</v>
      </c>
      <c r="M349" s="4" t="s">
        <v>1674</v>
      </c>
      <c r="N349" s="4" t="s">
        <v>252</v>
      </c>
      <c r="O349" s="4" t="s">
        <v>83</v>
      </c>
      <c r="P349" s="4">
        <v>4</v>
      </c>
      <c r="Q349" s="4" t="s">
        <v>449</v>
      </c>
      <c r="R349" s="4" t="s">
        <v>73</v>
      </c>
      <c r="X349" s="4" t="s">
        <v>123</v>
      </c>
      <c r="AC349" s="4" t="s">
        <v>61</v>
      </c>
      <c r="AD349" s="4">
        <v>8</v>
      </c>
      <c r="AE349" s="4">
        <v>6</v>
      </c>
      <c r="AF349" s="4">
        <v>8</v>
      </c>
      <c r="AG349" s="4" t="s">
        <v>1675</v>
      </c>
      <c r="AH349" s="4" t="s">
        <v>1676</v>
      </c>
      <c r="AI349" s="4">
        <v>10</v>
      </c>
      <c r="AJ349" s="4" t="s">
        <v>1677</v>
      </c>
    </row>
    <row r="350" spans="1:39" ht="18" customHeight="1">
      <c r="A350" s="4">
        <v>348</v>
      </c>
      <c r="B350" s="4" t="s">
        <v>109</v>
      </c>
      <c r="C350" s="5">
        <v>29.084931506849315</v>
      </c>
      <c r="D350" s="4">
        <v>7</v>
      </c>
      <c r="E350" s="4">
        <v>30</v>
      </c>
      <c r="F350" s="4">
        <v>8</v>
      </c>
      <c r="G350" s="4">
        <v>12</v>
      </c>
      <c r="H350" s="4" t="s">
        <v>297</v>
      </c>
      <c r="I350" s="4">
        <v>1</v>
      </c>
      <c r="J350" s="4" t="s">
        <v>1678</v>
      </c>
      <c r="K350" s="4" t="s">
        <v>90</v>
      </c>
      <c r="L350" s="4">
        <v>1</v>
      </c>
      <c r="M350" s="4" t="s">
        <v>401</v>
      </c>
      <c r="N350" s="4" t="s">
        <v>70</v>
      </c>
      <c r="O350" s="4" t="s">
        <v>83</v>
      </c>
      <c r="P350" s="4">
        <v>3</v>
      </c>
      <c r="Q350" s="4" t="s">
        <v>1679</v>
      </c>
      <c r="R350" s="4" t="s">
        <v>73</v>
      </c>
      <c r="V350" s="4" t="s">
        <v>59</v>
      </c>
      <c r="AC350" s="4" t="s">
        <v>75</v>
      </c>
      <c r="AD350" s="4">
        <v>21</v>
      </c>
      <c r="AE350" s="4">
        <v>16</v>
      </c>
      <c r="AF350" s="4">
        <v>12</v>
      </c>
      <c r="AG350" s="4" t="s">
        <v>1680</v>
      </c>
      <c r="AH350" s="4" t="s">
        <v>1681</v>
      </c>
      <c r="AI350" s="4">
        <v>10</v>
      </c>
      <c r="AJ350" s="4" t="s">
        <v>1682</v>
      </c>
      <c r="AK350" s="4" t="s">
        <v>1683</v>
      </c>
      <c r="AL350" s="7" t="s">
        <v>1684</v>
      </c>
    </row>
    <row r="351" spans="1:39" ht="18" customHeight="1">
      <c r="A351" s="4">
        <v>349</v>
      </c>
      <c r="B351" s="4" t="s">
        <v>66</v>
      </c>
      <c r="D351" s="4">
        <v>6</v>
      </c>
      <c r="E351" s="4">
        <v>180</v>
      </c>
      <c r="F351" s="4">
        <v>12</v>
      </c>
      <c r="G351" s="4">
        <v>5</v>
      </c>
      <c r="H351" s="4" t="s">
        <v>329</v>
      </c>
      <c r="I351" s="4">
        <v>1</v>
      </c>
      <c r="J351" s="4" t="s">
        <v>54</v>
      </c>
      <c r="K351" s="4" t="s">
        <v>55</v>
      </c>
      <c r="L351" s="4">
        <v>1</v>
      </c>
      <c r="M351" s="4" t="s">
        <v>246</v>
      </c>
      <c r="N351" s="4" t="s">
        <v>70</v>
      </c>
      <c r="O351" s="4" t="s">
        <v>83</v>
      </c>
      <c r="P351" s="4">
        <v>13</v>
      </c>
      <c r="Q351" s="4" t="s">
        <v>1685</v>
      </c>
      <c r="R351" s="4" t="s">
        <v>73</v>
      </c>
      <c r="X351" s="4" t="s">
        <v>123</v>
      </c>
      <c r="AC351" s="4" t="s">
        <v>48</v>
      </c>
      <c r="AD351" s="4">
        <v>5</v>
      </c>
      <c r="AE351" s="4">
        <v>5</v>
      </c>
      <c r="AF351" s="4">
        <v>15</v>
      </c>
      <c r="AG351" s="4" t="s">
        <v>1686</v>
      </c>
      <c r="AH351" s="4" t="s">
        <v>1687</v>
      </c>
      <c r="AI351" s="4">
        <v>10</v>
      </c>
      <c r="AJ351" s="4" t="s">
        <v>1688</v>
      </c>
      <c r="AK351" s="4" t="s">
        <v>1689</v>
      </c>
      <c r="AL351" s="4" t="e">
        <f>- iOS app crashes frequently.
- Mentor assignment is very helpful in advancing the course.</f>
        <v>#NAME?</v>
      </c>
    </row>
    <row r="352" spans="1:39" ht="18" customHeight="1">
      <c r="A352" s="4">
        <v>350</v>
      </c>
      <c r="B352" s="4" t="s">
        <v>79</v>
      </c>
      <c r="C352" s="5">
        <v>30.69041095890411</v>
      </c>
      <c r="D352" s="4">
        <v>8</v>
      </c>
      <c r="E352" s="4">
        <v>0</v>
      </c>
      <c r="F352" s="4">
        <v>12</v>
      </c>
      <c r="G352" s="4">
        <v>15</v>
      </c>
      <c r="H352" s="4" t="s">
        <v>182</v>
      </c>
      <c r="I352" s="4">
        <v>0</v>
      </c>
      <c r="J352" s="4" t="s">
        <v>1690</v>
      </c>
      <c r="K352" s="4" t="s">
        <v>1691</v>
      </c>
      <c r="L352" s="4">
        <v>1</v>
      </c>
      <c r="M352" s="4" t="s">
        <v>246</v>
      </c>
      <c r="N352" s="4" t="s">
        <v>103</v>
      </c>
      <c r="O352" s="4" t="s">
        <v>83</v>
      </c>
      <c r="P352" s="4">
        <v>15</v>
      </c>
      <c r="Q352" s="4" t="s">
        <v>1692</v>
      </c>
      <c r="R352" s="4" t="s">
        <v>46</v>
      </c>
      <c r="V352" s="4" t="s">
        <v>59</v>
      </c>
      <c r="AC352" s="4" t="s">
        <v>1693</v>
      </c>
      <c r="AD352" s="4">
        <v>12</v>
      </c>
      <c r="AF352" s="4">
        <v>50</v>
      </c>
      <c r="AG352" s="4" t="s">
        <v>1694</v>
      </c>
      <c r="AH352" s="4" t="s">
        <v>50</v>
      </c>
      <c r="AI352" s="4">
        <v>6</v>
      </c>
      <c r="AJ352" s="4" t="s">
        <v>1695</v>
      </c>
      <c r="AK352" s="4" t="s">
        <v>1696</v>
      </c>
      <c r="AL352" s="7" t="s">
        <v>1697</v>
      </c>
    </row>
    <row r="353" spans="1:39" ht="18" customHeight="1">
      <c r="A353" s="4">
        <v>351</v>
      </c>
      <c r="B353" s="4" t="s">
        <v>121</v>
      </c>
      <c r="C353" s="5">
        <v>25.936986301369863</v>
      </c>
      <c r="D353" s="4">
        <v>6</v>
      </c>
      <c r="E353" s="4">
        <v>2</v>
      </c>
      <c r="F353" s="4">
        <v>12</v>
      </c>
      <c r="G353" s="4">
        <v>2</v>
      </c>
      <c r="H353" s="4" t="s">
        <v>128</v>
      </c>
      <c r="I353" s="4">
        <v>1</v>
      </c>
      <c r="J353" s="4" t="s">
        <v>38</v>
      </c>
      <c r="K353" s="4" t="s">
        <v>38</v>
      </c>
      <c r="L353" s="4">
        <v>0</v>
      </c>
      <c r="M353" s="4" t="s">
        <v>38</v>
      </c>
      <c r="N353" s="4" t="s">
        <v>38</v>
      </c>
      <c r="O353" s="4" t="s">
        <v>38</v>
      </c>
      <c r="R353" s="4" t="s">
        <v>73</v>
      </c>
      <c r="X353" s="4" t="s">
        <v>123</v>
      </c>
      <c r="AC353" s="4" t="s">
        <v>48</v>
      </c>
      <c r="AD353" s="4">
        <v>3</v>
      </c>
      <c r="AE353" s="4">
        <v>4</v>
      </c>
      <c r="AF353" s="4">
        <v>5</v>
      </c>
      <c r="AG353" s="4" t="s">
        <v>1698</v>
      </c>
      <c r="AH353" s="4" t="s">
        <v>63</v>
      </c>
      <c r="AI353" s="4">
        <v>10</v>
      </c>
      <c r="AJ353" s="4" t="s">
        <v>1699</v>
      </c>
      <c r="AK353" s="4" t="s">
        <v>1700</v>
      </c>
      <c r="AM353" s="4">
        <v>1</v>
      </c>
    </row>
    <row r="354" spans="1:39" ht="18" customHeight="1">
      <c r="A354" s="4">
        <v>352</v>
      </c>
      <c r="B354" s="4" t="s">
        <v>66</v>
      </c>
      <c r="C354" s="5">
        <v>39.904109589041099</v>
      </c>
      <c r="D354" s="4">
        <v>7</v>
      </c>
      <c r="E354" s="4">
        <v>100</v>
      </c>
      <c r="F354" s="4">
        <v>7</v>
      </c>
      <c r="G354" s="4">
        <v>12</v>
      </c>
      <c r="H354" s="4" t="s">
        <v>297</v>
      </c>
      <c r="I354" s="4">
        <v>1</v>
      </c>
      <c r="J354" s="4" t="s">
        <v>38</v>
      </c>
      <c r="K354" s="4" t="s">
        <v>38</v>
      </c>
      <c r="L354" s="4">
        <v>1</v>
      </c>
      <c r="M354" s="4" t="s">
        <v>81</v>
      </c>
      <c r="N354" s="4" t="s">
        <v>70</v>
      </c>
      <c r="O354" s="4" t="s">
        <v>83</v>
      </c>
      <c r="P354" s="4">
        <v>15</v>
      </c>
      <c r="Q354" s="4" t="s">
        <v>514</v>
      </c>
      <c r="R354" s="4" t="s">
        <v>73</v>
      </c>
      <c r="X354" s="4" t="s">
        <v>123</v>
      </c>
      <c r="AC354" s="4" t="s">
        <v>61</v>
      </c>
      <c r="AD354" s="4">
        <v>10</v>
      </c>
      <c r="AE354" s="4">
        <v>5</v>
      </c>
      <c r="AF354" s="4">
        <v>300</v>
      </c>
      <c r="AG354" s="4" t="s">
        <v>1701</v>
      </c>
      <c r="AH354" s="4" t="s">
        <v>63</v>
      </c>
      <c r="AI354" s="4">
        <v>10</v>
      </c>
      <c r="AJ354" s="4" t="s">
        <v>1702</v>
      </c>
      <c r="AK354" s="4" t="s">
        <v>1703</v>
      </c>
      <c r="AL354" s="4" t="s">
        <v>1704</v>
      </c>
    </row>
    <row r="355" spans="1:39" ht="18" customHeight="1">
      <c r="A355" s="4">
        <v>353</v>
      </c>
      <c r="B355" s="4" t="s">
        <v>121</v>
      </c>
      <c r="C355" s="5">
        <v>35.57260273972603</v>
      </c>
      <c r="D355" s="4">
        <v>7</v>
      </c>
      <c r="E355" s="4">
        <v>15</v>
      </c>
      <c r="F355" s="4">
        <v>5</v>
      </c>
      <c r="G355" s="4">
        <v>1</v>
      </c>
      <c r="H355" s="4" t="s">
        <v>182</v>
      </c>
      <c r="I355" s="4">
        <v>1</v>
      </c>
      <c r="J355" s="4" t="s">
        <v>38</v>
      </c>
      <c r="K355" s="4" t="s">
        <v>38</v>
      </c>
      <c r="L355" s="4">
        <v>1</v>
      </c>
      <c r="M355" s="4" t="s">
        <v>136</v>
      </c>
      <c r="N355" s="4" t="s">
        <v>43</v>
      </c>
      <c r="O355" s="4" t="s">
        <v>299</v>
      </c>
      <c r="P355" s="4">
        <v>8</v>
      </c>
      <c r="Q355" s="4" t="s">
        <v>1705</v>
      </c>
      <c r="R355" s="4" t="s">
        <v>46</v>
      </c>
      <c r="X355" s="4" t="s">
        <v>123</v>
      </c>
      <c r="AC355" s="4" t="s">
        <v>61</v>
      </c>
      <c r="AD355" s="4">
        <v>7</v>
      </c>
      <c r="AE355" s="4">
        <v>7</v>
      </c>
      <c r="AF355" s="4">
        <v>6</v>
      </c>
      <c r="AG355" s="4" t="s">
        <v>1706</v>
      </c>
      <c r="AH355" s="4" t="s">
        <v>410</v>
      </c>
      <c r="AI355" s="4">
        <v>8</v>
      </c>
      <c r="AJ355" s="4" t="s">
        <v>1707</v>
      </c>
      <c r="AK355" s="4" t="s">
        <v>1708</v>
      </c>
      <c r="AM355" s="4">
        <v>1</v>
      </c>
    </row>
    <row r="356" spans="1:39" ht="18" customHeight="1">
      <c r="A356" s="4">
        <v>354</v>
      </c>
      <c r="B356" s="4" t="s">
        <v>79</v>
      </c>
      <c r="C356" s="5">
        <v>45.452054794520549</v>
      </c>
      <c r="D356" s="4">
        <v>7</v>
      </c>
      <c r="E356" s="4">
        <v>120</v>
      </c>
      <c r="F356" s="4">
        <v>10</v>
      </c>
      <c r="G356" s="4">
        <v>3</v>
      </c>
      <c r="H356" s="4" t="s">
        <v>95</v>
      </c>
      <c r="I356" s="4">
        <v>0</v>
      </c>
      <c r="J356" s="4" t="s">
        <v>68</v>
      </c>
      <c r="K356" s="4" t="s">
        <v>90</v>
      </c>
      <c r="L356" s="4">
        <v>1</v>
      </c>
      <c r="M356" s="4" t="s">
        <v>42</v>
      </c>
      <c r="N356" s="4" t="s">
        <v>1709</v>
      </c>
      <c r="O356" s="4" t="s">
        <v>83</v>
      </c>
      <c r="P356" s="4">
        <v>20</v>
      </c>
      <c r="Q356" s="4" t="s">
        <v>1710</v>
      </c>
      <c r="R356" s="4" t="s">
        <v>73</v>
      </c>
      <c r="U356" s="4" t="s">
        <v>74</v>
      </c>
      <c r="AC356" s="4" t="s">
        <v>61</v>
      </c>
      <c r="AD356" s="4">
        <v>4</v>
      </c>
      <c r="AE356" s="4">
        <v>6</v>
      </c>
      <c r="AF356" s="4">
        <v>8</v>
      </c>
      <c r="AG356" s="4" t="s">
        <v>1711</v>
      </c>
      <c r="AH356" s="4" t="s">
        <v>1712</v>
      </c>
      <c r="AI356" s="4">
        <v>9</v>
      </c>
      <c r="AJ356" s="4" t="s">
        <v>1713</v>
      </c>
      <c r="AK356" s="4" t="s">
        <v>1714</v>
      </c>
      <c r="AL356" s="4" t="s">
        <v>1715</v>
      </c>
    </row>
    <row r="357" spans="1:39" ht="18" customHeight="1">
      <c r="A357" s="4">
        <v>355</v>
      </c>
      <c r="B357" s="4" t="s">
        <v>79</v>
      </c>
      <c r="C357" s="5">
        <v>25.756164383561643</v>
      </c>
      <c r="D357" s="4">
        <v>7</v>
      </c>
      <c r="E357" s="4">
        <v>0</v>
      </c>
      <c r="F357" s="4">
        <v>10</v>
      </c>
      <c r="G357" s="4">
        <v>4</v>
      </c>
      <c r="H357" s="4" t="s">
        <v>114</v>
      </c>
      <c r="I357" s="4">
        <v>1</v>
      </c>
      <c r="J357" s="4" t="s">
        <v>129</v>
      </c>
      <c r="K357" s="4" t="s">
        <v>96</v>
      </c>
      <c r="L357" s="4">
        <v>0</v>
      </c>
      <c r="M357" s="4" t="s">
        <v>38</v>
      </c>
      <c r="N357" s="4" t="s">
        <v>38</v>
      </c>
      <c r="O357" s="4" t="s">
        <v>38</v>
      </c>
      <c r="R357" s="4" t="s">
        <v>73</v>
      </c>
      <c r="X357" s="4" t="s">
        <v>123</v>
      </c>
      <c r="AC357" s="4" t="s">
        <v>61</v>
      </c>
      <c r="AD357" s="4">
        <v>6</v>
      </c>
      <c r="AE357" s="4">
        <v>4</v>
      </c>
      <c r="AF357" s="4">
        <v>10</v>
      </c>
      <c r="AG357" s="4" t="s">
        <v>1716</v>
      </c>
      <c r="AH357" s="4" t="s">
        <v>371</v>
      </c>
      <c r="AI357" s="4">
        <v>9</v>
      </c>
      <c r="AJ357" s="4" t="s">
        <v>1717</v>
      </c>
      <c r="AK357" s="4" t="s">
        <v>1718</v>
      </c>
      <c r="AL357" s="4" t="s">
        <v>1719</v>
      </c>
    </row>
    <row r="358" spans="1:39" ht="18" customHeight="1">
      <c r="A358" s="4">
        <v>356</v>
      </c>
      <c r="B358" s="4" t="s">
        <v>109</v>
      </c>
      <c r="C358" s="5">
        <v>26.452054794520549</v>
      </c>
      <c r="D358" s="4">
        <v>6</v>
      </c>
      <c r="E358" s="4">
        <v>10</v>
      </c>
      <c r="F358" s="4">
        <v>13</v>
      </c>
      <c r="G358" s="4">
        <v>10</v>
      </c>
      <c r="H358" s="4" t="s">
        <v>218</v>
      </c>
      <c r="I358" s="4">
        <v>1</v>
      </c>
      <c r="J358" s="4" t="s">
        <v>115</v>
      </c>
      <c r="K358" s="4" t="s">
        <v>90</v>
      </c>
      <c r="L358" s="4">
        <v>0</v>
      </c>
      <c r="M358" s="4" t="s">
        <v>38</v>
      </c>
      <c r="N358" s="4" t="s">
        <v>38</v>
      </c>
      <c r="O358" s="4" t="s">
        <v>38</v>
      </c>
      <c r="R358" s="4" t="s">
        <v>73</v>
      </c>
      <c r="U358" s="4" t="s">
        <v>74</v>
      </c>
      <c r="AC358" s="4" t="s">
        <v>61</v>
      </c>
      <c r="AD358" s="4">
        <v>6</v>
      </c>
      <c r="AE358" s="4">
        <v>5</v>
      </c>
      <c r="AF358" s="4">
        <v>30</v>
      </c>
      <c r="AG358" s="4" t="s">
        <v>1720</v>
      </c>
      <c r="AH358" s="4" t="s">
        <v>50</v>
      </c>
      <c r="AI358" s="4">
        <v>8</v>
      </c>
      <c r="AJ358" s="4" t="s">
        <v>1721</v>
      </c>
      <c r="AK358" s="4" t="s">
        <v>1722</v>
      </c>
      <c r="AL358" s="4" t="s">
        <v>1723</v>
      </c>
    </row>
    <row r="359" spans="1:39" ht="18" customHeight="1">
      <c r="A359" s="4">
        <v>357</v>
      </c>
      <c r="B359" s="4" t="s">
        <v>66</v>
      </c>
      <c r="C359" s="5">
        <v>30.531506849315068</v>
      </c>
      <c r="D359" s="4">
        <v>7</v>
      </c>
      <c r="E359" s="4">
        <v>0</v>
      </c>
      <c r="F359" s="4">
        <v>12</v>
      </c>
      <c r="G359" s="4">
        <v>2</v>
      </c>
      <c r="H359" s="4" t="s">
        <v>88</v>
      </c>
      <c r="I359" s="4">
        <v>1</v>
      </c>
      <c r="J359" s="4" t="s">
        <v>38</v>
      </c>
      <c r="K359" s="4" t="s">
        <v>38</v>
      </c>
      <c r="L359" s="4">
        <v>1</v>
      </c>
      <c r="M359" s="4" t="s">
        <v>206</v>
      </c>
      <c r="N359" s="4" t="s">
        <v>70</v>
      </c>
      <c r="O359" s="4" t="s">
        <v>71</v>
      </c>
      <c r="P359" s="4">
        <v>4</v>
      </c>
      <c r="Q359" s="4" t="s">
        <v>1724</v>
      </c>
      <c r="R359" s="4" t="s">
        <v>46</v>
      </c>
      <c r="X359" s="4" t="s">
        <v>123</v>
      </c>
      <c r="AC359" s="4" t="s">
        <v>61</v>
      </c>
      <c r="AD359" s="4">
        <v>6</v>
      </c>
      <c r="AE359" s="4">
        <v>10</v>
      </c>
      <c r="AF359" s="4">
        <v>10</v>
      </c>
      <c r="AG359" s="4" t="s">
        <v>1725</v>
      </c>
      <c r="AH359" s="4" t="s">
        <v>63</v>
      </c>
      <c r="AI359" s="4">
        <v>10</v>
      </c>
      <c r="AJ359" s="4" t="s">
        <v>376</v>
      </c>
      <c r="AK359" s="4" t="s">
        <v>1726</v>
      </c>
    </row>
    <row r="360" spans="1:39" ht="18" customHeight="1">
      <c r="A360" s="4">
        <v>358</v>
      </c>
      <c r="B360" s="4" t="s">
        <v>121</v>
      </c>
      <c r="C360" s="5">
        <v>39.413698630136984</v>
      </c>
      <c r="D360" s="4">
        <v>7</v>
      </c>
      <c r="E360" s="4">
        <v>20</v>
      </c>
      <c r="F360" s="4">
        <v>9</v>
      </c>
      <c r="G360" s="4">
        <v>3</v>
      </c>
      <c r="H360" s="4" t="s">
        <v>182</v>
      </c>
      <c r="I360" s="4">
        <v>1</v>
      </c>
      <c r="J360" s="4" t="s">
        <v>38</v>
      </c>
      <c r="K360" s="4" t="s">
        <v>38</v>
      </c>
      <c r="L360" s="4">
        <v>1</v>
      </c>
      <c r="M360" s="4" t="s">
        <v>56</v>
      </c>
      <c r="N360" s="4" t="s">
        <v>43</v>
      </c>
      <c r="O360" s="4" t="s">
        <v>44</v>
      </c>
      <c r="P360" s="4">
        <v>8</v>
      </c>
      <c r="Q360" s="4" t="s">
        <v>1727</v>
      </c>
      <c r="R360" s="4" t="s">
        <v>58</v>
      </c>
      <c r="W360" s="4" t="s">
        <v>60</v>
      </c>
      <c r="X360" s="4" t="s">
        <v>123</v>
      </c>
      <c r="AC360" s="4" t="s">
        <v>75</v>
      </c>
      <c r="AD360" s="4">
        <v>6</v>
      </c>
      <c r="AE360" s="4">
        <v>6</v>
      </c>
      <c r="AF360" s="4">
        <v>36</v>
      </c>
      <c r="AG360" s="4" t="s">
        <v>1728</v>
      </c>
      <c r="AH360" s="4" t="s">
        <v>63</v>
      </c>
      <c r="AI360" s="4">
        <v>8</v>
      </c>
      <c r="AJ360" s="4" t="s">
        <v>1729</v>
      </c>
      <c r="AK360" s="4" t="s">
        <v>1730</v>
      </c>
      <c r="AL360" s="4" t="s">
        <v>1731</v>
      </c>
      <c r="AM360" s="4">
        <v>1</v>
      </c>
    </row>
    <row r="361" spans="1:39" ht="18" customHeight="1">
      <c r="A361" s="4">
        <v>359</v>
      </c>
      <c r="B361" s="4" t="s">
        <v>66</v>
      </c>
      <c r="C361" s="5">
        <v>31.742465753424657</v>
      </c>
      <c r="D361" s="4">
        <v>7</v>
      </c>
      <c r="E361" s="4">
        <v>13</v>
      </c>
      <c r="F361" s="4">
        <v>7</v>
      </c>
      <c r="G361" s="4">
        <v>5</v>
      </c>
      <c r="H361" s="4" t="s">
        <v>95</v>
      </c>
      <c r="I361" s="4">
        <v>1</v>
      </c>
      <c r="J361" s="4" t="s">
        <v>54</v>
      </c>
      <c r="K361" s="4" t="s">
        <v>90</v>
      </c>
      <c r="L361" s="4">
        <v>1</v>
      </c>
      <c r="M361" s="4" t="s">
        <v>246</v>
      </c>
      <c r="N361" s="4" t="s">
        <v>43</v>
      </c>
      <c r="O361" s="4" t="s">
        <v>1291</v>
      </c>
      <c r="P361" s="4">
        <v>3</v>
      </c>
      <c r="Q361" s="4" t="s">
        <v>1732</v>
      </c>
      <c r="R361" s="4" t="s">
        <v>46</v>
      </c>
      <c r="X361" s="4" t="s">
        <v>123</v>
      </c>
      <c r="AC361" s="4" t="s">
        <v>155</v>
      </c>
      <c r="AD361" s="4">
        <v>5</v>
      </c>
      <c r="AE361" s="4">
        <v>6</v>
      </c>
      <c r="AF361" s="4">
        <v>3</v>
      </c>
      <c r="AG361" s="4" t="s">
        <v>1733</v>
      </c>
      <c r="AH361" s="4" t="s">
        <v>63</v>
      </c>
      <c r="AI361" s="4">
        <v>10</v>
      </c>
      <c r="AJ361" s="4" t="s">
        <v>1734</v>
      </c>
      <c r="AK361" s="4" t="e">
        <f>-Data science for Medicine.
- System engineering.
- Supply chain management</f>
        <v>#NAME?</v>
      </c>
      <c r="AL361" s="8" t="s">
        <v>1735</v>
      </c>
    </row>
    <row r="362" spans="1:39" ht="18" customHeight="1">
      <c r="A362" s="4">
        <v>360</v>
      </c>
      <c r="B362" s="4" t="s">
        <v>121</v>
      </c>
      <c r="C362" s="5">
        <v>45.298630136986304</v>
      </c>
      <c r="D362" s="4">
        <v>6</v>
      </c>
      <c r="E362" s="4">
        <v>120</v>
      </c>
      <c r="F362" s="4">
        <v>12</v>
      </c>
      <c r="G362" s="4">
        <v>15</v>
      </c>
      <c r="H362" s="4" t="s">
        <v>114</v>
      </c>
      <c r="I362" s="4">
        <v>0</v>
      </c>
      <c r="J362" s="4" t="s">
        <v>40</v>
      </c>
      <c r="K362" s="4" t="s">
        <v>90</v>
      </c>
      <c r="L362" s="4">
        <v>1</v>
      </c>
      <c r="M362" s="4" t="s">
        <v>459</v>
      </c>
      <c r="N362" s="4" t="s">
        <v>137</v>
      </c>
      <c r="O362" s="4" t="s">
        <v>223</v>
      </c>
      <c r="P362" s="4">
        <v>20</v>
      </c>
      <c r="Q362" s="4" t="s">
        <v>1736</v>
      </c>
      <c r="R362" s="4" t="s">
        <v>73</v>
      </c>
      <c r="U362" s="4" t="s">
        <v>74</v>
      </c>
      <c r="X362" s="4" t="s">
        <v>123</v>
      </c>
      <c r="AC362" s="4" t="s">
        <v>61</v>
      </c>
      <c r="AD362" s="4">
        <v>6</v>
      </c>
      <c r="AE362" s="4">
        <v>5</v>
      </c>
      <c r="AF362" s="4">
        <v>15</v>
      </c>
      <c r="AG362" s="6" t="s">
        <v>1737</v>
      </c>
      <c r="AH362" s="4" t="s">
        <v>63</v>
      </c>
      <c r="AI362" s="4">
        <v>10</v>
      </c>
      <c r="AJ362" s="4" t="s">
        <v>1738</v>
      </c>
      <c r="AK362" s="4" t="s">
        <v>1739</v>
      </c>
      <c r="AM362" s="4">
        <v>0</v>
      </c>
    </row>
    <row r="363" spans="1:39" ht="18" customHeight="1">
      <c r="A363" s="4">
        <v>361</v>
      </c>
      <c r="B363" s="4" t="s">
        <v>121</v>
      </c>
      <c r="C363" s="5">
        <v>41.301369863013697</v>
      </c>
      <c r="D363" s="4">
        <v>8</v>
      </c>
      <c r="E363" s="4">
        <v>45</v>
      </c>
      <c r="F363" s="4">
        <v>13</v>
      </c>
      <c r="G363" s="4">
        <v>20</v>
      </c>
      <c r="H363" s="4" t="s">
        <v>67</v>
      </c>
      <c r="I363" s="4">
        <v>0</v>
      </c>
      <c r="J363" s="4" t="s">
        <v>54</v>
      </c>
      <c r="K363" s="4" t="s">
        <v>41</v>
      </c>
      <c r="L363" s="4">
        <v>1</v>
      </c>
      <c r="M363" s="4" t="s">
        <v>81</v>
      </c>
      <c r="N363" s="4" t="s">
        <v>43</v>
      </c>
      <c r="O363" s="4" t="s">
        <v>350</v>
      </c>
      <c r="P363" s="4">
        <v>15</v>
      </c>
      <c r="Q363" s="4" t="s">
        <v>1740</v>
      </c>
      <c r="R363" s="4" t="s">
        <v>73</v>
      </c>
      <c r="W363" s="4" t="s">
        <v>60</v>
      </c>
      <c r="X363" s="4" t="s">
        <v>123</v>
      </c>
      <c r="AC363" s="4" t="s">
        <v>48</v>
      </c>
      <c r="AD363" s="4">
        <v>3</v>
      </c>
      <c r="AE363" s="4">
        <v>5</v>
      </c>
      <c r="AF363" s="4">
        <v>15</v>
      </c>
      <c r="AG363" s="4" t="s">
        <v>1741</v>
      </c>
      <c r="AH363" s="4" t="s">
        <v>63</v>
      </c>
      <c r="AI363" s="4">
        <v>9</v>
      </c>
      <c r="AJ363" s="4" t="s">
        <v>1742</v>
      </c>
    </row>
    <row r="364" spans="1:39" ht="18" customHeight="1">
      <c r="A364" s="4">
        <v>362</v>
      </c>
      <c r="B364" s="4" t="s">
        <v>121</v>
      </c>
      <c r="C364" s="5">
        <v>36.07123287671233</v>
      </c>
      <c r="D364" s="4">
        <v>8</v>
      </c>
      <c r="E364" s="4">
        <v>2</v>
      </c>
      <c r="F364" s="4">
        <v>10</v>
      </c>
      <c r="G364" s="4">
        <v>7</v>
      </c>
      <c r="H364" s="4" t="s">
        <v>128</v>
      </c>
      <c r="I364" s="4">
        <v>0</v>
      </c>
      <c r="J364" s="4" t="s">
        <v>54</v>
      </c>
      <c r="K364" s="4" t="s">
        <v>96</v>
      </c>
      <c r="L364" s="4">
        <v>1</v>
      </c>
      <c r="M364" s="4" t="s">
        <v>69</v>
      </c>
      <c r="N364" s="4" t="s">
        <v>70</v>
      </c>
      <c r="O364" s="4" t="s">
        <v>265</v>
      </c>
      <c r="P364" s="4">
        <v>11</v>
      </c>
      <c r="Q364" s="4" t="s">
        <v>1743</v>
      </c>
      <c r="R364" s="4" t="s">
        <v>46</v>
      </c>
      <c r="U364" s="4" t="s">
        <v>74</v>
      </c>
      <c r="V364" s="4" t="s">
        <v>59</v>
      </c>
      <c r="X364" s="4" t="s">
        <v>123</v>
      </c>
      <c r="AC364" s="4" t="s">
        <v>75</v>
      </c>
      <c r="AD364" s="4">
        <v>6</v>
      </c>
      <c r="AE364" s="4">
        <v>5</v>
      </c>
      <c r="AF364" s="4">
        <v>4</v>
      </c>
      <c r="AG364" s="4" t="s">
        <v>1744</v>
      </c>
      <c r="AH364" s="4" t="s">
        <v>63</v>
      </c>
      <c r="AI364" s="4">
        <v>8</v>
      </c>
      <c r="AJ364" s="4" t="s">
        <v>1745</v>
      </c>
      <c r="AK364" s="6" t="s">
        <v>1746</v>
      </c>
      <c r="AL364" s="6" t="s">
        <v>1747</v>
      </c>
    </row>
    <row r="365" spans="1:39" ht="18" customHeight="1">
      <c r="A365" s="4">
        <v>363</v>
      </c>
      <c r="B365" s="4" t="s">
        <v>66</v>
      </c>
      <c r="C365" s="5">
        <v>26.635616438356163</v>
      </c>
      <c r="D365" s="4">
        <v>8</v>
      </c>
      <c r="E365" s="4">
        <v>30</v>
      </c>
      <c r="F365" s="4">
        <v>10</v>
      </c>
      <c r="G365" s="4">
        <v>1</v>
      </c>
      <c r="H365" s="4" t="s">
        <v>114</v>
      </c>
      <c r="I365" s="4">
        <v>0</v>
      </c>
      <c r="J365" s="4" t="s">
        <v>54</v>
      </c>
      <c r="K365" s="4" t="s">
        <v>90</v>
      </c>
      <c r="L365" s="4">
        <v>1</v>
      </c>
      <c r="M365" s="4" t="s">
        <v>246</v>
      </c>
      <c r="N365" s="4" t="s">
        <v>70</v>
      </c>
      <c r="O365" s="4" t="s">
        <v>568</v>
      </c>
      <c r="P365" s="4">
        <v>3</v>
      </c>
      <c r="Q365" s="4" t="s">
        <v>1748</v>
      </c>
      <c r="R365" s="4" t="s">
        <v>73</v>
      </c>
      <c r="X365" s="4" t="s">
        <v>123</v>
      </c>
      <c r="AC365" s="4" t="s">
        <v>61</v>
      </c>
      <c r="AD365" s="4">
        <v>4</v>
      </c>
      <c r="AE365" s="4">
        <v>3</v>
      </c>
      <c r="AF365" s="4">
        <v>6</v>
      </c>
      <c r="AG365" s="4" t="s">
        <v>1749</v>
      </c>
      <c r="AH365" s="4" t="s">
        <v>63</v>
      </c>
      <c r="AI365" s="4">
        <v>9</v>
      </c>
      <c r="AJ365" s="4" t="s">
        <v>1750</v>
      </c>
      <c r="AK365" s="4" t="s">
        <v>1751</v>
      </c>
      <c r="AL365" s="4" t="s">
        <v>1752</v>
      </c>
    </row>
    <row r="366" spans="1:39" ht="18" customHeight="1">
      <c r="A366" s="4">
        <v>364</v>
      </c>
      <c r="B366" s="4" t="s">
        <v>66</v>
      </c>
      <c r="C366" s="5">
        <v>26.786301369863015</v>
      </c>
      <c r="D366" s="4">
        <v>6</v>
      </c>
      <c r="E366" s="4">
        <v>90</v>
      </c>
      <c r="F366" s="4">
        <v>8</v>
      </c>
      <c r="G366" s="4">
        <v>12</v>
      </c>
      <c r="H366" s="4" t="s">
        <v>297</v>
      </c>
      <c r="I366" s="4">
        <v>1</v>
      </c>
      <c r="J366" s="4" t="s">
        <v>38</v>
      </c>
      <c r="K366" s="4" t="s">
        <v>38</v>
      </c>
      <c r="L366" s="4">
        <v>1</v>
      </c>
      <c r="M366" s="4" t="s">
        <v>141</v>
      </c>
      <c r="N366" s="4" t="s">
        <v>70</v>
      </c>
      <c r="O366" s="4" t="s">
        <v>83</v>
      </c>
      <c r="P366" s="4">
        <v>3</v>
      </c>
      <c r="Q366" s="4" t="s">
        <v>1753</v>
      </c>
      <c r="R366" s="4" t="s">
        <v>46</v>
      </c>
      <c r="V366" s="4" t="s">
        <v>59</v>
      </c>
      <c r="X366" s="4" t="s">
        <v>123</v>
      </c>
      <c r="AC366" s="4" t="s">
        <v>61</v>
      </c>
      <c r="AD366" s="4">
        <v>6</v>
      </c>
      <c r="AE366" s="4">
        <v>6</v>
      </c>
      <c r="AF366" s="4">
        <v>12</v>
      </c>
      <c r="AG366" s="4" t="s">
        <v>1754</v>
      </c>
      <c r="AH366" s="4" t="s">
        <v>50</v>
      </c>
      <c r="AI366" s="4">
        <v>10</v>
      </c>
      <c r="AJ366" s="4" t="s">
        <v>1755</v>
      </c>
      <c r="AK366" s="4" t="s">
        <v>1756</v>
      </c>
      <c r="AL366" s="4" t="s">
        <v>1757</v>
      </c>
      <c r="AM366" s="4">
        <v>1</v>
      </c>
    </row>
    <row r="367" spans="1:39" ht="18" customHeight="1">
      <c r="A367" s="4">
        <v>365</v>
      </c>
      <c r="B367" s="4" t="s">
        <v>66</v>
      </c>
      <c r="C367" s="5">
        <v>26.416438356164385</v>
      </c>
      <c r="D367" s="4">
        <v>7</v>
      </c>
      <c r="E367" s="4">
        <v>0</v>
      </c>
      <c r="F367" s="4">
        <v>12</v>
      </c>
      <c r="G367" s="4">
        <v>3</v>
      </c>
      <c r="H367" s="4" t="s">
        <v>39</v>
      </c>
      <c r="I367" s="4">
        <v>1</v>
      </c>
      <c r="J367" s="4" t="s">
        <v>38</v>
      </c>
      <c r="K367" s="4" t="s">
        <v>38</v>
      </c>
      <c r="L367" s="4">
        <v>1</v>
      </c>
      <c r="M367" s="4" t="s">
        <v>206</v>
      </c>
      <c r="N367" s="4" t="s">
        <v>103</v>
      </c>
      <c r="O367" s="4" t="s">
        <v>83</v>
      </c>
      <c r="P367" s="4">
        <v>2</v>
      </c>
      <c r="Q367" s="4" t="s">
        <v>1758</v>
      </c>
      <c r="R367" s="4" t="s">
        <v>46</v>
      </c>
      <c r="X367" s="4" t="s">
        <v>123</v>
      </c>
      <c r="AC367" s="4" t="s">
        <v>48</v>
      </c>
      <c r="AD367" s="4">
        <v>3</v>
      </c>
      <c r="AE367" s="4">
        <v>6</v>
      </c>
      <c r="AF367" s="4">
        <v>200</v>
      </c>
      <c r="AG367" s="4" t="s">
        <v>1759</v>
      </c>
      <c r="AH367" s="4" t="s">
        <v>1760</v>
      </c>
      <c r="AI367" s="4">
        <v>8</v>
      </c>
      <c r="AJ367" s="4" t="s">
        <v>1761</v>
      </c>
      <c r="AL367" s="4" t="s">
        <v>1762</v>
      </c>
    </row>
    <row r="368" spans="1:39" ht="18" customHeight="1">
      <c r="A368" s="4">
        <v>366</v>
      </c>
      <c r="B368" s="4" t="s">
        <v>66</v>
      </c>
      <c r="C368" s="5">
        <v>34.331506849315069</v>
      </c>
      <c r="D368" s="4">
        <v>8</v>
      </c>
      <c r="E368" s="4">
        <v>0</v>
      </c>
      <c r="F368" s="4">
        <v>8</v>
      </c>
      <c r="G368" s="4">
        <v>2</v>
      </c>
      <c r="H368" s="4" t="s">
        <v>88</v>
      </c>
      <c r="I368" s="4">
        <v>1</v>
      </c>
      <c r="J368" s="4" t="s">
        <v>38</v>
      </c>
      <c r="K368" s="4" t="s">
        <v>38</v>
      </c>
      <c r="L368" s="4">
        <v>1</v>
      </c>
      <c r="M368" s="4" t="s">
        <v>130</v>
      </c>
      <c r="N368" s="4" t="s">
        <v>137</v>
      </c>
      <c r="O368" s="4" t="s">
        <v>83</v>
      </c>
      <c r="P368" s="4">
        <v>12</v>
      </c>
      <c r="Q368" s="4" t="s">
        <v>1763</v>
      </c>
      <c r="R368" s="4" t="s">
        <v>73</v>
      </c>
      <c r="V368" s="4" t="s">
        <v>59</v>
      </c>
      <c r="AC368" s="4" t="s">
        <v>61</v>
      </c>
      <c r="AD368" s="4">
        <v>10</v>
      </c>
      <c r="AE368" s="4">
        <v>5</v>
      </c>
      <c r="AF368" s="4">
        <v>8</v>
      </c>
      <c r="AG368" s="7" t="s">
        <v>1764</v>
      </c>
      <c r="AH368" s="4" t="s">
        <v>63</v>
      </c>
      <c r="AI368" s="4">
        <v>10</v>
      </c>
      <c r="AJ368" s="4" t="s">
        <v>1765</v>
      </c>
      <c r="AK368" s="4" t="s">
        <v>1766</v>
      </c>
      <c r="AL368" s="4" t="s">
        <v>1767</v>
      </c>
      <c r="AM368" s="4">
        <v>1</v>
      </c>
    </row>
    <row r="369" spans="1:39" ht="18" customHeight="1">
      <c r="A369" s="4">
        <v>367</v>
      </c>
      <c r="B369" s="4" t="s">
        <v>66</v>
      </c>
      <c r="D369" s="4">
        <v>6</v>
      </c>
      <c r="E369" s="4">
        <v>0</v>
      </c>
      <c r="F369" s="4">
        <v>10</v>
      </c>
      <c r="G369" s="4">
        <v>10</v>
      </c>
      <c r="H369" s="4" t="s">
        <v>80</v>
      </c>
      <c r="I369" s="4">
        <v>0</v>
      </c>
      <c r="J369" s="4" t="s">
        <v>54</v>
      </c>
      <c r="K369" s="4" t="s">
        <v>90</v>
      </c>
      <c r="L369" s="4">
        <v>1</v>
      </c>
      <c r="M369" s="4" t="s">
        <v>206</v>
      </c>
      <c r="N369" s="4" t="s">
        <v>82</v>
      </c>
      <c r="O369" s="4" t="s">
        <v>83</v>
      </c>
      <c r="P369" s="4">
        <v>30</v>
      </c>
      <c r="R369" s="4" t="s">
        <v>46</v>
      </c>
      <c r="AA369" s="4" t="s">
        <v>92</v>
      </c>
      <c r="AC369" s="4" t="s">
        <v>38</v>
      </c>
      <c r="AD369" s="4" t="s">
        <v>38</v>
      </c>
      <c r="AE369" s="4" t="s">
        <v>38</v>
      </c>
      <c r="AH369" s="4" t="s">
        <v>50</v>
      </c>
      <c r="AI369" s="4">
        <v>9</v>
      </c>
      <c r="AJ369" s="4" t="s">
        <v>1768</v>
      </c>
      <c r="AK369" s="4" t="s">
        <v>1769</v>
      </c>
      <c r="AL369" s="4" t="s">
        <v>312</v>
      </c>
      <c r="AM369" s="4">
        <v>0</v>
      </c>
    </row>
    <row r="370" spans="1:39" ht="18" customHeight="1">
      <c r="A370" s="4">
        <v>368</v>
      </c>
      <c r="B370" s="4" t="s">
        <v>121</v>
      </c>
      <c r="C370" s="5">
        <v>46.142465753424659</v>
      </c>
      <c r="D370" s="4">
        <v>6</v>
      </c>
      <c r="E370" s="4">
        <v>80</v>
      </c>
      <c r="F370" s="4">
        <v>10</v>
      </c>
      <c r="G370" s="4">
        <v>12</v>
      </c>
      <c r="H370" s="4" t="s">
        <v>297</v>
      </c>
      <c r="I370" s="4">
        <v>1</v>
      </c>
      <c r="J370" s="4" t="s">
        <v>38</v>
      </c>
      <c r="K370" s="4" t="s">
        <v>38</v>
      </c>
      <c r="L370" s="4">
        <v>1</v>
      </c>
      <c r="M370" s="4" t="s">
        <v>206</v>
      </c>
      <c r="N370" s="4" t="s">
        <v>252</v>
      </c>
      <c r="O370" s="4" t="s">
        <v>1770</v>
      </c>
      <c r="P370" s="4">
        <v>15</v>
      </c>
      <c r="Q370" s="4" t="s">
        <v>1771</v>
      </c>
      <c r="R370" s="4" t="s">
        <v>73</v>
      </c>
      <c r="U370" s="4" t="s">
        <v>74</v>
      </c>
      <c r="AC370" s="4" t="s">
        <v>61</v>
      </c>
      <c r="AD370" s="4">
        <v>4</v>
      </c>
      <c r="AE370" s="4">
        <v>4</v>
      </c>
      <c r="AF370" s="4">
        <v>10</v>
      </c>
      <c r="AG370" s="4" t="s">
        <v>1772</v>
      </c>
      <c r="AH370" s="4" t="s">
        <v>63</v>
      </c>
      <c r="AI370" s="4">
        <v>9</v>
      </c>
      <c r="AJ370" s="4" t="s">
        <v>1773</v>
      </c>
      <c r="AL370" s="7" t="s">
        <v>1774</v>
      </c>
    </row>
    <row r="371" spans="1:39" ht="18" customHeight="1">
      <c r="A371" s="4">
        <v>369</v>
      </c>
      <c r="B371" s="4" t="s">
        <v>66</v>
      </c>
      <c r="C371" s="5">
        <v>27.520547945205479</v>
      </c>
      <c r="D371" s="4">
        <v>7</v>
      </c>
      <c r="E371" s="4">
        <v>30</v>
      </c>
      <c r="F371" s="4">
        <v>8</v>
      </c>
      <c r="G371" s="4">
        <v>8</v>
      </c>
      <c r="H371" s="4" t="s">
        <v>297</v>
      </c>
      <c r="I371" s="4">
        <v>1</v>
      </c>
      <c r="J371" s="4" t="s">
        <v>38</v>
      </c>
      <c r="K371" s="4" t="s">
        <v>38</v>
      </c>
      <c r="L371" s="4">
        <v>1</v>
      </c>
      <c r="M371" s="4" t="s">
        <v>1775</v>
      </c>
      <c r="N371" s="4" t="s">
        <v>1776</v>
      </c>
      <c r="O371" s="4" t="s">
        <v>44</v>
      </c>
      <c r="P371" s="4">
        <v>1</v>
      </c>
      <c r="Q371" s="4" t="s">
        <v>45</v>
      </c>
      <c r="R371" s="4" t="s">
        <v>46</v>
      </c>
      <c r="V371" s="4" t="s">
        <v>59</v>
      </c>
      <c r="X371" s="4" t="s">
        <v>123</v>
      </c>
      <c r="AC371" s="4" t="s">
        <v>155</v>
      </c>
      <c r="AD371" s="4">
        <v>18</v>
      </c>
      <c r="AE371" s="4">
        <v>6</v>
      </c>
      <c r="AF371" s="4">
        <v>10</v>
      </c>
      <c r="AG371" s="4" t="s">
        <v>1777</v>
      </c>
      <c r="AH371" s="4" t="s">
        <v>63</v>
      </c>
      <c r="AI371" s="4">
        <v>10</v>
      </c>
      <c r="AJ371" s="4" t="s">
        <v>1778</v>
      </c>
      <c r="AK371" s="4" t="s">
        <v>1779</v>
      </c>
      <c r="AL371" s="7" t="s">
        <v>1780</v>
      </c>
      <c r="AM371" s="4">
        <v>1</v>
      </c>
    </row>
    <row r="372" spans="1:39" ht="18" customHeight="1">
      <c r="A372" s="4">
        <v>370</v>
      </c>
      <c r="B372" s="4" t="s">
        <v>66</v>
      </c>
      <c r="C372" s="5">
        <v>29.8</v>
      </c>
      <c r="D372" s="4">
        <v>7</v>
      </c>
      <c r="E372" s="4">
        <v>30</v>
      </c>
      <c r="F372" s="4">
        <v>4</v>
      </c>
      <c r="G372" s="4">
        <v>10</v>
      </c>
      <c r="H372" s="4" t="s">
        <v>218</v>
      </c>
      <c r="I372" s="4">
        <v>1</v>
      </c>
      <c r="J372" s="4" t="s">
        <v>38</v>
      </c>
      <c r="K372" s="4" t="s">
        <v>38</v>
      </c>
      <c r="L372" s="4">
        <v>1</v>
      </c>
      <c r="M372" s="4" t="s">
        <v>136</v>
      </c>
      <c r="N372" s="4" t="s">
        <v>70</v>
      </c>
      <c r="O372" s="4" t="s">
        <v>149</v>
      </c>
      <c r="P372" s="4">
        <v>1</v>
      </c>
      <c r="Q372" s="4" t="s">
        <v>1781</v>
      </c>
      <c r="R372" s="4" t="s">
        <v>73</v>
      </c>
      <c r="X372" s="4" t="s">
        <v>123</v>
      </c>
      <c r="AC372" s="4" t="s">
        <v>48</v>
      </c>
      <c r="AD372" s="4">
        <v>6</v>
      </c>
      <c r="AE372" s="4">
        <v>5</v>
      </c>
      <c r="AF372" s="4">
        <v>8</v>
      </c>
      <c r="AG372" s="4" t="s">
        <v>1782</v>
      </c>
      <c r="AH372" s="4" t="s">
        <v>50</v>
      </c>
      <c r="AI372" s="4">
        <v>10</v>
      </c>
      <c r="AJ372" s="4" t="s">
        <v>1783</v>
      </c>
      <c r="AK372" s="4" t="s">
        <v>471</v>
      </c>
      <c r="AL372" s="4" t="s">
        <v>1659</v>
      </c>
      <c r="AM372" s="4">
        <v>0</v>
      </c>
    </row>
    <row r="373" spans="1:39" ht="18" customHeight="1">
      <c r="A373" s="4">
        <v>371</v>
      </c>
      <c r="B373" s="4" t="s">
        <v>66</v>
      </c>
      <c r="C373" s="5">
        <v>22.591780821917808</v>
      </c>
      <c r="D373" s="4">
        <v>8</v>
      </c>
      <c r="E373" s="4">
        <v>60</v>
      </c>
      <c r="F373" s="4">
        <v>9</v>
      </c>
      <c r="G373" s="4">
        <v>30</v>
      </c>
      <c r="H373" s="4" t="s">
        <v>39</v>
      </c>
      <c r="I373" s="4">
        <v>0</v>
      </c>
      <c r="J373" s="4" t="s">
        <v>89</v>
      </c>
      <c r="K373" s="4" t="s">
        <v>1784</v>
      </c>
      <c r="L373" s="4">
        <v>0</v>
      </c>
      <c r="M373" s="4" t="s">
        <v>38</v>
      </c>
      <c r="N373" s="4" t="s">
        <v>38</v>
      </c>
      <c r="O373" s="4" t="s">
        <v>38</v>
      </c>
      <c r="R373" s="4" t="s">
        <v>46</v>
      </c>
      <c r="U373" s="4" t="s">
        <v>74</v>
      </c>
      <c r="AC373" s="4" t="s">
        <v>75</v>
      </c>
      <c r="AD373" s="4">
        <v>10</v>
      </c>
      <c r="AE373" s="4">
        <v>5</v>
      </c>
      <c r="AF373" s="4">
        <v>20</v>
      </c>
      <c r="AG373" s="4" t="s">
        <v>1785</v>
      </c>
      <c r="AH373" s="4" t="s">
        <v>63</v>
      </c>
      <c r="AI373" s="4">
        <v>8</v>
      </c>
      <c r="AJ373" s="4" t="s">
        <v>1786</v>
      </c>
      <c r="AK373" s="4" t="s">
        <v>1787</v>
      </c>
      <c r="AL373" s="4" t="s">
        <v>1788</v>
      </c>
    </row>
    <row r="374" spans="1:39" ht="18" customHeight="1">
      <c r="A374" s="4">
        <v>372</v>
      </c>
      <c r="B374" s="4" t="s">
        <v>66</v>
      </c>
      <c r="C374" s="5">
        <v>30.567123287671233</v>
      </c>
      <c r="D374" s="4">
        <v>6</v>
      </c>
      <c r="E374" s="4">
        <v>60</v>
      </c>
      <c r="F374" s="4">
        <v>12</v>
      </c>
      <c r="G374" s="4">
        <v>5</v>
      </c>
      <c r="H374" s="4" t="s">
        <v>329</v>
      </c>
      <c r="I374" s="4">
        <v>0</v>
      </c>
      <c r="J374" s="4" t="s">
        <v>40</v>
      </c>
      <c r="K374" s="4" t="s">
        <v>90</v>
      </c>
      <c r="L374" s="4">
        <v>1</v>
      </c>
      <c r="M374" s="4" t="s">
        <v>206</v>
      </c>
      <c r="N374" s="4" t="s">
        <v>725</v>
      </c>
      <c r="O374" s="4" t="s">
        <v>83</v>
      </c>
      <c r="P374" s="4">
        <v>1</v>
      </c>
      <c r="Q374" s="4" t="s">
        <v>1789</v>
      </c>
      <c r="R374" s="4" t="s">
        <v>46</v>
      </c>
      <c r="X374" s="4" t="s">
        <v>123</v>
      </c>
      <c r="AC374" s="4" t="s">
        <v>48</v>
      </c>
      <c r="AD374" s="4">
        <v>3</v>
      </c>
      <c r="AE374" s="4">
        <v>4</v>
      </c>
      <c r="AF374" s="4">
        <v>3</v>
      </c>
      <c r="AG374" s="4" t="s">
        <v>1790</v>
      </c>
      <c r="AH374" s="4" t="s">
        <v>63</v>
      </c>
      <c r="AI374" s="4">
        <v>8</v>
      </c>
      <c r="AJ374" s="4" t="s">
        <v>1791</v>
      </c>
      <c r="AK374" s="4" t="s">
        <v>1792</v>
      </c>
      <c r="AL374" s="4" t="s">
        <v>1793</v>
      </c>
      <c r="AM374" s="4">
        <v>1</v>
      </c>
    </row>
    <row r="375" spans="1:39" ht="18" customHeight="1">
      <c r="A375" s="4">
        <v>373</v>
      </c>
      <c r="B375" s="4" t="s">
        <v>66</v>
      </c>
      <c r="C375" s="5">
        <v>35.457534246575342</v>
      </c>
      <c r="D375" s="4">
        <v>8</v>
      </c>
      <c r="E375" s="4">
        <v>8</v>
      </c>
      <c r="F375" s="4">
        <v>8</v>
      </c>
      <c r="G375" s="4">
        <v>25</v>
      </c>
      <c r="H375" s="4" t="s">
        <v>88</v>
      </c>
      <c r="I375" s="4">
        <v>0</v>
      </c>
      <c r="J375" s="4" t="s">
        <v>68</v>
      </c>
      <c r="K375" s="4" t="s">
        <v>96</v>
      </c>
      <c r="L375" s="4">
        <v>1</v>
      </c>
      <c r="M375" s="4" t="s">
        <v>514</v>
      </c>
      <c r="N375" s="4" t="s">
        <v>103</v>
      </c>
      <c r="O375" s="4" t="s">
        <v>83</v>
      </c>
      <c r="P375" s="4">
        <v>2</v>
      </c>
      <c r="R375" s="4" t="s">
        <v>73</v>
      </c>
      <c r="S375" s="4" t="s">
        <v>275</v>
      </c>
      <c r="V375" s="4" t="s">
        <v>59</v>
      </c>
      <c r="X375" s="4" t="s">
        <v>123</v>
      </c>
      <c r="AC375" s="4" t="s">
        <v>75</v>
      </c>
      <c r="AD375" s="4">
        <v>25</v>
      </c>
      <c r="AE375" s="4">
        <v>10</v>
      </c>
      <c r="AF375" s="4">
        <v>5</v>
      </c>
      <c r="AG375" s="4" t="s">
        <v>1794</v>
      </c>
      <c r="AH375" s="4" t="s">
        <v>63</v>
      </c>
      <c r="AI375" s="4">
        <v>9</v>
      </c>
      <c r="AJ375" s="4" t="s">
        <v>1795</v>
      </c>
      <c r="AK375" s="4" t="s">
        <v>1796</v>
      </c>
      <c r="AM375" s="4">
        <v>1</v>
      </c>
    </row>
    <row r="376" spans="1:39" ht="18" customHeight="1">
      <c r="A376" s="4">
        <v>374</v>
      </c>
      <c r="B376" s="4" t="s">
        <v>121</v>
      </c>
      <c r="C376" s="5">
        <v>43.139726027397259</v>
      </c>
      <c r="D376" s="4">
        <v>8</v>
      </c>
      <c r="E376" s="4">
        <v>30</v>
      </c>
      <c r="F376" s="4">
        <v>6</v>
      </c>
      <c r="G376" s="4">
        <v>25</v>
      </c>
      <c r="H376" s="4" t="s">
        <v>329</v>
      </c>
      <c r="I376" s="4">
        <v>1</v>
      </c>
      <c r="J376" s="4" t="s">
        <v>38</v>
      </c>
      <c r="K376" s="4" t="s">
        <v>38</v>
      </c>
      <c r="L376" s="4">
        <v>1</v>
      </c>
      <c r="M376" s="4" t="s">
        <v>206</v>
      </c>
      <c r="N376" s="4" t="s">
        <v>70</v>
      </c>
      <c r="O376" s="4" t="s">
        <v>104</v>
      </c>
      <c r="P376" s="4">
        <v>9</v>
      </c>
      <c r="Q376" s="4" t="s">
        <v>1797</v>
      </c>
      <c r="R376" s="4" t="s">
        <v>46</v>
      </c>
      <c r="X376" s="4" t="s">
        <v>123</v>
      </c>
      <c r="AC376" s="4" t="s">
        <v>61</v>
      </c>
      <c r="AD376" s="4">
        <v>4</v>
      </c>
      <c r="AE376" s="4">
        <v>5</v>
      </c>
      <c r="AF376" s="4">
        <v>20</v>
      </c>
      <c r="AG376" s="4" t="s">
        <v>1798</v>
      </c>
      <c r="AH376" s="4" t="s">
        <v>63</v>
      </c>
      <c r="AI376" s="4">
        <v>8</v>
      </c>
      <c r="AJ376" s="7" t="s">
        <v>1799</v>
      </c>
      <c r="AK376" s="4" t="s">
        <v>1800</v>
      </c>
      <c r="AL376" s="7" t="s">
        <v>1801</v>
      </c>
      <c r="AM376" s="4">
        <v>1</v>
      </c>
    </row>
    <row r="377" spans="1:39" ht="18" customHeight="1">
      <c r="A377" s="4">
        <v>375</v>
      </c>
      <c r="B377" s="4" t="s">
        <v>79</v>
      </c>
      <c r="C377" s="5">
        <v>38.778082191780825</v>
      </c>
      <c r="D377" s="4">
        <v>7</v>
      </c>
      <c r="E377" s="4">
        <v>2</v>
      </c>
      <c r="F377" s="4">
        <v>9</v>
      </c>
      <c r="G377" s="4">
        <v>3</v>
      </c>
      <c r="H377" s="4" t="s">
        <v>80</v>
      </c>
      <c r="I377" s="4">
        <v>1</v>
      </c>
      <c r="J377" s="4" t="s">
        <v>54</v>
      </c>
      <c r="K377" s="4" t="s">
        <v>1802</v>
      </c>
      <c r="L377" s="4">
        <v>1</v>
      </c>
      <c r="M377" s="4" t="s">
        <v>136</v>
      </c>
      <c r="N377" s="4" t="s">
        <v>70</v>
      </c>
      <c r="O377" s="4" t="s">
        <v>265</v>
      </c>
      <c r="P377" s="4">
        <v>10</v>
      </c>
      <c r="Q377" s="4" t="s">
        <v>1803</v>
      </c>
      <c r="R377" s="4" t="s">
        <v>73</v>
      </c>
      <c r="X377" s="4" t="s">
        <v>123</v>
      </c>
      <c r="AC377" s="4" t="s">
        <v>48</v>
      </c>
      <c r="AD377" s="4">
        <v>3</v>
      </c>
      <c r="AE377" s="4">
        <v>3</v>
      </c>
      <c r="AF377" s="4">
        <v>24</v>
      </c>
      <c r="AG377" s="4" t="s">
        <v>1804</v>
      </c>
      <c r="AH377" s="4" t="s">
        <v>1805</v>
      </c>
      <c r="AI377" s="4">
        <v>7</v>
      </c>
      <c r="AJ377" s="4" t="s">
        <v>1806</v>
      </c>
      <c r="AK377" s="4" t="s">
        <v>1807</v>
      </c>
      <c r="AL377" s="4" t="s">
        <v>1808</v>
      </c>
    </row>
    <row r="378" spans="1:39" ht="18" customHeight="1">
      <c r="A378" s="4">
        <v>376</v>
      </c>
      <c r="B378" s="4" t="s">
        <v>518</v>
      </c>
      <c r="C378" s="5">
        <v>33.227397260273975</v>
      </c>
      <c r="D378" s="4">
        <v>7</v>
      </c>
      <c r="E378" s="4">
        <v>100</v>
      </c>
      <c r="F378" s="4">
        <v>9</v>
      </c>
      <c r="G378" s="4">
        <v>15</v>
      </c>
      <c r="H378" s="4" t="s">
        <v>128</v>
      </c>
      <c r="I378" s="4">
        <v>1</v>
      </c>
      <c r="J378" s="4" t="s">
        <v>38</v>
      </c>
      <c r="K378" s="4" t="s">
        <v>38</v>
      </c>
      <c r="L378" s="4">
        <v>0</v>
      </c>
      <c r="M378" s="4" t="s">
        <v>38</v>
      </c>
      <c r="N378" s="4" t="s">
        <v>38</v>
      </c>
      <c r="O378" s="4" t="s">
        <v>38</v>
      </c>
      <c r="R378" s="4" t="s">
        <v>46</v>
      </c>
      <c r="X378" s="4" t="s">
        <v>123</v>
      </c>
      <c r="AC378" s="4" t="s">
        <v>549</v>
      </c>
      <c r="AD378" s="4">
        <v>3</v>
      </c>
      <c r="AE378" s="4">
        <v>5</v>
      </c>
      <c r="AF378" s="4">
        <v>4</v>
      </c>
      <c r="AG378" s="4" t="s">
        <v>1809</v>
      </c>
      <c r="AH378" s="4" t="s">
        <v>63</v>
      </c>
      <c r="AI378" s="4">
        <v>9</v>
      </c>
      <c r="AJ378" s="4" t="s">
        <v>1810</v>
      </c>
      <c r="AK378" s="4" t="s">
        <v>1811</v>
      </c>
      <c r="AL378" s="4" t="s">
        <v>1812</v>
      </c>
      <c r="AM378" s="4">
        <v>1</v>
      </c>
    </row>
    <row r="379" spans="1:39" ht="18" customHeight="1">
      <c r="A379" s="4">
        <v>377</v>
      </c>
      <c r="B379" s="4" t="s">
        <v>518</v>
      </c>
      <c r="C379" s="5">
        <v>33.31232876712329</v>
      </c>
      <c r="D379" s="4">
        <v>7</v>
      </c>
      <c r="E379" s="4">
        <v>90</v>
      </c>
      <c r="F379" s="4">
        <v>14</v>
      </c>
      <c r="G379" s="4">
        <v>12</v>
      </c>
      <c r="H379" s="4" t="s">
        <v>80</v>
      </c>
      <c r="I379" s="4">
        <v>1</v>
      </c>
      <c r="J379" s="4" t="s">
        <v>38</v>
      </c>
      <c r="K379" s="4" t="s">
        <v>38</v>
      </c>
      <c r="L379" s="4">
        <v>1</v>
      </c>
      <c r="M379" s="4" t="s">
        <v>206</v>
      </c>
      <c r="N379" s="4" t="s">
        <v>1813</v>
      </c>
      <c r="O379" s="4" t="s">
        <v>83</v>
      </c>
      <c r="P379" s="4">
        <v>11</v>
      </c>
      <c r="Q379" s="4" t="s">
        <v>1814</v>
      </c>
      <c r="R379" s="4" t="s">
        <v>73</v>
      </c>
      <c r="X379" s="4" t="s">
        <v>123</v>
      </c>
      <c r="AC379" s="4" t="s">
        <v>75</v>
      </c>
      <c r="AD379" s="4">
        <v>6</v>
      </c>
      <c r="AE379" s="4">
        <v>4</v>
      </c>
      <c r="AF379" s="4">
        <v>24</v>
      </c>
      <c r="AG379" s="4" t="s">
        <v>1815</v>
      </c>
      <c r="AH379" s="4" t="s">
        <v>63</v>
      </c>
      <c r="AI379" s="4">
        <v>8</v>
      </c>
      <c r="AJ379" s="4" t="s">
        <v>168</v>
      </c>
      <c r="AK379" s="4" t="s">
        <v>168</v>
      </c>
      <c r="AL379" s="4" t="s">
        <v>168</v>
      </c>
      <c r="AM379" s="4">
        <v>0</v>
      </c>
    </row>
    <row r="380" spans="1:39" ht="18" customHeight="1">
      <c r="A380" s="4">
        <v>378</v>
      </c>
      <c r="B380" s="4" t="s">
        <v>66</v>
      </c>
      <c r="C380" s="5">
        <v>29.493150684931507</v>
      </c>
      <c r="D380" s="4">
        <v>7</v>
      </c>
      <c r="E380" s="4">
        <v>45</v>
      </c>
      <c r="F380" s="4">
        <v>6</v>
      </c>
      <c r="G380" s="4">
        <v>3</v>
      </c>
      <c r="H380" s="4" t="s">
        <v>128</v>
      </c>
      <c r="I380" s="4">
        <v>1</v>
      </c>
      <c r="J380" s="4" t="s">
        <v>38</v>
      </c>
      <c r="K380" s="4" t="s">
        <v>38</v>
      </c>
      <c r="L380" s="4">
        <v>1</v>
      </c>
      <c r="M380" s="4" t="s">
        <v>246</v>
      </c>
      <c r="N380" s="4" t="s">
        <v>70</v>
      </c>
      <c r="O380" s="4" t="s">
        <v>1816</v>
      </c>
      <c r="P380" s="4">
        <v>0</v>
      </c>
      <c r="Q380" s="4" t="s">
        <v>1817</v>
      </c>
      <c r="R380" s="4" t="s">
        <v>46</v>
      </c>
      <c r="V380" s="4" t="s">
        <v>59</v>
      </c>
      <c r="AC380" s="4" t="s">
        <v>61</v>
      </c>
      <c r="AD380" s="4">
        <v>5</v>
      </c>
      <c r="AE380" s="4">
        <v>5</v>
      </c>
      <c r="AF380" s="4">
        <v>15</v>
      </c>
      <c r="AG380" s="8" t="s">
        <v>1818</v>
      </c>
      <c r="AH380" s="4" t="s">
        <v>63</v>
      </c>
      <c r="AI380" s="4">
        <v>6</v>
      </c>
      <c r="AJ380" s="4" t="s">
        <v>1819</v>
      </c>
      <c r="AK380" s="4" t="s">
        <v>1820</v>
      </c>
      <c r="AM380" s="4">
        <v>1</v>
      </c>
    </row>
    <row r="381" spans="1:39" ht="18" customHeight="1">
      <c r="A381" s="4">
        <v>379</v>
      </c>
      <c r="B381" s="4" t="s">
        <v>66</v>
      </c>
      <c r="C381" s="5">
        <v>38.736986301369861</v>
      </c>
      <c r="D381" s="4">
        <v>8</v>
      </c>
      <c r="E381" s="4">
        <v>90</v>
      </c>
      <c r="F381" s="4">
        <v>12</v>
      </c>
      <c r="G381" s="4">
        <v>15</v>
      </c>
      <c r="H381" s="4" t="s">
        <v>53</v>
      </c>
      <c r="I381" s="4">
        <v>0</v>
      </c>
      <c r="J381" s="4" t="s">
        <v>383</v>
      </c>
      <c r="K381" s="4" t="s">
        <v>1821</v>
      </c>
      <c r="L381" s="4">
        <v>1</v>
      </c>
      <c r="M381" s="4" t="s">
        <v>42</v>
      </c>
      <c r="N381" s="4" t="s">
        <v>43</v>
      </c>
      <c r="O381" s="4" t="s">
        <v>265</v>
      </c>
      <c r="P381" s="4">
        <v>1</v>
      </c>
      <c r="Q381" s="4" t="s">
        <v>1822</v>
      </c>
      <c r="R381" s="4" t="s">
        <v>73</v>
      </c>
      <c r="W381" s="4" t="s">
        <v>60</v>
      </c>
      <c r="AC381" s="4" t="s">
        <v>61</v>
      </c>
      <c r="AD381" s="4">
        <v>10</v>
      </c>
      <c r="AE381" s="4">
        <v>5</v>
      </c>
      <c r="AF381" s="4">
        <v>16</v>
      </c>
      <c r="AG381" s="4" t="s">
        <v>1823</v>
      </c>
      <c r="AH381" s="4" t="s">
        <v>1824</v>
      </c>
      <c r="AI381" s="4">
        <v>10</v>
      </c>
      <c r="AJ381" s="4" t="s">
        <v>1825</v>
      </c>
      <c r="AK381" s="4" t="s">
        <v>1826</v>
      </c>
      <c r="AL381" s="4" t="s">
        <v>1827</v>
      </c>
      <c r="AM381" s="4">
        <v>0</v>
      </c>
    </row>
    <row r="382" spans="1:39" ht="18" customHeight="1">
      <c r="A382" s="4">
        <v>380</v>
      </c>
      <c r="B382" s="4" t="s">
        <v>79</v>
      </c>
      <c r="C382" s="5">
        <v>21.890410958904109</v>
      </c>
      <c r="D382" s="4">
        <v>8</v>
      </c>
      <c r="E382" s="4">
        <v>45</v>
      </c>
      <c r="F382" s="4">
        <v>10</v>
      </c>
      <c r="G382" s="4">
        <v>5</v>
      </c>
      <c r="H382" s="4" t="s">
        <v>182</v>
      </c>
      <c r="I382" s="4">
        <v>1</v>
      </c>
      <c r="J382" s="4" t="s">
        <v>38</v>
      </c>
      <c r="K382" s="4" t="s">
        <v>38</v>
      </c>
      <c r="L382" s="4">
        <v>1</v>
      </c>
      <c r="M382" s="4" t="s">
        <v>206</v>
      </c>
      <c r="N382" s="4" t="s">
        <v>344</v>
      </c>
      <c r="O382" s="4" t="s">
        <v>265</v>
      </c>
      <c r="P382" s="4">
        <v>1</v>
      </c>
      <c r="Q382" s="4" t="s">
        <v>1828</v>
      </c>
      <c r="R382" s="4" t="s">
        <v>1109</v>
      </c>
      <c r="V382" s="4" t="s">
        <v>59</v>
      </c>
      <c r="AC382" s="4" t="s">
        <v>75</v>
      </c>
      <c r="AD382" s="4">
        <v>25</v>
      </c>
      <c r="AE382" s="4">
        <v>5</v>
      </c>
      <c r="AF382" s="4">
        <v>1</v>
      </c>
      <c r="AG382" s="4" t="s">
        <v>1829</v>
      </c>
      <c r="AH382" s="4" t="s">
        <v>63</v>
      </c>
      <c r="AI382" s="4">
        <v>10</v>
      </c>
      <c r="AJ382" s="4" t="s">
        <v>1830</v>
      </c>
      <c r="AK382" s="4" t="s">
        <v>1831</v>
      </c>
      <c r="AM382" s="4">
        <v>1</v>
      </c>
    </row>
    <row r="383" spans="1:39" ht="18" customHeight="1">
      <c r="A383" s="4">
        <v>381</v>
      </c>
      <c r="B383" s="4" t="s">
        <v>66</v>
      </c>
      <c r="C383" s="5">
        <v>45.402739726027399</v>
      </c>
      <c r="D383" s="4">
        <v>8</v>
      </c>
      <c r="E383" s="4">
        <v>15</v>
      </c>
      <c r="F383" s="4">
        <v>12</v>
      </c>
      <c r="G383" s="4">
        <v>24</v>
      </c>
      <c r="H383" s="4" t="s">
        <v>297</v>
      </c>
      <c r="I383" s="4">
        <v>1</v>
      </c>
      <c r="J383" s="4" t="s">
        <v>38</v>
      </c>
      <c r="K383" s="4" t="s">
        <v>38</v>
      </c>
      <c r="L383" s="4">
        <v>1</v>
      </c>
      <c r="M383" s="4" t="s">
        <v>246</v>
      </c>
      <c r="N383" s="4" t="s">
        <v>116</v>
      </c>
      <c r="O383" s="4" t="s">
        <v>104</v>
      </c>
      <c r="P383" s="4">
        <v>20</v>
      </c>
      <c r="Q383" s="4" t="s">
        <v>1832</v>
      </c>
      <c r="R383" s="4" t="s">
        <v>73</v>
      </c>
      <c r="V383" s="4" t="s">
        <v>59</v>
      </c>
      <c r="AC383" s="4" t="s">
        <v>61</v>
      </c>
      <c r="AD383" s="4">
        <v>4</v>
      </c>
      <c r="AE383" s="4">
        <v>6</v>
      </c>
      <c r="AF383" s="4">
        <v>12</v>
      </c>
      <c r="AG383" s="4" t="s">
        <v>1833</v>
      </c>
      <c r="AH383" s="4" t="s">
        <v>63</v>
      </c>
      <c r="AI383" s="4">
        <v>10</v>
      </c>
      <c r="AJ383" s="4" t="s">
        <v>1834</v>
      </c>
      <c r="AK383" s="4" t="s">
        <v>1835</v>
      </c>
      <c r="AL383" s="4" t="s">
        <v>1836</v>
      </c>
      <c r="AM383" s="4">
        <v>1</v>
      </c>
    </row>
    <row r="384" spans="1:39" ht="18" customHeight="1">
      <c r="A384" s="4">
        <v>382</v>
      </c>
      <c r="B384" s="4" t="s">
        <v>66</v>
      </c>
      <c r="C384" s="5">
        <v>25.964383561643835</v>
      </c>
      <c r="D384" s="4">
        <v>7</v>
      </c>
      <c r="E384" s="4">
        <v>2</v>
      </c>
      <c r="F384" s="4">
        <v>7</v>
      </c>
      <c r="G384" s="4">
        <v>2</v>
      </c>
      <c r="H384" s="4" t="s">
        <v>67</v>
      </c>
      <c r="I384" s="4">
        <v>0</v>
      </c>
      <c r="J384" s="4" t="s">
        <v>129</v>
      </c>
      <c r="K384" s="4" t="s">
        <v>1837</v>
      </c>
      <c r="L384" s="4">
        <v>1</v>
      </c>
      <c r="M384" s="4" t="s">
        <v>206</v>
      </c>
      <c r="N384" s="4" t="s">
        <v>70</v>
      </c>
      <c r="O384" s="4" t="s">
        <v>104</v>
      </c>
      <c r="P384" s="4">
        <v>2</v>
      </c>
      <c r="Q384" s="4" t="s">
        <v>1838</v>
      </c>
      <c r="R384" s="4" t="s">
        <v>46</v>
      </c>
      <c r="X384" s="4" t="s">
        <v>123</v>
      </c>
      <c r="AC384" s="4" t="s">
        <v>48</v>
      </c>
      <c r="AD384" s="4">
        <v>4</v>
      </c>
      <c r="AE384" s="4">
        <v>3</v>
      </c>
      <c r="AF384" s="4">
        <v>5</v>
      </c>
      <c r="AG384" s="4" t="s">
        <v>1839</v>
      </c>
      <c r="AH384" s="4" t="s">
        <v>339</v>
      </c>
      <c r="AI384" s="4">
        <v>8</v>
      </c>
      <c r="AJ384" s="4" t="s">
        <v>1840</v>
      </c>
      <c r="AK384" s="4" t="s">
        <v>1841</v>
      </c>
    </row>
    <row r="385" spans="1:39" ht="18" customHeight="1">
      <c r="A385" s="4">
        <v>383</v>
      </c>
      <c r="B385" s="4" t="s">
        <v>66</v>
      </c>
      <c r="C385" s="5">
        <v>31.635616438356163</v>
      </c>
      <c r="D385" s="4">
        <v>6</v>
      </c>
      <c r="E385" s="4">
        <v>80</v>
      </c>
      <c r="F385" s="4">
        <v>10</v>
      </c>
      <c r="G385" s="4">
        <v>3</v>
      </c>
      <c r="H385" s="4" t="s">
        <v>128</v>
      </c>
      <c r="I385" s="4">
        <v>1</v>
      </c>
      <c r="J385" s="4" t="s">
        <v>68</v>
      </c>
      <c r="K385" s="4" t="s">
        <v>41</v>
      </c>
      <c r="L385" s="4">
        <v>1</v>
      </c>
      <c r="M385" s="4" t="s">
        <v>130</v>
      </c>
      <c r="N385" s="4" t="s">
        <v>103</v>
      </c>
      <c r="O385" s="4" t="s">
        <v>83</v>
      </c>
      <c r="P385" s="4">
        <v>10</v>
      </c>
      <c r="Q385" s="4" t="s">
        <v>1842</v>
      </c>
      <c r="R385" s="4" t="s">
        <v>46</v>
      </c>
      <c r="X385" s="4" t="s">
        <v>123</v>
      </c>
      <c r="AC385" s="4" t="s">
        <v>48</v>
      </c>
      <c r="AD385" s="4">
        <v>18</v>
      </c>
      <c r="AE385" s="4">
        <v>4</v>
      </c>
      <c r="AF385" s="4">
        <v>20</v>
      </c>
      <c r="AG385" s="4" t="s">
        <v>1843</v>
      </c>
      <c r="AH385" s="4" t="s">
        <v>63</v>
      </c>
      <c r="AI385" s="4">
        <v>10</v>
      </c>
      <c r="AJ385" s="4" t="s">
        <v>64</v>
      </c>
      <c r="AK385" s="4" t="s">
        <v>1844</v>
      </c>
      <c r="AL385" s="4" t="s">
        <v>1845</v>
      </c>
    </row>
    <row r="386" spans="1:39" ht="18" customHeight="1">
      <c r="A386" s="4">
        <v>384</v>
      </c>
      <c r="B386" s="4" t="s">
        <v>66</v>
      </c>
      <c r="C386" s="5">
        <v>27.032876712328768</v>
      </c>
      <c r="D386" s="4">
        <v>7</v>
      </c>
      <c r="E386" s="4">
        <v>0</v>
      </c>
      <c r="F386" s="4">
        <v>8</v>
      </c>
      <c r="G386" s="4">
        <v>12</v>
      </c>
      <c r="H386" s="4" t="s">
        <v>88</v>
      </c>
      <c r="I386" s="4">
        <v>0</v>
      </c>
      <c r="J386" s="4" t="s">
        <v>40</v>
      </c>
      <c r="K386" s="4" t="s">
        <v>55</v>
      </c>
      <c r="L386" s="4">
        <v>1</v>
      </c>
      <c r="M386" s="4" t="s">
        <v>206</v>
      </c>
      <c r="N386" s="4" t="s">
        <v>82</v>
      </c>
      <c r="O386" s="4" t="s">
        <v>149</v>
      </c>
      <c r="P386" s="4">
        <v>8</v>
      </c>
      <c r="Q386" s="4" t="s">
        <v>1846</v>
      </c>
      <c r="R386" s="4" t="s">
        <v>46</v>
      </c>
      <c r="X386" s="4" t="s">
        <v>123</v>
      </c>
      <c r="AB386" s="4" t="s">
        <v>1632</v>
      </c>
      <c r="AC386" s="4" t="s">
        <v>75</v>
      </c>
      <c r="AD386" s="4">
        <v>1</v>
      </c>
      <c r="AE386" s="4">
        <v>1</v>
      </c>
      <c r="AF386" s="4">
        <v>1</v>
      </c>
      <c r="AG386" s="4" t="s">
        <v>1847</v>
      </c>
      <c r="AH386" s="4" t="s">
        <v>63</v>
      </c>
      <c r="AI386" s="4">
        <v>6</v>
      </c>
      <c r="AJ386" s="4" t="s">
        <v>1848</v>
      </c>
      <c r="AM386" s="4">
        <v>0</v>
      </c>
    </row>
    <row r="387" spans="1:39" ht="18" customHeight="1">
      <c r="A387" s="4">
        <v>385</v>
      </c>
      <c r="B387" s="4" t="s">
        <v>121</v>
      </c>
      <c r="C387" s="5">
        <v>23.24931506849315</v>
      </c>
      <c r="D387" s="4">
        <v>7</v>
      </c>
      <c r="E387" s="4">
        <v>40</v>
      </c>
      <c r="F387" s="4">
        <v>7</v>
      </c>
      <c r="G387" s="4">
        <v>2</v>
      </c>
      <c r="H387" s="4" t="s">
        <v>88</v>
      </c>
      <c r="I387" s="4">
        <v>1</v>
      </c>
      <c r="J387" s="4" t="s">
        <v>38</v>
      </c>
      <c r="K387" s="4" t="s">
        <v>38</v>
      </c>
      <c r="L387" s="4">
        <v>1</v>
      </c>
      <c r="M387" s="4" t="s">
        <v>136</v>
      </c>
      <c r="N387" s="4" t="s">
        <v>70</v>
      </c>
      <c r="O387" s="4" t="s">
        <v>83</v>
      </c>
      <c r="P387" s="4">
        <v>1</v>
      </c>
      <c r="Q387" s="4" t="s">
        <v>1849</v>
      </c>
      <c r="R387" s="4" t="s">
        <v>73</v>
      </c>
      <c r="X387" s="4" t="s">
        <v>123</v>
      </c>
      <c r="AC387" s="4" t="s">
        <v>48</v>
      </c>
      <c r="AD387" s="4">
        <v>5</v>
      </c>
      <c r="AE387" s="4">
        <v>3</v>
      </c>
      <c r="AF387" s="4">
        <v>9</v>
      </c>
      <c r="AG387" s="4" t="s">
        <v>1850</v>
      </c>
      <c r="AH387" s="4" t="s">
        <v>50</v>
      </c>
      <c r="AI387" s="4">
        <v>8</v>
      </c>
      <c r="AJ387" s="4" t="s">
        <v>1851</v>
      </c>
      <c r="AM387" s="4">
        <v>1</v>
      </c>
    </row>
    <row r="388" spans="1:39" ht="18" customHeight="1">
      <c r="A388" s="4">
        <v>386</v>
      </c>
      <c r="B388" s="4" t="s">
        <v>121</v>
      </c>
      <c r="D388" s="4">
        <v>7</v>
      </c>
      <c r="E388" s="4">
        <v>40</v>
      </c>
      <c r="F388" s="4">
        <v>8</v>
      </c>
      <c r="G388" s="4">
        <v>3</v>
      </c>
      <c r="H388" s="4" t="s">
        <v>39</v>
      </c>
      <c r="I388" s="4">
        <v>1</v>
      </c>
      <c r="J388" s="4" t="s">
        <v>38</v>
      </c>
      <c r="K388" s="4" t="s">
        <v>38</v>
      </c>
      <c r="L388" s="4">
        <v>1</v>
      </c>
      <c r="M388" s="4" t="s">
        <v>206</v>
      </c>
      <c r="N388" s="4" t="s">
        <v>70</v>
      </c>
      <c r="O388" s="4" t="s">
        <v>350</v>
      </c>
      <c r="P388" s="4">
        <v>9</v>
      </c>
      <c r="Q388" s="4" t="s">
        <v>1852</v>
      </c>
      <c r="R388" s="4" t="s">
        <v>46</v>
      </c>
      <c r="X388" s="4" t="s">
        <v>123</v>
      </c>
      <c r="AB388" s="4" t="s">
        <v>1064</v>
      </c>
      <c r="AC388" s="4" t="s">
        <v>61</v>
      </c>
      <c r="AD388" s="4">
        <v>6</v>
      </c>
      <c r="AE388" s="4">
        <v>2</v>
      </c>
      <c r="AF388" s="4">
        <v>10</v>
      </c>
      <c r="AG388" s="4" t="s">
        <v>1853</v>
      </c>
      <c r="AH388" s="4" t="s">
        <v>63</v>
      </c>
      <c r="AI388" s="4">
        <v>10</v>
      </c>
      <c r="AJ388" s="4" t="s">
        <v>1854</v>
      </c>
      <c r="AK388" s="4" t="s">
        <v>1855</v>
      </c>
      <c r="AL388" s="4" t="s">
        <v>1856</v>
      </c>
      <c r="AM388" s="4">
        <v>1</v>
      </c>
    </row>
    <row r="389" spans="1:39" ht="18" customHeight="1">
      <c r="A389" s="4">
        <v>387</v>
      </c>
      <c r="B389" s="4" t="s">
        <v>121</v>
      </c>
      <c r="C389" s="5">
        <v>34.591780821917808</v>
      </c>
      <c r="D389" s="4">
        <v>7</v>
      </c>
      <c r="E389" s="4">
        <v>35</v>
      </c>
      <c r="F389" s="4">
        <v>6</v>
      </c>
      <c r="G389" s="4">
        <v>2</v>
      </c>
      <c r="H389" s="4" t="s">
        <v>182</v>
      </c>
      <c r="I389" s="4">
        <v>1</v>
      </c>
      <c r="J389" s="4" t="s">
        <v>38</v>
      </c>
      <c r="K389" s="4" t="s">
        <v>38</v>
      </c>
      <c r="L389" s="4">
        <v>1</v>
      </c>
      <c r="M389" s="4" t="s">
        <v>81</v>
      </c>
      <c r="N389" s="4" t="s">
        <v>82</v>
      </c>
      <c r="O389" s="4" t="s">
        <v>83</v>
      </c>
      <c r="P389" s="4">
        <v>12</v>
      </c>
      <c r="Q389" s="4" t="s">
        <v>63</v>
      </c>
      <c r="R389" s="4" t="s">
        <v>46</v>
      </c>
      <c r="X389" s="4" t="s">
        <v>123</v>
      </c>
      <c r="AC389" s="4" t="s">
        <v>48</v>
      </c>
      <c r="AD389" s="4">
        <v>6</v>
      </c>
      <c r="AE389" s="4">
        <v>4</v>
      </c>
      <c r="AF389" s="4">
        <v>5</v>
      </c>
      <c r="AG389" s="4" t="s">
        <v>1857</v>
      </c>
      <c r="AH389" s="4" t="s">
        <v>339</v>
      </c>
      <c r="AI389" s="4">
        <v>10</v>
      </c>
      <c r="AJ389" s="4" t="s">
        <v>1858</v>
      </c>
      <c r="AM389" s="4">
        <v>1</v>
      </c>
    </row>
    <row r="390" spans="1:39" ht="18" customHeight="1">
      <c r="A390" s="4">
        <v>388</v>
      </c>
      <c r="B390" s="4" t="s">
        <v>66</v>
      </c>
      <c r="C390" s="5">
        <v>29.164383561643834</v>
      </c>
      <c r="D390" s="4">
        <v>6</v>
      </c>
      <c r="E390" s="4">
        <v>140</v>
      </c>
      <c r="F390" s="4">
        <v>5</v>
      </c>
      <c r="G390" s="4">
        <v>4</v>
      </c>
      <c r="H390" s="4" t="s">
        <v>53</v>
      </c>
      <c r="I390" s="4">
        <v>1</v>
      </c>
      <c r="J390" s="4" t="s">
        <v>38</v>
      </c>
      <c r="K390" s="4" t="s">
        <v>38</v>
      </c>
      <c r="L390" s="4">
        <v>1</v>
      </c>
      <c r="M390" s="4" t="s">
        <v>206</v>
      </c>
      <c r="N390" s="4" t="s">
        <v>70</v>
      </c>
      <c r="O390" s="4" t="s">
        <v>1291</v>
      </c>
      <c r="P390" s="4">
        <v>3</v>
      </c>
      <c r="Q390" s="4" t="s">
        <v>1859</v>
      </c>
      <c r="R390" s="4" t="s">
        <v>46</v>
      </c>
      <c r="W390" s="4" t="s">
        <v>60</v>
      </c>
      <c r="X390" s="4" t="s">
        <v>123</v>
      </c>
      <c r="AC390" s="4" t="s">
        <v>61</v>
      </c>
      <c r="AD390" s="4">
        <v>5</v>
      </c>
      <c r="AE390" s="4">
        <v>5</v>
      </c>
      <c r="AF390" s="4">
        <v>10</v>
      </c>
      <c r="AG390" s="4" t="s">
        <v>1860</v>
      </c>
      <c r="AH390" s="4" t="s">
        <v>63</v>
      </c>
      <c r="AI390" s="4">
        <v>7</v>
      </c>
      <c r="AJ390" s="4" t="s">
        <v>1861</v>
      </c>
      <c r="AM390" s="4">
        <v>1</v>
      </c>
    </row>
    <row r="391" spans="1:39" ht="18" customHeight="1">
      <c r="A391" s="4">
        <v>389</v>
      </c>
      <c r="B391" s="4" t="s">
        <v>121</v>
      </c>
      <c r="C391" s="5">
        <v>24.950684931506849</v>
      </c>
      <c r="D391" s="4">
        <v>7</v>
      </c>
      <c r="E391" s="4">
        <v>120</v>
      </c>
      <c r="F391" s="4">
        <v>8</v>
      </c>
      <c r="G391" s="4">
        <v>3</v>
      </c>
      <c r="H391" s="4" t="s">
        <v>218</v>
      </c>
      <c r="I391" s="4">
        <v>0</v>
      </c>
      <c r="J391" s="4" t="s">
        <v>129</v>
      </c>
      <c r="K391" s="4" t="s">
        <v>90</v>
      </c>
      <c r="L391" s="4">
        <v>1</v>
      </c>
      <c r="M391" s="4" t="s">
        <v>206</v>
      </c>
      <c r="N391" s="4" t="s">
        <v>70</v>
      </c>
      <c r="O391" s="4" t="s">
        <v>83</v>
      </c>
      <c r="P391" s="4">
        <v>2</v>
      </c>
      <c r="Q391" s="4" t="s">
        <v>1862</v>
      </c>
      <c r="R391" s="4" t="s">
        <v>357</v>
      </c>
      <c r="V391" s="4" t="s">
        <v>59</v>
      </c>
      <c r="AC391" s="4" t="s">
        <v>61</v>
      </c>
      <c r="AD391" s="4">
        <v>6</v>
      </c>
      <c r="AE391" s="4">
        <v>5</v>
      </c>
      <c r="AF391" s="4">
        <v>3</v>
      </c>
      <c r="AG391" s="4" t="s">
        <v>1863</v>
      </c>
      <c r="AH391" s="4" t="s">
        <v>1864</v>
      </c>
      <c r="AI391" s="4">
        <v>9</v>
      </c>
      <c r="AJ391" s="4" t="s">
        <v>1865</v>
      </c>
      <c r="AK391" s="4" t="s">
        <v>1866</v>
      </c>
      <c r="AL391" s="4" t="s">
        <v>1867</v>
      </c>
      <c r="AM391" s="4">
        <v>1</v>
      </c>
    </row>
    <row r="392" spans="1:39" ht="18" customHeight="1">
      <c r="A392" s="4">
        <v>390</v>
      </c>
      <c r="B392" s="4" t="s">
        <v>66</v>
      </c>
      <c r="C392" s="5">
        <v>40.61917808219178</v>
      </c>
      <c r="D392" s="4">
        <v>7</v>
      </c>
      <c r="E392" s="4">
        <v>50</v>
      </c>
      <c r="F392" s="4">
        <v>10</v>
      </c>
      <c r="G392" s="4">
        <v>6</v>
      </c>
      <c r="H392" s="4" t="s">
        <v>128</v>
      </c>
      <c r="I392" s="4">
        <v>1</v>
      </c>
      <c r="J392" s="4" t="s">
        <v>38</v>
      </c>
      <c r="K392" s="4" t="s">
        <v>38</v>
      </c>
      <c r="L392" s="4">
        <v>1</v>
      </c>
      <c r="M392" s="4" t="s">
        <v>206</v>
      </c>
      <c r="N392" s="4" t="s">
        <v>377</v>
      </c>
      <c r="O392" s="4" t="s">
        <v>213</v>
      </c>
      <c r="P392" s="4">
        <v>11</v>
      </c>
      <c r="Q392" s="4" t="s">
        <v>1868</v>
      </c>
      <c r="R392" s="4" t="s">
        <v>58</v>
      </c>
      <c r="W392" s="4" t="s">
        <v>60</v>
      </c>
      <c r="AC392" s="4" t="s">
        <v>61</v>
      </c>
      <c r="AD392" s="4">
        <v>4</v>
      </c>
      <c r="AE392" s="4">
        <v>1</v>
      </c>
      <c r="AF392" s="4">
        <v>40</v>
      </c>
      <c r="AG392" s="4" t="s">
        <v>1869</v>
      </c>
      <c r="AH392" s="4" t="s">
        <v>63</v>
      </c>
      <c r="AI392" s="4">
        <v>7</v>
      </c>
      <c r="AJ392" s="4" t="s">
        <v>1870</v>
      </c>
      <c r="AM392" s="4">
        <v>0</v>
      </c>
    </row>
    <row r="393" spans="1:39" ht="18" customHeight="1">
      <c r="A393" s="4">
        <v>391</v>
      </c>
      <c r="B393" s="4" t="s">
        <v>518</v>
      </c>
      <c r="C393" s="5">
        <v>37.19178082191781</v>
      </c>
      <c r="D393" s="4">
        <v>8</v>
      </c>
      <c r="E393" s="4">
        <v>60</v>
      </c>
      <c r="F393" s="4">
        <v>10</v>
      </c>
      <c r="G393" s="4">
        <v>5</v>
      </c>
      <c r="H393" s="4" t="s">
        <v>67</v>
      </c>
      <c r="I393" s="4">
        <v>0</v>
      </c>
      <c r="J393" s="4" t="s">
        <v>54</v>
      </c>
      <c r="K393" s="4" t="s">
        <v>96</v>
      </c>
      <c r="L393" s="4">
        <v>1</v>
      </c>
      <c r="M393" s="4" t="s">
        <v>206</v>
      </c>
      <c r="N393" s="4" t="s">
        <v>103</v>
      </c>
      <c r="O393" s="4" t="s">
        <v>291</v>
      </c>
      <c r="P393" s="4">
        <v>1</v>
      </c>
      <c r="Q393" s="4" t="s">
        <v>1871</v>
      </c>
      <c r="R393" s="4" t="s">
        <v>1109</v>
      </c>
      <c r="X393" s="4" t="s">
        <v>123</v>
      </c>
      <c r="AC393" s="4" t="s">
        <v>61</v>
      </c>
      <c r="AD393" s="4">
        <v>5</v>
      </c>
      <c r="AE393" s="4">
        <v>3</v>
      </c>
      <c r="AF393" s="4">
        <v>14</v>
      </c>
      <c r="AG393" s="4" t="s">
        <v>1872</v>
      </c>
      <c r="AH393" s="4" t="s">
        <v>63</v>
      </c>
      <c r="AI393" s="4">
        <v>7</v>
      </c>
      <c r="AJ393" s="4" t="s">
        <v>1873</v>
      </c>
      <c r="AK393" s="4" t="s">
        <v>1874</v>
      </c>
      <c r="AL393" s="4" t="s">
        <v>1875</v>
      </c>
      <c r="AM393" s="4">
        <v>1</v>
      </c>
    </row>
    <row r="394" spans="1:39" ht="18" customHeight="1">
      <c r="A394" s="4">
        <v>392</v>
      </c>
      <c r="B394" s="4" t="s">
        <v>79</v>
      </c>
      <c r="C394" s="5">
        <v>43.657534246575345</v>
      </c>
      <c r="D394" s="4">
        <v>7</v>
      </c>
      <c r="E394" s="4">
        <v>30</v>
      </c>
      <c r="F394" s="4">
        <v>10</v>
      </c>
      <c r="G394" s="4">
        <v>4</v>
      </c>
      <c r="H394" s="4" t="s">
        <v>95</v>
      </c>
      <c r="I394" s="4">
        <v>1</v>
      </c>
      <c r="J394" s="4" t="s">
        <v>38</v>
      </c>
      <c r="K394" s="4" t="s">
        <v>38</v>
      </c>
      <c r="L394" s="4">
        <v>1</v>
      </c>
      <c r="M394" s="4" t="s">
        <v>141</v>
      </c>
      <c r="N394" s="4" t="s">
        <v>43</v>
      </c>
      <c r="O394" s="4" t="s">
        <v>350</v>
      </c>
      <c r="P394" s="4">
        <v>10</v>
      </c>
      <c r="Q394" s="4" t="s">
        <v>1876</v>
      </c>
      <c r="R394" s="4" t="s">
        <v>46</v>
      </c>
      <c r="S394" s="4" t="s">
        <v>275</v>
      </c>
      <c r="AB394" s="4" t="s">
        <v>1877</v>
      </c>
      <c r="AC394" s="4" t="s">
        <v>155</v>
      </c>
      <c r="AD394" s="4">
        <v>10</v>
      </c>
      <c r="AE394" s="4">
        <v>6</v>
      </c>
      <c r="AF394" s="4">
        <v>40</v>
      </c>
      <c r="AG394" s="4" t="s">
        <v>1878</v>
      </c>
      <c r="AH394" s="4" t="s">
        <v>50</v>
      </c>
      <c r="AI394" s="4">
        <v>10</v>
      </c>
      <c r="AJ394" s="4" t="s">
        <v>1879</v>
      </c>
      <c r="AK394" s="4" t="s">
        <v>1880</v>
      </c>
      <c r="AL394" s="4" t="s">
        <v>1881</v>
      </c>
      <c r="AM394" s="4">
        <v>1</v>
      </c>
    </row>
    <row r="395" spans="1:39" ht="18" customHeight="1">
      <c r="A395" s="4">
        <v>393</v>
      </c>
      <c r="B395" s="4" t="s">
        <v>109</v>
      </c>
      <c r="C395" s="5">
        <v>33.178082191780824</v>
      </c>
      <c r="D395" s="4">
        <v>8</v>
      </c>
      <c r="E395" s="4">
        <v>40</v>
      </c>
      <c r="F395" s="4">
        <v>12</v>
      </c>
      <c r="G395" s="4">
        <v>75</v>
      </c>
      <c r="H395" s="4" t="s">
        <v>297</v>
      </c>
      <c r="I395" s="4">
        <v>1</v>
      </c>
      <c r="J395" s="4" t="s">
        <v>38</v>
      </c>
      <c r="K395" s="4" t="s">
        <v>38</v>
      </c>
      <c r="L395" s="4">
        <v>1</v>
      </c>
      <c r="M395" s="4" t="s">
        <v>148</v>
      </c>
      <c r="N395" s="4" t="s">
        <v>70</v>
      </c>
      <c r="O395" s="4" t="s">
        <v>149</v>
      </c>
      <c r="P395" s="4">
        <v>2</v>
      </c>
      <c r="Q395" s="4" t="s">
        <v>1882</v>
      </c>
      <c r="R395" s="4" t="s">
        <v>73</v>
      </c>
      <c r="V395" s="4" t="s">
        <v>59</v>
      </c>
      <c r="AC395" s="4" t="s">
        <v>1883</v>
      </c>
      <c r="AD395" s="4">
        <v>4</v>
      </c>
      <c r="AE395" s="4">
        <v>12</v>
      </c>
      <c r="AF395" s="4">
        <v>12</v>
      </c>
      <c r="AG395" s="8" t="s">
        <v>1884</v>
      </c>
      <c r="AH395" s="4" t="s">
        <v>1885</v>
      </c>
      <c r="AI395" s="4">
        <v>7</v>
      </c>
      <c r="AJ395" s="4" t="s">
        <v>1886</v>
      </c>
      <c r="AK395" s="4" t="s">
        <v>1887</v>
      </c>
      <c r="AM395" s="4">
        <v>1</v>
      </c>
    </row>
    <row r="396" spans="1:39" ht="18" customHeight="1">
      <c r="A396" s="4">
        <v>394</v>
      </c>
      <c r="B396" s="4" t="s">
        <v>79</v>
      </c>
      <c r="C396" s="5">
        <v>41.871232876712327</v>
      </c>
      <c r="D396" s="4">
        <v>8</v>
      </c>
      <c r="E396" s="4">
        <v>0</v>
      </c>
      <c r="F396" s="4">
        <v>2</v>
      </c>
      <c r="G396" s="4">
        <v>0</v>
      </c>
      <c r="H396" s="4" t="s">
        <v>218</v>
      </c>
      <c r="I396" s="4">
        <v>1</v>
      </c>
      <c r="J396" s="4" t="s">
        <v>38</v>
      </c>
      <c r="K396" s="4" t="s">
        <v>38</v>
      </c>
      <c r="L396" s="4">
        <v>1</v>
      </c>
      <c r="M396" s="4" t="s">
        <v>406</v>
      </c>
      <c r="N396" s="4" t="s">
        <v>70</v>
      </c>
      <c r="O396" s="4" t="s">
        <v>83</v>
      </c>
      <c r="P396" s="4">
        <v>20</v>
      </c>
      <c r="Q396" s="4" t="s">
        <v>1888</v>
      </c>
      <c r="R396" s="4" t="s">
        <v>73</v>
      </c>
      <c r="V396" s="4" t="s">
        <v>59</v>
      </c>
      <c r="AC396" s="4" t="s">
        <v>61</v>
      </c>
      <c r="AD396" s="4">
        <v>2</v>
      </c>
      <c r="AE396" s="4">
        <v>2</v>
      </c>
      <c r="AF396" s="4">
        <v>80</v>
      </c>
      <c r="AG396" s="4" t="s">
        <v>1889</v>
      </c>
      <c r="AH396" s="4" t="s">
        <v>1890</v>
      </c>
      <c r="AI396" s="4">
        <v>10</v>
      </c>
      <c r="AJ396" s="4" t="s">
        <v>1564</v>
      </c>
      <c r="AK396" s="4" t="s">
        <v>1369</v>
      </c>
      <c r="AL396" s="4" t="s">
        <v>1891</v>
      </c>
      <c r="AM396" s="4">
        <v>1</v>
      </c>
    </row>
    <row r="397" spans="1:39" ht="18" customHeight="1">
      <c r="A397" s="4">
        <v>395</v>
      </c>
      <c r="B397" s="4" t="s">
        <v>66</v>
      </c>
      <c r="C397" s="5">
        <v>41.361643835616441</v>
      </c>
      <c r="D397" s="4">
        <v>7</v>
      </c>
      <c r="E397" s="4">
        <v>3</v>
      </c>
      <c r="F397" s="4">
        <v>15</v>
      </c>
      <c r="G397" s="4">
        <v>7</v>
      </c>
      <c r="H397" s="4" t="s">
        <v>67</v>
      </c>
      <c r="I397" s="4">
        <v>0</v>
      </c>
      <c r="J397" s="4" t="s">
        <v>89</v>
      </c>
      <c r="K397" s="4" t="s">
        <v>1892</v>
      </c>
      <c r="L397" s="4">
        <v>1</v>
      </c>
      <c r="M397" s="4" t="s">
        <v>406</v>
      </c>
      <c r="N397" s="4" t="s">
        <v>43</v>
      </c>
      <c r="O397" s="4" t="s">
        <v>350</v>
      </c>
      <c r="P397" s="4">
        <v>20</v>
      </c>
      <c r="Q397" s="4" t="s">
        <v>1893</v>
      </c>
      <c r="R397" s="4" t="s">
        <v>46</v>
      </c>
      <c r="X397" s="4" t="s">
        <v>123</v>
      </c>
      <c r="AC397" s="4" t="s">
        <v>48</v>
      </c>
      <c r="AD397" s="4">
        <v>5</v>
      </c>
      <c r="AE397" s="4">
        <v>7</v>
      </c>
      <c r="AF397" s="4">
        <v>16</v>
      </c>
      <c r="AG397" s="4" t="s">
        <v>1894</v>
      </c>
      <c r="AH397" s="4" t="s">
        <v>63</v>
      </c>
      <c r="AI397" s="4">
        <v>10</v>
      </c>
      <c r="AJ397" s="4" t="s">
        <v>1895</v>
      </c>
      <c r="AK397" s="4" t="s">
        <v>1896</v>
      </c>
      <c r="AL397" s="4" t="s">
        <v>1897</v>
      </c>
    </row>
    <row r="398" spans="1:39" ht="18" customHeight="1">
      <c r="A398" s="4">
        <v>396</v>
      </c>
      <c r="B398" s="4" t="s">
        <v>66</v>
      </c>
      <c r="C398" s="5">
        <v>40.208219178082189</v>
      </c>
      <c r="D398" s="4">
        <v>7</v>
      </c>
      <c r="E398" s="4">
        <v>0</v>
      </c>
      <c r="F398" s="4">
        <v>8</v>
      </c>
      <c r="G398" s="4">
        <v>10</v>
      </c>
      <c r="H398" s="4" t="s">
        <v>39</v>
      </c>
      <c r="I398" s="4">
        <v>1</v>
      </c>
      <c r="J398" s="4" t="s">
        <v>38</v>
      </c>
      <c r="K398" s="4" t="s">
        <v>38</v>
      </c>
      <c r="L398" s="4">
        <v>1</v>
      </c>
      <c r="M398" s="4" t="s">
        <v>130</v>
      </c>
      <c r="N398" s="4" t="s">
        <v>82</v>
      </c>
      <c r="O398" s="4" t="s">
        <v>304</v>
      </c>
      <c r="P398" s="4">
        <v>15</v>
      </c>
      <c r="Q398" s="4" t="s">
        <v>1898</v>
      </c>
      <c r="R398" s="4" t="s">
        <v>73</v>
      </c>
      <c r="X398" s="4" t="s">
        <v>123</v>
      </c>
      <c r="AC398" s="4" t="s">
        <v>61</v>
      </c>
      <c r="AD398" s="4">
        <v>6</v>
      </c>
      <c r="AE398" s="4">
        <v>6</v>
      </c>
      <c r="AF398" s="4">
        <v>8</v>
      </c>
      <c r="AG398" s="4" t="s">
        <v>1899</v>
      </c>
      <c r="AH398" s="4" t="s">
        <v>63</v>
      </c>
      <c r="AI398" s="4">
        <v>10</v>
      </c>
      <c r="AJ398" s="4" t="s">
        <v>1900</v>
      </c>
      <c r="AM398" s="4">
        <v>1</v>
      </c>
    </row>
    <row r="399" spans="1:39" ht="18" customHeight="1">
      <c r="A399" s="4">
        <v>397</v>
      </c>
      <c r="B399" s="4" t="s">
        <v>121</v>
      </c>
      <c r="C399" s="5">
        <v>31.671232876712327</v>
      </c>
      <c r="D399" s="4">
        <v>8</v>
      </c>
      <c r="E399" s="4">
        <v>20</v>
      </c>
      <c r="F399" s="4">
        <v>6</v>
      </c>
      <c r="G399" s="4">
        <v>0</v>
      </c>
      <c r="H399" s="4" t="s">
        <v>39</v>
      </c>
      <c r="I399" s="4">
        <v>0</v>
      </c>
      <c r="J399" s="4" t="s">
        <v>68</v>
      </c>
      <c r="K399" s="4" t="s">
        <v>96</v>
      </c>
      <c r="L399" s="4">
        <v>1</v>
      </c>
      <c r="M399" s="4" t="s">
        <v>206</v>
      </c>
      <c r="N399" s="4" t="s">
        <v>70</v>
      </c>
      <c r="O399" s="4" t="s">
        <v>83</v>
      </c>
      <c r="P399" s="4">
        <v>8</v>
      </c>
      <c r="Q399" s="4" t="s">
        <v>339</v>
      </c>
      <c r="R399" s="4" t="s">
        <v>46</v>
      </c>
      <c r="W399" s="4" t="s">
        <v>60</v>
      </c>
      <c r="AC399" s="4" t="s">
        <v>48</v>
      </c>
      <c r="AD399" s="4">
        <v>2</v>
      </c>
      <c r="AE399" s="4">
        <v>2</v>
      </c>
      <c r="AF399" s="4">
        <v>3</v>
      </c>
      <c r="AG399" s="4" t="s">
        <v>1901</v>
      </c>
      <c r="AH399" s="4" t="s">
        <v>339</v>
      </c>
      <c r="AI399" s="4">
        <v>6</v>
      </c>
      <c r="AJ399" s="4" t="s">
        <v>1902</v>
      </c>
      <c r="AM399" s="4">
        <v>1</v>
      </c>
    </row>
    <row r="400" spans="1:39" ht="18" customHeight="1">
      <c r="A400" s="4">
        <v>398</v>
      </c>
      <c r="B400" s="4" t="s">
        <v>66</v>
      </c>
      <c r="C400" s="5">
        <v>55.904109589041099</v>
      </c>
      <c r="D400" s="4">
        <v>7</v>
      </c>
      <c r="E400" s="4">
        <v>90</v>
      </c>
      <c r="F400" s="4">
        <v>13</v>
      </c>
      <c r="G400" s="4">
        <v>20</v>
      </c>
      <c r="H400" s="4" t="s">
        <v>218</v>
      </c>
      <c r="I400" s="4">
        <v>1</v>
      </c>
      <c r="J400" s="4" t="s">
        <v>54</v>
      </c>
      <c r="K400" s="4" t="s">
        <v>90</v>
      </c>
      <c r="L400" s="4">
        <v>1</v>
      </c>
      <c r="M400" s="4" t="s">
        <v>206</v>
      </c>
      <c r="N400" s="4" t="s">
        <v>43</v>
      </c>
      <c r="O400" s="4" t="s">
        <v>83</v>
      </c>
      <c r="P400" s="4">
        <v>20</v>
      </c>
      <c r="Q400" s="4" t="s">
        <v>1903</v>
      </c>
      <c r="R400" s="4" t="s">
        <v>73</v>
      </c>
      <c r="W400" s="4" t="s">
        <v>60</v>
      </c>
      <c r="X400" s="4" t="s">
        <v>123</v>
      </c>
      <c r="AB400" s="4" t="s">
        <v>1064</v>
      </c>
      <c r="AC400" s="4" t="s">
        <v>75</v>
      </c>
      <c r="AD400" s="4">
        <v>6</v>
      </c>
      <c r="AE400" s="4">
        <v>3</v>
      </c>
      <c r="AF400" s="4">
        <v>12</v>
      </c>
      <c r="AG400" s="4" t="s">
        <v>1904</v>
      </c>
      <c r="AH400" s="4" t="s">
        <v>63</v>
      </c>
      <c r="AI400" s="4">
        <v>10</v>
      </c>
      <c r="AJ400" s="4" t="s">
        <v>1905</v>
      </c>
      <c r="AK400" s="4" t="s">
        <v>1906</v>
      </c>
      <c r="AL400" s="4" t="s">
        <v>1907</v>
      </c>
    </row>
    <row r="401" spans="1:39" ht="18" customHeight="1">
      <c r="A401" s="4">
        <v>399</v>
      </c>
      <c r="B401" s="4" t="s">
        <v>121</v>
      </c>
      <c r="C401" s="5">
        <v>22.742465753424657</v>
      </c>
      <c r="D401" s="4">
        <v>5</v>
      </c>
      <c r="E401" s="4">
        <v>0</v>
      </c>
      <c r="F401" s="4">
        <v>8</v>
      </c>
      <c r="G401" s="4">
        <v>10</v>
      </c>
      <c r="H401" s="4" t="s">
        <v>95</v>
      </c>
      <c r="I401" s="4">
        <v>1</v>
      </c>
      <c r="J401" s="4" t="s">
        <v>38</v>
      </c>
      <c r="K401" s="4" t="s">
        <v>38</v>
      </c>
      <c r="L401" s="4">
        <v>0</v>
      </c>
      <c r="M401" s="4" t="s">
        <v>38</v>
      </c>
      <c r="N401" s="4" t="s">
        <v>38</v>
      </c>
      <c r="O401" s="4" t="s">
        <v>38</v>
      </c>
      <c r="R401" s="4" t="s">
        <v>154</v>
      </c>
      <c r="U401" s="4" t="s">
        <v>74</v>
      </c>
      <c r="AA401" s="4" t="s">
        <v>92</v>
      </c>
      <c r="AC401" s="4" t="s">
        <v>38</v>
      </c>
      <c r="AD401" s="4" t="s">
        <v>38</v>
      </c>
      <c r="AE401" s="4" t="s">
        <v>38</v>
      </c>
      <c r="AH401" s="4" t="s">
        <v>50</v>
      </c>
      <c r="AI401" s="4">
        <v>8</v>
      </c>
      <c r="AJ401" s="4" t="s">
        <v>1908</v>
      </c>
      <c r="AK401" s="4" t="s">
        <v>1909</v>
      </c>
      <c r="AL401" s="4" t="s">
        <v>1910</v>
      </c>
      <c r="AM401" s="4">
        <v>1</v>
      </c>
    </row>
    <row r="402" spans="1:39" ht="18" customHeight="1">
      <c r="A402" s="4">
        <v>400</v>
      </c>
      <c r="B402" s="4" t="s">
        <v>66</v>
      </c>
      <c r="D402" s="4">
        <v>7</v>
      </c>
      <c r="E402" s="4">
        <v>30</v>
      </c>
      <c r="F402" s="4">
        <v>12</v>
      </c>
      <c r="G402" s="4">
        <v>25</v>
      </c>
      <c r="H402" s="4" t="s">
        <v>297</v>
      </c>
      <c r="I402" s="4">
        <v>0</v>
      </c>
      <c r="J402" s="4" t="s">
        <v>383</v>
      </c>
      <c r="K402" s="4" t="s">
        <v>96</v>
      </c>
      <c r="L402" s="4">
        <v>1</v>
      </c>
      <c r="M402" s="4" t="s">
        <v>459</v>
      </c>
      <c r="N402" s="4" t="s">
        <v>43</v>
      </c>
      <c r="O402" s="4" t="s">
        <v>299</v>
      </c>
      <c r="P402" s="4">
        <v>6</v>
      </c>
      <c r="Q402" s="4" t="s">
        <v>1911</v>
      </c>
      <c r="R402" s="4" t="s">
        <v>73</v>
      </c>
      <c r="U402" s="4" t="s">
        <v>74</v>
      </c>
      <c r="AC402" s="4" t="s">
        <v>75</v>
      </c>
      <c r="AD402" s="4">
        <v>4</v>
      </c>
      <c r="AE402" s="4">
        <v>4</v>
      </c>
      <c r="AF402" s="4">
        <v>25</v>
      </c>
      <c r="AG402" s="4" t="s">
        <v>1912</v>
      </c>
      <c r="AH402" s="4" t="s">
        <v>1135</v>
      </c>
      <c r="AI402" s="4">
        <v>7</v>
      </c>
      <c r="AJ402" s="4" t="s">
        <v>1913</v>
      </c>
      <c r="AL402" s="4" t="s">
        <v>1914</v>
      </c>
      <c r="AM402" s="4">
        <v>0</v>
      </c>
    </row>
    <row r="403" spans="1:39" ht="18" customHeight="1">
      <c r="A403" s="4">
        <v>401</v>
      </c>
      <c r="B403" s="4" t="s">
        <v>66</v>
      </c>
      <c r="C403" s="5">
        <v>44.106849315068494</v>
      </c>
      <c r="D403" s="4">
        <v>7</v>
      </c>
      <c r="E403" s="4">
        <v>100</v>
      </c>
      <c r="F403" s="4">
        <v>11</v>
      </c>
      <c r="G403" s="4">
        <v>6</v>
      </c>
      <c r="H403" s="4" t="s">
        <v>39</v>
      </c>
      <c r="I403" s="4">
        <v>0</v>
      </c>
      <c r="J403" s="4" t="s">
        <v>115</v>
      </c>
      <c r="K403" s="4" t="s">
        <v>96</v>
      </c>
      <c r="L403" s="4">
        <v>1</v>
      </c>
      <c r="M403" s="4" t="s">
        <v>246</v>
      </c>
      <c r="N403" s="4" t="s">
        <v>1915</v>
      </c>
      <c r="O403" s="4" t="s">
        <v>413</v>
      </c>
      <c r="P403" s="4">
        <v>3</v>
      </c>
      <c r="Q403" s="4" t="s">
        <v>1916</v>
      </c>
      <c r="R403" s="4" t="s">
        <v>46</v>
      </c>
      <c r="V403" s="4" t="s">
        <v>59</v>
      </c>
      <c r="AC403" s="4" t="s">
        <v>61</v>
      </c>
      <c r="AD403" s="4">
        <v>5</v>
      </c>
      <c r="AE403" s="4">
        <v>5</v>
      </c>
      <c r="AF403" s="4">
        <v>130</v>
      </c>
      <c r="AG403" s="4" t="s">
        <v>1917</v>
      </c>
      <c r="AH403" s="4" t="s">
        <v>63</v>
      </c>
      <c r="AI403" s="4">
        <v>7</v>
      </c>
      <c r="AJ403" s="4" t="s">
        <v>1918</v>
      </c>
      <c r="AK403" s="4" t="s">
        <v>1919</v>
      </c>
      <c r="AM403" s="4">
        <v>1</v>
      </c>
    </row>
    <row r="404" spans="1:39" ht="18" customHeight="1">
      <c r="A404" s="4">
        <v>402</v>
      </c>
      <c r="B404" s="4" t="s">
        <v>121</v>
      </c>
      <c r="C404" s="5">
        <v>28.838356164383562</v>
      </c>
      <c r="D404" s="4">
        <v>7</v>
      </c>
      <c r="E404" s="4">
        <v>10</v>
      </c>
      <c r="F404" s="4">
        <v>10</v>
      </c>
      <c r="G404" s="4">
        <v>15</v>
      </c>
      <c r="H404" s="4" t="s">
        <v>114</v>
      </c>
      <c r="I404" s="4">
        <v>1</v>
      </c>
      <c r="J404" s="4" t="s">
        <v>38</v>
      </c>
      <c r="K404" s="4" t="s">
        <v>38</v>
      </c>
      <c r="L404" s="4">
        <v>1</v>
      </c>
      <c r="M404" s="4" t="s">
        <v>206</v>
      </c>
      <c r="N404" s="4" t="s">
        <v>103</v>
      </c>
      <c r="O404" s="4" t="s">
        <v>83</v>
      </c>
      <c r="P404" s="4">
        <v>6</v>
      </c>
      <c r="Q404" s="4" t="s">
        <v>1920</v>
      </c>
      <c r="R404" s="4" t="s">
        <v>73</v>
      </c>
      <c r="V404" s="4" t="s">
        <v>59</v>
      </c>
      <c r="AC404" s="4" t="s">
        <v>48</v>
      </c>
      <c r="AD404" s="4">
        <v>4</v>
      </c>
      <c r="AE404" s="4">
        <v>4</v>
      </c>
      <c r="AF404" s="4">
        <v>10</v>
      </c>
      <c r="AG404" s="4" t="s">
        <v>1921</v>
      </c>
      <c r="AH404" s="4" t="s">
        <v>63</v>
      </c>
      <c r="AI404" s="4">
        <v>10</v>
      </c>
      <c r="AJ404" s="4" t="s">
        <v>1922</v>
      </c>
      <c r="AK404" s="4" t="s">
        <v>1923</v>
      </c>
      <c r="AM404" s="4">
        <v>1</v>
      </c>
    </row>
    <row r="405" spans="1:39" ht="18" customHeight="1">
      <c r="A405" s="4">
        <v>403</v>
      </c>
      <c r="B405" s="4" t="s">
        <v>66</v>
      </c>
      <c r="C405" s="5">
        <v>31.235616438356164</v>
      </c>
      <c r="D405" s="4">
        <v>8</v>
      </c>
      <c r="E405" s="4">
        <v>45</v>
      </c>
      <c r="F405" s="4">
        <v>12</v>
      </c>
      <c r="G405" s="4">
        <v>2</v>
      </c>
      <c r="H405" s="4" t="s">
        <v>329</v>
      </c>
      <c r="I405" s="4">
        <v>1</v>
      </c>
      <c r="J405" s="4" t="s">
        <v>38</v>
      </c>
      <c r="K405" s="4" t="s">
        <v>38</v>
      </c>
      <c r="L405" s="4">
        <v>1</v>
      </c>
      <c r="M405" s="4" t="s">
        <v>141</v>
      </c>
      <c r="N405" s="4" t="s">
        <v>43</v>
      </c>
      <c r="O405" s="4" t="s">
        <v>149</v>
      </c>
      <c r="P405" s="4">
        <v>2</v>
      </c>
      <c r="Q405" s="4" t="s">
        <v>1924</v>
      </c>
      <c r="R405" s="4" t="s">
        <v>46</v>
      </c>
      <c r="U405" s="4" t="s">
        <v>74</v>
      </c>
      <c r="AC405" s="4" t="s">
        <v>61</v>
      </c>
      <c r="AD405" s="4">
        <v>6</v>
      </c>
      <c r="AE405" s="4">
        <v>4</v>
      </c>
      <c r="AF405" s="4">
        <v>35</v>
      </c>
      <c r="AG405" s="8" t="s">
        <v>1925</v>
      </c>
      <c r="AH405" s="4" t="s">
        <v>63</v>
      </c>
      <c r="AI405" s="4">
        <v>9</v>
      </c>
      <c r="AJ405" s="4" t="s">
        <v>64</v>
      </c>
      <c r="AK405" s="4" t="s">
        <v>1926</v>
      </c>
      <c r="AM405" s="4">
        <v>1</v>
      </c>
    </row>
    <row r="406" spans="1:39" ht="18" customHeight="1">
      <c r="A406" s="4">
        <v>404</v>
      </c>
      <c r="B406" s="4" t="s">
        <v>66</v>
      </c>
      <c r="C406" s="5">
        <v>26.964383561643835</v>
      </c>
      <c r="D406" s="4">
        <v>7</v>
      </c>
      <c r="E406" s="4">
        <v>60</v>
      </c>
      <c r="F406" s="4">
        <v>8</v>
      </c>
      <c r="G406" s="4">
        <v>2</v>
      </c>
      <c r="H406" s="4" t="s">
        <v>297</v>
      </c>
      <c r="I406" s="4">
        <v>0</v>
      </c>
      <c r="J406" s="4" t="s">
        <v>54</v>
      </c>
      <c r="K406" s="4" t="s">
        <v>41</v>
      </c>
      <c r="L406" s="4">
        <v>1</v>
      </c>
      <c r="M406" s="4" t="s">
        <v>163</v>
      </c>
      <c r="N406" s="4" t="s">
        <v>344</v>
      </c>
      <c r="O406" s="4" t="s">
        <v>488</v>
      </c>
      <c r="P406" s="4">
        <v>2</v>
      </c>
      <c r="Q406" s="4" t="s">
        <v>1927</v>
      </c>
      <c r="R406" s="4" t="s">
        <v>46</v>
      </c>
      <c r="W406" s="4" t="s">
        <v>60</v>
      </c>
      <c r="AC406" s="4" t="s">
        <v>75</v>
      </c>
      <c r="AD406" s="4">
        <v>5</v>
      </c>
      <c r="AE406" s="4">
        <v>3</v>
      </c>
      <c r="AF406" s="4">
        <v>10</v>
      </c>
      <c r="AG406" s="4" t="s">
        <v>1928</v>
      </c>
      <c r="AH406" s="4" t="s">
        <v>63</v>
      </c>
      <c r="AI406" s="4">
        <v>10</v>
      </c>
      <c r="AJ406" s="4" t="s">
        <v>1929</v>
      </c>
      <c r="AK406" s="4" t="s">
        <v>1930</v>
      </c>
      <c r="AL406" s="4" t="s">
        <v>1931</v>
      </c>
      <c r="AM406" s="4">
        <v>1</v>
      </c>
    </row>
    <row r="407" spans="1:39" ht="18" customHeight="1">
      <c r="A407" s="4">
        <v>405</v>
      </c>
      <c r="B407" s="4" t="s">
        <v>518</v>
      </c>
      <c r="C407" s="5">
        <v>21.904109589041095</v>
      </c>
      <c r="D407" s="4">
        <v>4</v>
      </c>
      <c r="E407" s="4">
        <v>10</v>
      </c>
      <c r="F407" s="4">
        <v>10</v>
      </c>
      <c r="G407" s="4">
        <v>14</v>
      </c>
      <c r="H407" s="4" t="s">
        <v>95</v>
      </c>
      <c r="I407" s="4">
        <v>0</v>
      </c>
      <c r="J407" s="4" t="s">
        <v>54</v>
      </c>
      <c r="K407" s="4" t="s">
        <v>90</v>
      </c>
      <c r="L407" s="4">
        <v>0</v>
      </c>
      <c r="M407" s="4" t="s">
        <v>38</v>
      </c>
      <c r="N407" s="4" t="s">
        <v>38</v>
      </c>
      <c r="O407" s="4" t="s">
        <v>38</v>
      </c>
      <c r="R407" s="4" t="s">
        <v>46</v>
      </c>
      <c r="V407" s="4" t="s">
        <v>59</v>
      </c>
      <c r="AC407" s="4" t="s">
        <v>61</v>
      </c>
      <c r="AD407" s="4">
        <v>30</v>
      </c>
      <c r="AE407" s="4">
        <v>6</v>
      </c>
      <c r="AF407" s="4">
        <v>25</v>
      </c>
      <c r="AG407" s="4" t="s">
        <v>1932</v>
      </c>
      <c r="AH407" s="4" t="s">
        <v>50</v>
      </c>
      <c r="AI407" s="4">
        <v>9</v>
      </c>
      <c r="AJ407" s="4" t="s">
        <v>1933</v>
      </c>
      <c r="AK407" s="4" t="s">
        <v>1934</v>
      </c>
      <c r="AM407" s="4">
        <v>1</v>
      </c>
    </row>
    <row r="408" spans="1:39" ht="18" customHeight="1">
      <c r="A408" s="4">
        <v>406</v>
      </c>
      <c r="B408" s="4" t="s">
        <v>66</v>
      </c>
      <c r="C408" s="5">
        <v>33.649315068493152</v>
      </c>
      <c r="D408" s="4">
        <v>8</v>
      </c>
      <c r="E408" s="4">
        <v>60</v>
      </c>
      <c r="F408" s="4">
        <v>10</v>
      </c>
      <c r="G408" s="4">
        <v>20</v>
      </c>
      <c r="H408" s="4" t="s">
        <v>39</v>
      </c>
      <c r="I408" s="4">
        <v>0</v>
      </c>
      <c r="J408" s="4" t="s">
        <v>54</v>
      </c>
      <c r="K408" s="4" t="s">
        <v>55</v>
      </c>
      <c r="L408" s="4">
        <v>1</v>
      </c>
      <c r="M408" s="4" t="s">
        <v>56</v>
      </c>
      <c r="N408" s="4" t="s">
        <v>103</v>
      </c>
      <c r="O408" s="4" t="s">
        <v>44</v>
      </c>
      <c r="P408" s="4">
        <v>6</v>
      </c>
      <c r="Q408" s="4" t="s">
        <v>1935</v>
      </c>
      <c r="R408" s="4" t="s">
        <v>73</v>
      </c>
      <c r="X408" s="4" t="s">
        <v>123</v>
      </c>
      <c r="AC408" s="4" t="s">
        <v>61</v>
      </c>
      <c r="AD408" s="4">
        <v>3</v>
      </c>
      <c r="AE408" s="4">
        <v>5</v>
      </c>
      <c r="AF408" s="4">
        <v>6</v>
      </c>
      <c r="AG408" s="4" t="s">
        <v>1936</v>
      </c>
      <c r="AH408" s="4" t="s">
        <v>63</v>
      </c>
      <c r="AI408" s="4">
        <v>8</v>
      </c>
      <c r="AJ408" s="4" t="s">
        <v>1937</v>
      </c>
      <c r="AM408" s="4">
        <v>0</v>
      </c>
    </row>
    <row r="409" spans="1:39" ht="18" customHeight="1">
      <c r="A409" s="4">
        <v>407</v>
      </c>
      <c r="B409" s="4" t="s">
        <v>121</v>
      </c>
      <c r="C409" s="5">
        <v>26.764383561643836</v>
      </c>
      <c r="D409" s="4">
        <v>6</v>
      </c>
      <c r="E409" s="4">
        <v>50</v>
      </c>
      <c r="F409" s="4">
        <v>12</v>
      </c>
      <c r="G409" s="4">
        <v>2</v>
      </c>
      <c r="H409" s="4" t="s">
        <v>67</v>
      </c>
      <c r="I409" s="4">
        <v>0</v>
      </c>
      <c r="J409" s="4" t="s">
        <v>54</v>
      </c>
      <c r="K409" s="4" t="s">
        <v>41</v>
      </c>
      <c r="L409" s="4">
        <v>1</v>
      </c>
      <c r="M409" s="4" t="s">
        <v>206</v>
      </c>
      <c r="N409" s="4" t="s">
        <v>70</v>
      </c>
      <c r="O409" s="4" t="s">
        <v>643</v>
      </c>
      <c r="P409" s="4">
        <v>3</v>
      </c>
      <c r="Q409" s="4" t="s">
        <v>1938</v>
      </c>
      <c r="R409" s="4" t="s">
        <v>46</v>
      </c>
      <c r="V409" s="4" t="s">
        <v>59</v>
      </c>
      <c r="AC409" s="4" t="s">
        <v>75</v>
      </c>
      <c r="AD409" s="4">
        <v>6</v>
      </c>
      <c r="AE409" s="4">
        <v>6</v>
      </c>
      <c r="AF409" s="4">
        <v>220</v>
      </c>
      <c r="AG409" s="4" t="s">
        <v>1939</v>
      </c>
      <c r="AH409" s="4" t="s">
        <v>50</v>
      </c>
      <c r="AI409" s="4">
        <v>10</v>
      </c>
      <c r="AJ409" s="4" t="s">
        <v>1940</v>
      </c>
      <c r="AK409" s="4" t="s">
        <v>1941</v>
      </c>
      <c r="AM409" s="4">
        <v>0</v>
      </c>
    </row>
    <row r="410" spans="1:39" ht="18" customHeight="1">
      <c r="A410" s="4">
        <v>408</v>
      </c>
      <c r="B410" s="4" t="s">
        <v>109</v>
      </c>
      <c r="C410" s="5">
        <v>29.073972602739726</v>
      </c>
      <c r="D410" s="4">
        <v>7</v>
      </c>
      <c r="E410" s="4">
        <v>180</v>
      </c>
      <c r="F410" s="4">
        <v>8</v>
      </c>
      <c r="G410" s="4">
        <v>30</v>
      </c>
      <c r="H410" s="4" t="s">
        <v>128</v>
      </c>
      <c r="I410" s="4">
        <v>0</v>
      </c>
      <c r="J410" s="4" t="s">
        <v>40</v>
      </c>
      <c r="K410" s="4" t="s">
        <v>41</v>
      </c>
      <c r="L410" s="4">
        <v>1</v>
      </c>
      <c r="M410" s="4" t="s">
        <v>163</v>
      </c>
      <c r="N410" s="4" t="s">
        <v>103</v>
      </c>
      <c r="O410" s="4" t="s">
        <v>413</v>
      </c>
      <c r="P410" s="4">
        <v>2</v>
      </c>
      <c r="Q410" s="4" t="s">
        <v>1942</v>
      </c>
      <c r="R410" s="4" t="s">
        <v>73</v>
      </c>
      <c r="X410" s="4" t="s">
        <v>123</v>
      </c>
      <c r="AC410" s="4" t="s">
        <v>61</v>
      </c>
      <c r="AD410" s="4">
        <v>4</v>
      </c>
      <c r="AE410" s="4">
        <v>3</v>
      </c>
      <c r="AF410" s="4">
        <v>10</v>
      </c>
      <c r="AG410" s="7" t="s">
        <v>1943</v>
      </c>
      <c r="AH410" s="4" t="s">
        <v>63</v>
      </c>
      <c r="AI410" s="4">
        <v>9</v>
      </c>
      <c r="AJ410" s="7" t="s">
        <v>1944</v>
      </c>
      <c r="AK410" s="4" t="s">
        <v>1945</v>
      </c>
      <c r="AM410" s="4">
        <v>1</v>
      </c>
    </row>
    <row r="411" spans="1:39" ht="18" customHeight="1">
      <c r="A411" s="4">
        <v>409</v>
      </c>
      <c r="B411" s="4" t="s">
        <v>79</v>
      </c>
      <c r="E411" s="4">
        <v>180</v>
      </c>
      <c r="F411" s="4">
        <v>6</v>
      </c>
      <c r="G411" s="4">
        <v>5</v>
      </c>
      <c r="H411" s="4" t="s">
        <v>329</v>
      </c>
      <c r="I411" s="4">
        <v>0</v>
      </c>
      <c r="J411" s="4" t="s">
        <v>383</v>
      </c>
      <c r="K411" s="4" t="s">
        <v>90</v>
      </c>
      <c r="L411" s="4">
        <v>1</v>
      </c>
      <c r="M411" s="4" t="s">
        <v>148</v>
      </c>
      <c r="N411" s="4" t="s">
        <v>82</v>
      </c>
      <c r="O411" s="4" t="s">
        <v>413</v>
      </c>
      <c r="P411" s="4">
        <v>27</v>
      </c>
      <c r="Q411" s="4" t="s">
        <v>1946</v>
      </c>
      <c r="R411" s="4" t="s">
        <v>73</v>
      </c>
      <c r="V411" s="4" t="s">
        <v>59</v>
      </c>
      <c r="AC411" s="4" t="s">
        <v>61</v>
      </c>
      <c r="AD411" s="4">
        <v>6</v>
      </c>
      <c r="AE411" s="4">
        <v>6</v>
      </c>
      <c r="AF411" s="4">
        <v>20</v>
      </c>
      <c r="AG411" s="4" t="s">
        <v>1947</v>
      </c>
      <c r="AH411" s="4" t="s">
        <v>63</v>
      </c>
      <c r="AI411" s="4">
        <v>10</v>
      </c>
      <c r="AJ411" s="4" t="s">
        <v>1948</v>
      </c>
      <c r="AK411" s="4" t="s">
        <v>1949</v>
      </c>
      <c r="AM411" s="4">
        <v>0</v>
      </c>
    </row>
    <row r="412" spans="1:39" ht="18" customHeight="1">
      <c r="A412" s="4">
        <v>410</v>
      </c>
      <c r="B412" s="4" t="s">
        <v>121</v>
      </c>
      <c r="C412" s="5">
        <v>48.758904109589039</v>
      </c>
      <c r="D412" s="4">
        <v>7</v>
      </c>
      <c r="E412" s="4">
        <v>90</v>
      </c>
      <c r="F412" s="4">
        <v>9</v>
      </c>
      <c r="G412" s="4">
        <v>5</v>
      </c>
      <c r="H412" s="4" t="s">
        <v>80</v>
      </c>
      <c r="I412" s="4">
        <v>1</v>
      </c>
      <c r="J412" s="4" t="s">
        <v>38</v>
      </c>
      <c r="K412" s="4" t="s">
        <v>38</v>
      </c>
      <c r="L412" s="4">
        <v>1</v>
      </c>
      <c r="M412" s="4" t="s">
        <v>206</v>
      </c>
      <c r="N412" s="4" t="s">
        <v>70</v>
      </c>
      <c r="O412" s="4" t="s">
        <v>83</v>
      </c>
      <c r="P412" s="4">
        <v>21</v>
      </c>
      <c r="R412" s="4" t="s">
        <v>46</v>
      </c>
      <c r="X412" s="4" t="s">
        <v>123</v>
      </c>
      <c r="AC412" s="4" t="s">
        <v>61</v>
      </c>
      <c r="AD412" s="4">
        <v>5</v>
      </c>
      <c r="AE412" s="4">
        <v>5</v>
      </c>
      <c r="AF412" s="4">
        <v>36</v>
      </c>
      <c r="AG412" s="4" t="s">
        <v>1950</v>
      </c>
      <c r="AH412" s="4" t="s">
        <v>63</v>
      </c>
      <c r="AI412" s="4">
        <v>7</v>
      </c>
      <c r="AJ412" s="6" t="s">
        <v>1951</v>
      </c>
      <c r="AK412" s="4" t="s">
        <v>1952</v>
      </c>
      <c r="AL412" s="7" t="s">
        <v>1953</v>
      </c>
      <c r="AM412" s="4">
        <v>0</v>
      </c>
    </row>
    <row r="413" spans="1:39" ht="18" customHeight="1">
      <c r="A413" s="4">
        <v>411</v>
      </c>
      <c r="B413" s="4" t="s">
        <v>121</v>
      </c>
      <c r="C413" s="5">
        <v>30.24931506849315</v>
      </c>
      <c r="D413" s="4">
        <v>7</v>
      </c>
      <c r="E413" s="4">
        <v>40</v>
      </c>
      <c r="F413" s="4">
        <v>10</v>
      </c>
      <c r="G413" s="4">
        <v>12</v>
      </c>
      <c r="H413" s="4" t="s">
        <v>53</v>
      </c>
      <c r="I413" s="4">
        <v>0</v>
      </c>
      <c r="J413" s="4" t="s">
        <v>40</v>
      </c>
      <c r="K413" s="4" t="s">
        <v>90</v>
      </c>
      <c r="L413" s="4">
        <v>1</v>
      </c>
      <c r="M413" s="4" t="s">
        <v>148</v>
      </c>
      <c r="N413" s="4" t="s">
        <v>43</v>
      </c>
      <c r="O413" s="4" t="s">
        <v>350</v>
      </c>
      <c r="P413" s="4">
        <v>3</v>
      </c>
      <c r="Q413" s="4" t="s">
        <v>1954</v>
      </c>
      <c r="R413" s="4" t="s">
        <v>58</v>
      </c>
      <c r="W413" s="4" t="s">
        <v>60</v>
      </c>
      <c r="AC413" s="4" t="s">
        <v>48</v>
      </c>
      <c r="AD413" s="4">
        <v>4</v>
      </c>
      <c r="AE413" s="4">
        <v>3</v>
      </c>
      <c r="AF413" s="4">
        <v>5</v>
      </c>
      <c r="AG413" s="4" t="s">
        <v>1955</v>
      </c>
      <c r="AH413" s="4" t="s">
        <v>63</v>
      </c>
      <c r="AI413" s="4">
        <v>10</v>
      </c>
      <c r="AJ413" s="4" t="s">
        <v>1956</v>
      </c>
      <c r="AK413" s="4" t="s">
        <v>1957</v>
      </c>
      <c r="AM413" s="4">
        <v>1</v>
      </c>
    </row>
    <row r="414" spans="1:39" ht="18" customHeight="1">
      <c r="A414" s="4">
        <v>412</v>
      </c>
      <c r="B414" s="4" t="s">
        <v>121</v>
      </c>
      <c r="C414" s="5">
        <v>25.454794520547946</v>
      </c>
      <c r="D414" s="4">
        <v>7</v>
      </c>
      <c r="E414" s="4">
        <v>40</v>
      </c>
      <c r="F414" s="4">
        <v>10</v>
      </c>
      <c r="G414" s="4">
        <v>10</v>
      </c>
      <c r="H414" s="4" t="s">
        <v>53</v>
      </c>
      <c r="I414" s="4">
        <v>0</v>
      </c>
      <c r="J414" s="4" t="s">
        <v>40</v>
      </c>
      <c r="K414" s="4" t="s">
        <v>96</v>
      </c>
      <c r="L414" s="4">
        <v>1</v>
      </c>
      <c r="M414" s="4" t="s">
        <v>206</v>
      </c>
      <c r="N414" s="4" t="s">
        <v>70</v>
      </c>
      <c r="O414" s="4" t="s">
        <v>83</v>
      </c>
      <c r="P414" s="4">
        <v>3</v>
      </c>
      <c r="Q414" s="4" t="s">
        <v>1958</v>
      </c>
      <c r="R414" s="4" t="s">
        <v>46</v>
      </c>
      <c r="W414" s="4" t="s">
        <v>60</v>
      </c>
      <c r="AC414" s="4" t="s">
        <v>61</v>
      </c>
      <c r="AD414" s="4">
        <v>8</v>
      </c>
      <c r="AE414" s="4">
        <v>3</v>
      </c>
      <c r="AF414" s="4">
        <v>12</v>
      </c>
      <c r="AG414" s="4" t="s">
        <v>1959</v>
      </c>
      <c r="AH414" s="4" t="s">
        <v>63</v>
      </c>
      <c r="AI414" s="4">
        <v>7</v>
      </c>
      <c r="AJ414" s="4" t="s">
        <v>1960</v>
      </c>
      <c r="AK414" s="4" t="s">
        <v>1961</v>
      </c>
      <c r="AL414" s="4" t="s">
        <v>134</v>
      </c>
      <c r="AM414" s="4">
        <v>1</v>
      </c>
    </row>
    <row r="415" spans="1:39" ht="18" customHeight="1">
      <c r="A415" s="4">
        <v>413</v>
      </c>
      <c r="B415" s="4" t="s">
        <v>121</v>
      </c>
      <c r="C415" s="5">
        <v>26.238356164383561</v>
      </c>
      <c r="D415" s="4">
        <v>7</v>
      </c>
      <c r="E415" s="4">
        <v>30</v>
      </c>
      <c r="F415" s="4">
        <v>10</v>
      </c>
      <c r="G415" s="4">
        <v>20</v>
      </c>
      <c r="H415" s="4" t="s">
        <v>218</v>
      </c>
      <c r="I415" s="4">
        <v>0</v>
      </c>
      <c r="J415" s="4" t="s">
        <v>40</v>
      </c>
      <c r="K415" s="4" t="s">
        <v>90</v>
      </c>
      <c r="L415" s="4">
        <v>1</v>
      </c>
      <c r="M415" s="4" t="s">
        <v>206</v>
      </c>
      <c r="N415" s="4" t="s">
        <v>70</v>
      </c>
      <c r="O415" s="4" t="s">
        <v>83</v>
      </c>
      <c r="P415" s="4">
        <v>6</v>
      </c>
      <c r="Q415" s="4" t="s">
        <v>1962</v>
      </c>
      <c r="R415" s="4" t="s">
        <v>73</v>
      </c>
      <c r="X415" s="4" t="s">
        <v>123</v>
      </c>
      <c r="AC415" s="4" t="s">
        <v>61</v>
      </c>
      <c r="AD415" s="4">
        <v>15</v>
      </c>
      <c r="AE415" s="4">
        <v>4</v>
      </c>
      <c r="AF415" s="4">
        <v>8</v>
      </c>
      <c r="AG415" s="4" t="s">
        <v>1963</v>
      </c>
      <c r="AH415" s="4" t="s">
        <v>63</v>
      </c>
      <c r="AI415" s="4">
        <v>10</v>
      </c>
      <c r="AJ415" s="4" t="s">
        <v>1964</v>
      </c>
      <c r="AK415" s="4" t="s">
        <v>1965</v>
      </c>
      <c r="AL415" s="4" t="s">
        <v>1966</v>
      </c>
      <c r="AM415" s="4">
        <v>1</v>
      </c>
    </row>
    <row r="416" spans="1:39" ht="18" customHeight="1">
      <c r="A416" s="4">
        <v>414</v>
      </c>
      <c r="B416" s="4" t="s">
        <v>121</v>
      </c>
      <c r="C416" s="5">
        <v>26.953424657534246</v>
      </c>
      <c r="D416" s="4">
        <v>7</v>
      </c>
      <c r="E416" s="4">
        <v>60</v>
      </c>
      <c r="F416" s="4">
        <v>12</v>
      </c>
      <c r="G416" s="4">
        <v>10</v>
      </c>
      <c r="H416" s="4" t="s">
        <v>53</v>
      </c>
      <c r="I416" s="4">
        <v>0</v>
      </c>
      <c r="J416" s="4" t="s">
        <v>40</v>
      </c>
      <c r="K416" s="4" t="s">
        <v>41</v>
      </c>
      <c r="L416" s="4">
        <v>1</v>
      </c>
      <c r="M416" s="4" t="s">
        <v>141</v>
      </c>
      <c r="N416" s="4" t="s">
        <v>70</v>
      </c>
      <c r="O416" s="4" t="s">
        <v>223</v>
      </c>
      <c r="P416" s="4">
        <v>2</v>
      </c>
      <c r="Q416" s="4" t="s">
        <v>449</v>
      </c>
      <c r="R416" s="4" t="s">
        <v>73</v>
      </c>
      <c r="V416" s="4" t="s">
        <v>59</v>
      </c>
      <c r="AC416" s="4" t="s">
        <v>75</v>
      </c>
      <c r="AD416" s="4">
        <v>3</v>
      </c>
      <c r="AE416" s="4">
        <v>2</v>
      </c>
      <c r="AF416" s="4">
        <v>4</v>
      </c>
      <c r="AG416" s="4" t="s">
        <v>1967</v>
      </c>
      <c r="AH416" s="4" t="s">
        <v>50</v>
      </c>
      <c r="AI416" s="4">
        <v>9</v>
      </c>
      <c r="AJ416" s="4" t="s">
        <v>1968</v>
      </c>
      <c r="AK416" s="4" t="s">
        <v>1969</v>
      </c>
      <c r="AL416" s="4" t="s">
        <v>1970</v>
      </c>
      <c r="AM416" s="4">
        <v>0</v>
      </c>
    </row>
    <row r="417" spans="1:39" ht="18" customHeight="1">
      <c r="A417" s="4">
        <v>415</v>
      </c>
      <c r="B417" s="4" t="s">
        <v>66</v>
      </c>
      <c r="C417" s="5">
        <v>21.331506849315069</v>
      </c>
      <c r="D417" s="4">
        <v>5</v>
      </c>
      <c r="E417" s="4">
        <v>60</v>
      </c>
      <c r="F417" s="4">
        <v>8</v>
      </c>
      <c r="G417" s="4">
        <v>2</v>
      </c>
      <c r="H417" s="4" t="s">
        <v>95</v>
      </c>
      <c r="I417" s="4">
        <v>1</v>
      </c>
      <c r="J417" s="4" t="s">
        <v>38</v>
      </c>
      <c r="K417" s="4" t="s">
        <v>38</v>
      </c>
      <c r="L417" s="4">
        <v>0</v>
      </c>
      <c r="M417" s="4" t="s">
        <v>38</v>
      </c>
      <c r="N417" s="4" t="s">
        <v>38</v>
      </c>
      <c r="O417" s="4" t="s">
        <v>38</v>
      </c>
      <c r="R417" s="4" t="s">
        <v>154</v>
      </c>
      <c r="U417" s="4" t="s">
        <v>74</v>
      </c>
      <c r="AC417" s="4" t="s">
        <v>48</v>
      </c>
      <c r="AD417" s="4">
        <v>5</v>
      </c>
      <c r="AE417" s="4">
        <v>6</v>
      </c>
      <c r="AF417" s="4">
        <v>72</v>
      </c>
      <c r="AG417" s="4" t="s">
        <v>1971</v>
      </c>
      <c r="AH417" s="4" t="s">
        <v>63</v>
      </c>
      <c r="AI417" s="4">
        <v>10</v>
      </c>
      <c r="AJ417" s="4" t="s">
        <v>1972</v>
      </c>
      <c r="AK417" s="4" t="s">
        <v>1973</v>
      </c>
      <c r="AL417" s="4" t="s">
        <v>1974</v>
      </c>
      <c r="AM417" s="4">
        <v>1</v>
      </c>
    </row>
    <row r="418" spans="1:39" ht="18" customHeight="1">
      <c r="A418" s="4">
        <v>416</v>
      </c>
      <c r="B418" s="4" t="s">
        <v>66</v>
      </c>
      <c r="C418" s="5">
        <v>32.684931506849317</v>
      </c>
      <c r="D418" s="4">
        <v>8</v>
      </c>
      <c r="E418" s="4">
        <v>30</v>
      </c>
      <c r="F418" s="4">
        <v>8</v>
      </c>
      <c r="G418" s="4">
        <v>3</v>
      </c>
      <c r="H418" s="4" t="s">
        <v>114</v>
      </c>
      <c r="I418" s="4">
        <v>1</v>
      </c>
      <c r="J418" s="4" t="s">
        <v>38</v>
      </c>
      <c r="K418" s="4" t="s">
        <v>38</v>
      </c>
      <c r="L418" s="4">
        <v>1</v>
      </c>
      <c r="M418" s="4" t="s">
        <v>81</v>
      </c>
      <c r="N418" s="4" t="s">
        <v>70</v>
      </c>
      <c r="O418" s="4" t="s">
        <v>83</v>
      </c>
      <c r="P418" s="4">
        <v>7</v>
      </c>
      <c r="Q418" s="4" t="s">
        <v>192</v>
      </c>
      <c r="R418" s="4" t="s">
        <v>73</v>
      </c>
      <c r="W418" s="4" t="s">
        <v>60</v>
      </c>
      <c r="AC418" s="4" t="s">
        <v>61</v>
      </c>
      <c r="AD418" s="4">
        <v>6</v>
      </c>
      <c r="AE418" s="4">
        <v>6</v>
      </c>
      <c r="AF418" s="4">
        <v>15</v>
      </c>
      <c r="AG418" s="4" t="s">
        <v>1975</v>
      </c>
      <c r="AH418" s="4" t="s">
        <v>63</v>
      </c>
      <c r="AI418" s="4">
        <v>10</v>
      </c>
      <c r="AJ418" s="4" t="s">
        <v>1976</v>
      </c>
      <c r="AK418" s="4" t="s">
        <v>1977</v>
      </c>
      <c r="AL418" s="4" t="s">
        <v>108</v>
      </c>
      <c r="AM418" s="4">
        <v>0</v>
      </c>
    </row>
    <row r="419" spans="1:39" ht="18" customHeight="1">
      <c r="A419" s="4">
        <v>417</v>
      </c>
      <c r="B419" s="4" t="s">
        <v>518</v>
      </c>
      <c r="C419" s="5">
        <v>21.917808219178081</v>
      </c>
      <c r="D419" s="4">
        <v>5</v>
      </c>
      <c r="E419" s="4">
        <v>40</v>
      </c>
      <c r="F419" s="4">
        <v>16</v>
      </c>
      <c r="G419" s="4">
        <v>12</v>
      </c>
      <c r="H419" s="4" t="s">
        <v>218</v>
      </c>
      <c r="I419" s="4">
        <v>1</v>
      </c>
      <c r="J419" s="4" t="s">
        <v>38</v>
      </c>
      <c r="K419" s="4" t="s">
        <v>38</v>
      </c>
      <c r="L419" s="4">
        <v>1</v>
      </c>
      <c r="M419" s="4" t="s">
        <v>59</v>
      </c>
      <c r="N419" s="4" t="s">
        <v>344</v>
      </c>
      <c r="O419" s="4" t="s">
        <v>44</v>
      </c>
      <c r="P419" s="4">
        <v>1</v>
      </c>
      <c r="Q419" s="4" t="s">
        <v>1013</v>
      </c>
      <c r="R419" s="4" t="s">
        <v>46</v>
      </c>
      <c r="X419" s="4" t="s">
        <v>123</v>
      </c>
      <c r="AC419" s="4" t="s">
        <v>75</v>
      </c>
      <c r="AD419" s="4">
        <v>5</v>
      </c>
      <c r="AE419" s="4">
        <v>4</v>
      </c>
      <c r="AF419" s="4">
        <v>3</v>
      </c>
      <c r="AG419" s="4" t="s">
        <v>1978</v>
      </c>
      <c r="AH419" s="4" t="s">
        <v>63</v>
      </c>
      <c r="AI419" s="4">
        <v>10</v>
      </c>
      <c r="AJ419" s="4" t="s">
        <v>1979</v>
      </c>
      <c r="AK419" s="4" t="s">
        <v>190</v>
      </c>
      <c r="AL419" s="4" t="s">
        <v>1980</v>
      </c>
      <c r="AM419" s="4">
        <v>1</v>
      </c>
    </row>
    <row r="420" spans="1:39" ht="18" customHeight="1">
      <c r="A420" s="4">
        <v>418</v>
      </c>
      <c r="B420" s="4" t="s">
        <v>79</v>
      </c>
      <c r="C420" s="5">
        <v>33.723287671232875</v>
      </c>
      <c r="D420" s="4">
        <v>8</v>
      </c>
      <c r="E420" s="4">
        <v>180</v>
      </c>
      <c r="F420" s="4">
        <v>6</v>
      </c>
      <c r="G420" s="4">
        <v>200</v>
      </c>
      <c r="H420" s="4" t="s">
        <v>182</v>
      </c>
      <c r="I420" s="4">
        <v>0</v>
      </c>
      <c r="J420" s="4" t="s">
        <v>40</v>
      </c>
      <c r="K420" s="4" t="s">
        <v>55</v>
      </c>
      <c r="L420" s="4">
        <v>1</v>
      </c>
      <c r="M420" s="4" t="s">
        <v>206</v>
      </c>
      <c r="N420" s="4" t="s">
        <v>70</v>
      </c>
      <c r="O420" s="4" t="s">
        <v>1156</v>
      </c>
      <c r="P420" s="4">
        <v>9</v>
      </c>
      <c r="R420" s="4" t="s">
        <v>73</v>
      </c>
      <c r="U420" s="4" t="s">
        <v>74</v>
      </c>
      <c r="AC420" s="4" t="s">
        <v>61</v>
      </c>
      <c r="AD420" s="4">
        <v>4</v>
      </c>
      <c r="AE420" s="4">
        <v>2</v>
      </c>
      <c r="AF420" s="4">
        <v>800</v>
      </c>
      <c r="AG420" s="4" t="s">
        <v>1981</v>
      </c>
      <c r="AH420" s="4" t="s">
        <v>63</v>
      </c>
      <c r="AI420" s="4">
        <v>9</v>
      </c>
      <c r="AJ420" s="4" t="s">
        <v>1564</v>
      </c>
      <c r="AK420" s="4" t="s">
        <v>1564</v>
      </c>
      <c r="AM420" s="4">
        <v>1</v>
      </c>
    </row>
    <row r="421" spans="1:39" ht="18" customHeight="1">
      <c r="A421" s="4">
        <v>419</v>
      </c>
      <c r="B421" s="4" t="s">
        <v>121</v>
      </c>
      <c r="C421" s="5">
        <v>29.169863013698631</v>
      </c>
      <c r="D421" s="4">
        <v>7</v>
      </c>
      <c r="E421" s="4">
        <v>60</v>
      </c>
      <c r="F421" s="4">
        <v>540</v>
      </c>
      <c r="G421" s="4">
        <v>12</v>
      </c>
      <c r="H421" s="4" t="s">
        <v>114</v>
      </c>
      <c r="I421" s="4">
        <v>0</v>
      </c>
      <c r="J421" s="4" t="s">
        <v>89</v>
      </c>
      <c r="K421" s="4" t="s">
        <v>55</v>
      </c>
      <c r="L421" s="4">
        <v>1</v>
      </c>
      <c r="M421" s="4" t="s">
        <v>81</v>
      </c>
      <c r="N421" s="4" t="s">
        <v>70</v>
      </c>
      <c r="O421" s="4" t="s">
        <v>643</v>
      </c>
      <c r="P421" s="4">
        <v>5</v>
      </c>
      <c r="Q421" s="4" t="s">
        <v>1982</v>
      </c>
      <c r="R421" s="4" t="s">
        <v>73</v>
      </c>
      <c r="U421" s="4" t="s">
        <v>74</v>
      </c>
      <c r="W421" s="4" t="s">
        <v>60</v>
      </c>
      <c r="AC421" s="4" t="s">
        <v>61</v>
      </c>
      <c r="AD421" s="4">
        <v>10</v>
      </c>
      <c r="AE421" s="4">
        <v>6</v>
      </c>
      <c r="AF421" s="4">
        <v>400</v>
      </c>
      <c r="AG421" s="4" t="s">
        <v>1983</v>
      </c>
      <c r="AH421" s="4" t="s">
        <v>63</v>
      </c>
      <c r="AI421" s="4">
        <v>8</v>
      </c>
      <c r="AJ421" s="4" t="s">
        <v>1984</v>
      </c>
      <c r="AM421" s="4">
        <v>1</v>
      </c>
    </row>
    <row r="422" spans="1:39" ht="18" customHeight="1">
      <c r="A422" s="4">
        <v>420</v>
      </c>
      <c r="B422" s="4" t="s">
        <v>109</v>
      </c>
      <c r="C422" s="5">
        <v>24.887671232876713</v>
      </c>
      <c r="D422" s="4">
        <v>7</v>
      </c>
      <c r="E422" s="4">
        <v>3</v>
      </c>
      <c r="F422" s="4">
        <v>8</v>
      </c>
      <c r="G422" s="4">
        <v>6</v>
      </c>
      <c r="H422" s="4" t="s">
        <v>128</v>
      </c>
      <c r="I422" s="4">
        <v>1</v>
      </c>
      <c r="J422" s="4" t="s">
        <v>38</v>
      </c>
      <c r="K422" s="4" t="s">
        <v>38</v>
      </c>
      <c r="L422" s="4">
        <v>1</v>
      </c>
      <c r="M422" s="4" t="s">
        <v>141</v>
      </c>
      <c r="N422" s="4" t="s">
        <v>70</v>
      </c>
      <c r="O422" s="4" t="s">
        <v>117</v>
      </c>
      <c r="P422" s="4">
        <v>1</v>
      </c>
      <c r="R422" s="4" t="s">
        <v>46</v>
      </c>
      <c r="W422" s="4" t="s">
        <v>60</v>
      </c>
      <c r="AC422" s="4" t="s">
        <v>61</v>
      </c>
      <c r="AD422" s="4">
        <v>3</v>
      </c>
      <c r="AE422" s="4">
        <v>8</v>
      </c>
      <c r="AF422" s="4">
        <v>10</v>
      </c>
      <c r="AG422" s="8" t="s">
        <v>1985</v>
      </c>
      <c r="AH422" s="4" t="s">
        <v>50</v>
      </c>
      <c r="AI422" s="4">
        <v>9</v>
      </c>
      <c r="AJ422" s="4" t="s">
        <v>1986</v>
      </c>
      <c r="AK422" s="4" t="s">
        <v>1987</v>
      </c>
      <c r="AL422" s="4" t="s">
        <v>1988</v>
      </c>
      <c r="AM422" s="4">
        <v>1</v>
      </c>
    </row>
    <row r="423" spans="1:39" ht="18" customHeight="1">
      <c r="A423" s="4">
        <v>421</v>
      </c>
      <c r="B423" s="4" t="s">
        <v>66</v>
      </c>
      <c r="C423" s="5">
        <v>22.673972602739727</v>
      </c>
      <c r="D423" s="4">
        <v>8</v>
      </c>
      <c r="E423" s="4">
        <v>0</v>
      </c>
      <c r="F423" s="4">
        <v>10</v>
      </c>
      <c r="G423" s="4">
        <v>2</v>
      </c>
      <c r="H423" s="4" t="s">
        <v>80</v>
      </c>
      <c r="I423" s="4">
        <v>0</v>
      </c>
      <c r="J423" s="4" t="s">
        <v>89</v>
      </c>
      <c r="K423" s="4" t="s">
        <v>96</v>
      </c>
      <c r="L423" s="4">
        <v>0</v>
      </c>
      <c r="M423" s="4" t="s">
        <v>38</v>
      </c>
      <c r="N423" s="4" t="s">
        <v>38</v>
      </c>
      <c r="O423" s="4" t="s">
        <v>38</v>
      </c>
      <c r="R423" s="4" t="s">
        <v>46</v>
      </c>
      <c r="V423" s="4" t="s">
        <v>59</v>
      </c>
      <c r="AB423" s="4" t="s">
        <v>1064</v>
      </c>
      <c r="AC423" s="4" t="s">
        <v>61</v>
      </c>
      <c r="AD423" s="4">
        <v>25</v>
      </c>
      <c r="AE423" s="4">
        <v>10</v>
      </c>
      <c r="AF423" s="4">
        <v>12</v>
      </c>
      <c r="AG423" s="4" t="s">
        <v>1989</v>
      </c>
      <c r="AH423" s="4" t="s">
        <v>63</v>
      </c>
      <c r="AI423" s="4">
        <v>10</v>
      </c>
      <c r="AJ423" s="4" t="s">
        <v>1990</v>
      </c>
      <c r="AK423" s="4" t="s">
        <v>1991</v>
      </c>
      <c r="AL423" s="4" t="s">
        <v>1992</v>
      </c>
      <c r="AM423" s="4">
        <v>1</v>
      </c>
    </row>
    <row r="424" spans="1:39" ht="18" customHeight="1">
      <c r="A424" s="4">
        <v>422</v>
      </c>
      <c r="B424" s="4" t="s">
        <v>121</v>
      </c>
      <c r="C424" s="5">
        <v>26.408219178082192</v>
      </c>
      <c r="D424" s="4">
        <v>7</v>
      </c>
      <c r="E424" s="4">
        <v>1</v>
      </c>
      <c r="F424" s="4">
        <v>10</v>
      </c>
      <c r="G424" s="4">
        <v>10</v>
      </c>
      <c r="H424" s="4" t="s">
        <v>182</v>
      </c>
      <c r="I424" s="4">
        <v>1</v>
      </c>
      <c r="J424" s="4" t="s">
        <v>38</v>
      </c>
      <c r="K424" s="4" t="s">
        <v>38</v>
      </c>
      <c r="L424" s="4">
        <v>1</v>
      </c>
      <c r="M424" s="4" t="s">
        <v>74</v>
      </c>
      <c r="N424" s="4" t="s">
        <v>70</v>
      </c>
      <c r="O424" s="4" t="s">
        <v>83</v>
      </c>
      <c r="P424" s="4">
        <v>3</v>
      </c>
      <c r="Q424" s="4" t="s">
        <v>1993</v>
      </c>
      <c r="R424" s="4" t="s">
        <v>46</v>
      </c>
      <c r="X424" s="4" t="s">
        <v>123</v>
      </c>
      <c r="AC424" s="4" t="s">
        <v>61</v>
      </c>
      <c r="AD424" s="4">
        <v>15</v>
      </c>
      <c r="AE424" s="4">
        <v>3</v>
      </c>
      <c r="AF424" s="4">
        <v>20</v>
      </c>
      <c r="AG424" s="4" t="s">
        <v>1994</v>
      </c>
      <c r="AH424" s="4" t="s">
        <v>63</v>
      </c>
      <c r="AI424" s="4">
        <v>10</v>
      </c>
      <c r="AJ424" s="4" t="s">
        <v>1995</v>
      </c>
      <c r="AK424" s="4" t="s">
        <v>1996</v>
      </c>
      <c r="AL424" s="4" t="s">
        <v>1997</v>
      </c>
      <c r="AM424" s="4">
        <v>0</v>
      </c>
    </row>
    <row r="425" spans="1:39" ht="18" customHeight="1">
      <c r="A425" s="4">
        <v>423</v>
      </c>
      <c r="B425" s="4" t="s">
        <v>121</v>
      </c>
      <c r="C425" s="5">
        <v>36.745205479452054</v>
      </c>
      <c r="D425" s="4">
        <v>6</v>
      </c>
      <c r="E425" s="4">
        <v>60</v>
      </c>
      <c r="F425" s="4">
        <v>7</v>
      </c>
      <c r="G425" s="4">
        <v>10</v>
      </c>
      <c r="H425" s="4" t="s">
        <v>80</v>
      </c>
      <c r="I425" s="4">
        <v>1</v>
      </c>
      <c r="J425" s="4" t="s">
        <v>38</v>
      </c>
      <c r="K425" s="4" t="s">
        <v>38</v>
      </c>
      <c r="L425" s="4">
        <v>1</v>
      </c>
      <c r="M425" s="4" t="s">
        <v>206</v>
      </c>
      <c r="N425" s="4" t="s">
        <v>103</v>
      </c>
      <c r="O425" s="4" t="s">
        <v>83</v>
      </c>
      <c r="P425" s="4">
        <v>11</v>
      </c>
      <c r="Q425" s="4" t="s">
        <v>1998</v>
      </c>
      <c r="R425" s="4" t="s">
        <v>73</v>
      </c>
      <c r="W425" s="4" t="s">
        <v>60</v>
      </c>
      <c r="AC425" s="4" t="s">
        <v>75</v>
      </c>
      <c r="AD425" s="4">
        <v>4</v>
      </c>
      <c r="AE425" s="4">
        <v>4</v>
      </c>
      <c r="AF425" s="4">
        <v>10</v>
      </c>
      <c r="AG425" s="4" t="s">
        <v>1999</v>
      </c>
      <c r="AH425" s="4" t="s">
        <v>63</v>
      </c>
      <c r="AI425" s="4">
        <v>10</v>
      </c>
      <c r="AJ425" s="4" t="s">
        <v>2000</v>
      </c>
      <c r="AK425" s="4" t="s">
        <v>2001</v>
      </c>
      <c r="AL425" s="4" t="s">
        <v>2002</v>
      </c>
      <c r="AM425" s="4">
        <v>1</v>
      </c>
    </row>
    <row r="426" spans="1:39" ht="18" customHeight="1">
      <c r="A426" s="4">
        <v>424</v>
      </c>
      <c r="B426" s="4" t="s">
        <v>121</v>
      </c>
      <c r="C426" s="5">
        <v>24.964383561643835</v>
      </c>
      <c r="D426" s="4">
        <v>5</v>
      </c>
      <c r="E426" s="4">
        <v>240</v>
      </c>
      <c r="F426" s="4">
        <v>6</v>
      </c>
      <c r="G426" s="4">
        <v>24</v>
      </c>
      <c r="H426" s="4" t="s">
        <v>95</v>
      </c>
      <c r="I426" s="4">
        <v>1</v>
      </c>
      <c r="J426" s="4" t="s">
        <v>38</v>
      </c>
      <c r="K426" s="4" t="s">
        <v>38</v>
      </c>
      <c r="L426" s="4">
        <v>1</v>
      </c>
      <c r="M426" s="4" t="s">
        <v>206</v>
      </c>
      <c r="N426" s="4" t="s">
        <v>103</v>
      </c>
      <c r="O426" s="4" t="s">
        <v>83</v>
      </c>
      <c r="P426" s="4">
        <v>2</v>
      </c>
      <c r="Q426" s="4" t="s">
        <v>2003</v>
      </c>
      <c r="R426" s="4" t="s">
        <v>357</v>
      </c>
      <c r="X426" s="4" t="s">
        <v>123</v>
      </c>
      <c r="AC426" s="4" t="s">
        <v>48</v>
      </c>
      <c r="AD426" s="4">
        <v>4</v>
      </c>
      <c r="AE426" s="4">
        <v>4</v>
      </c>
      <c r="AF426" s="4">
        <v>12</v>
      </c>
      <c r="AG426" s="4" t="s">
        <v>2004</v>
      </c>
      <c r="AH426" s="4" t="s">
        <v>63</v>
      </c>
      <c r="AI426" s="4">
        <v>10</v>
      </c>
      <c r="AJ426" s="4" t="s">
        <v>2005</v>
      </c>
      <c r="AM426" s="4">
        <v>0</v>
      </c>
    </row>
    <row r="427" spans="1:39" ht="18" customHeight="1">
      <c r="A427" s="4">
        <v>425</v>
      </c>
      <c r="B427" s="4" t="s">
        <v>66</v>
      </c>
      <c r="C427" s="5">
        <v>56.868493150684934</v>
      </c>
      <c r="D427" s="4">
        <v>7</v>
      </c>
      <c r="E427" s="4">
        <v>0</v>
      </c>
      <c r="F427" s="4">
        <v>8</v>
      </c>
      <c r="G427" s="4">
        <v>15</v>
      </c>
      <c r="H427" s="4" t="s">
        <v>114</v>
      </c>
      <c r="I427" s="4">
        <v>0</v>
      </c>
      <c r="J427" s="4" t="s">
        <v>89</v>
      </c>
      <c r="K427" s="4" t="s">
        <v>90</v>
      </c>
      <c r="L427" s="4">
        <v>1</v>
      </c>
      <c r="M427" s="4" t="s">
        <v>406</v>
      </c>
      <c r="N427" s="4" t="s">
        <v>70</v>
      </c>
      <c r="O427" s="4" t="s">
        <v>83</v>
      </c>
      <c r="P427" s="4">
        <v>30</v>
      </c>
      <c r="Q427" s="4" t="s">
        <v>102</v>
      </c>
      <c r="R427" s="4" t="s">
        <v>73</v>
      </c>
      <c r="V427" s="4" t="s">
        <v>59</v>
      </c>
      <c r="AC427" s="4" t="s">
        <v>61</v>
      </c>
      <c r="AD427" s="4">
        <v>6</v>
      </c>
      <c r="AE427" s="4">
        <v>6</v>
      </c>
      <c r="AF427" s="4">
        <v>40</v>
      </c>
      <c r="AG427" s="4" t="s">
        <v>2006</v>
      </c>
      <c r="AH427" s="4" t="s">
        <v>63</v>
      </c>
      <c r="AI427" s="4">
        <v>10</v>
      </c>
      <c r="AJ427" s="4" t="s">
        <v>2007</v>
      </c>
      <c r="AK427" s="4" t="s">
        <v>2008</v>
      </c>
      <c r="AL427" s="4" t="s">
        <v>2009</v>
      </c>
      <c r="AM427" s="4">
        <v>1</v>
      </c>
    </row>
    <row r="428" spans="1:39" ht="18" customHeight="1">
      <c r="A428" s="4">
        <v>426</v>
      </c>
      <c r="B428" s="4" t="s">
        <v>109</v>
      </c>
      <c r="D428" s="4">
        <v>8</v>
      </c>
      <c r="E428" s="4">
        <v>0</v>
      </c>
      <c r="F428" s="4">
        <v>8</v>
      </c>
      <c r="G428" s="4">
        <v>4</v>
      </c>
      <c r="H428" s="4" t="s">
        <v>297</v>
      </c>
      <c r="I428" s="4">
        <v>0</v>
      </c>
      <c r="J428" s="4" t="s">
        <v>383</v>
      </c>
      <c r="K428" s="4" t="s">
        <v>90</v>
      </c>
      <c r="L428" s="4">
        <v>0</v>
      </c>
      <c r="M428" s="4" t="s">
        <v>38</v>
      </c>
      <c r="N428" s="4" t="s">
        <v>38</v>
      </c>
      <c r="O428" s="4" t="s">
        <v>38</v>
      </c>
      <c r="R428" s="4" t="s">
        <v>73</v>
      </c>
      <c r="W428" s="4" t="s">
        <v>60</v>
      </c>
      <c r="AB428" s="4" t="s">
        <v>2010</v>
      </c>
      <c r="AC428" s="4" t="s">
        <v>155</v>
      </c>
      <c r="AD428" s="4">
        <v>4</v>
      </c>
      <c r="AE428" s="4">
        <v>6</v>
      </c>
      <c r="AF428" s="4">
        <v>4</v>
      </c>
      <c r="AG428" s="4" t="s">
        <v>1728</v>
      </c>
      <c r="AH428" s="4" t="s">
        <v>63</v>
      </c>
      <c r="AI428" s="4">
        <v>8</v>
      </c>
      <c r="AM428" s="4">
        <v>0</v>
      </c>
    </row>
    <row r="429" spans="1:39" ht="18" customHeight="1">
      <c r="A429" s="4">
        <v>427</v>
      </c>
      <c r="B429" s="4" t="s">
        <v>66</v>
      </c>
      <c r="C429" s="5">
        <v>36.315068493150683</v>
      </c>
      <c r="D429" s="4">
        <v>7</v>
      </c>
      <c r="E429" s="4">
        <v>40</v>
      </c>
      <c r="F429" s="4">
        <v>7</v>
      </c>
      <c r="G429" s="4">
        <v>36</v>
      </c>
      <c r="H429" s="4" t="s">
        <v>53</v>
      </c>
      <c r="I429" s="4">
        <v>0</v>
      </c>
      <c r="J429" s="4" t="s">
        <v>54</v>
      </c>
      <c r="K429" s="4" t="s">
        <v>96</v>
      </c>
      <c r="L429" s="4">
        <v>1</v>
      </c>
      <c r="M429" s="4" t="s">
        <v>246</v>
      </c>
      <c r="N429" s="4" t="s">
        <v>103</v>
      </c>
      <c r="O429" s="4" t="s">
        <v>413</v>
      </c>
      <c r="P429" s="4">
        <v>6</v>
      </c>
      <c r="Q429" s="4" t="s">
        <v>2011</v>
      </c>
      <c r="R429" s="4" t="s">
        <v>1109</v>
      </c>
      <c r="V429" s="4" t="s">
        <v>59</v>
      </c>
      <c r="AC429" s="4" t="s">
        <v>61</v>
      </c>
      <c r="AD429" s="4">
        <v>5</v>
      </c>
      <c r="AE429" s="4">
        <v>3</v>
      </c>
      <c r="AF429" s="4">
        <v>3</v>
      </c>
      <c r="AG429" s="7" t="s">
        <v>2012</v>
      </c>
      <c r="AH429" s="4" t="s">
        <v>63</v>
      </c>
      <c r="AI429" s="4">
        <v>7</v>
      </c>
      <c r="AJ429" s="4" t="s">
        <v>2013</v>
      </c>
      <c r="AK429" s="4" t="s">
        <v>2014</v>
      </c>
      <c r="AL429" s="4" t="s">
        <v>2015</v>
      </c>
      <c r="AM429" s="4">
        <v>0</v>
      </c>
    </row>
    <row r="430" spans="1:39" ht="18" customHeight="1">
      <c r="A430" s="4">
        <v>428</v>
      </c>
      <c r="B430" s="4" t="s">
        <v>79</v>
      </c>
      <c r="C430" s="5">
        <v>23.336986301369862</v>
      </c>
      <c r="D430" s="4">
        <v>7</v>
      </c>
      <c r="E430" s="4">
        <v>120</v>
      </c>
      <c r="F430" s="4">
        <v>8</v>
      </c>
      <c r="G430" s="4">
        <v>8</v>
      </c>
      <c r="H430" s="4" t="s">
        <v>95</v>
      </c>
      <c r="I430" s="4">
        <v>1</v>
      </c>
      <c r="J430" s="4" t="s">
        <v>40</v>
      </c>
      <c r="K430" s="4" t="s">
        <v>90</v>
      </c>
      <c r="L430" s="4">
        <v>0</v>
      </c>
      <c r="M430" s="4" t="s">
        <v>38</v>
      </c>
      <c r="N430" s="4" t="s">
        <v>38</v>
      </c>
      <c r="O430" s="4" t="s">
        <v>38</v>
      </c>
      <c r="R430" s="4" t="s">
        <v>357</v>
      </c>
      <c r="U430" s="4" t="s">
        <v>74</v>
      </c>
      <c r="Y430" s="4" t="s">
        <v>645</v>
      </c>
      <c r="AC430" s="4" t="s">
        <v>61</v>
      </c>
      <c r="AD430" s="4">
        <v>6</v>
      </c>
      <c r="AE430" s="4">
        <v>6</v>
      </c>
      <c r="AF430" s="4">
        <v>10</v>
      </c>
      <c r="AG430" s="4" t="s">
        <v>2016</v>
      </c>
      <c r="AH430" s="4" t="s">
        <v>63</v>
      </c>
      <c r="AI430" s="4">
        <v>8</v>
      </c>
      <c r="AJ430" s="4" t="s">
        <v>2017</v>
      </c>
      <c r="AK430" s="4" t="s">
        <v>2018</v>
      </c>
      <c r="AL430" s="4" t="s">
        <v>2019</v>
      </c>
    </row>
    <row r="431" spans="1:39" ht="18" customHeight="1">
      <c r="A431" s="4">
        <v>429</v>
      </c>
      <c r="B431" s="4" t="s">
        <v>66</v>
      </c>
      <c r="C431" s="5">
        <v>36.293150684931504</v>
      </c>
      <c r="D431" s="4">
        <v>7</v>
      </c>
      <c r="E431" s="4">
        <v>20</v>
      </c>
      <c r="F431" s="4">
        <v>8</v>
      </c>
      <c r="G431" s="4">
        <v>2</v>
      </c>
      <c r="H431" s="4" t="s">
        <v>218</v>
      </c>
      <c r="I431" s="4">
        <v>0</v>
      </c>
      <c r="J431" s="4" t="s">
        <v>40</v>
      </c>
      <c r="K431" s="4" t="s">
        <v>96</v>
      </c>
      <c r="L431" s="4">
        <v>0</v>
      </c>
      <c r="M431" s="4" t="s">
        <v>38</v>
      </c>
      <c r="N431" s="4" t="s">
        <v>38</v>
      </c>
      <c r="O431" s="4" t="s">
        <v>38</v>
      </c>
      <c r="R431" s="4" t="s">
        <v>58</v>
      </c>
      <c r="U431" s="4" t="s">
        <v>74</v>
      </c>
      <c r="AC431" s="4" t="s">
        <v>61</v>
      </c>
      <c r="AD431" s="4">
        <v>10</v>
      </c>
      <c r="AE431" s="4">
        <v>10</v>
      </c>
      <c r="AF431" s="4">
        <v>30</v>
      </c>
      <c r="AG431" s="4" t="s">
        <v>2020</v>
      </c>
      <c r="AH431" s="4" t="s">
        <v>63</v>
      </c>
      <c r="AI431" s="4">
        <v>8</v>
      </c>
      <c r="AJ431" s="7" t="s">
        <v>2021</v>
      </c>
      <c r="AL431" s="8" t="s">
        <v>2022</v>
      </c>
      <c r="AM431" s="4">
        <v>0</v>
      </c>
    </row>
    <row r="432" spans="1:39" ht="18" customHeight="1">
      <c r="A432" s="4">
        <v>430</v>
      </c>
      <c r="B432" s="4" t="s">
        <v>66</v>
      </c>
      <c r="C432" s="5">
        <v>26.345205479452055</v>
      </c>
      <c r="D432" s="4">
        <v>8</v>
      </c>
      <c r="E432" s="4">
        <v>15</v>
      </c>
      <c r="F432" s="4">
        <v>6</v>
      </c>
      <c r="G432" s="4">
        <v>30</v>
      </c>
      <c r="H432" s="4" t="s">
        <v>329</v>
      </c>
      <c r="I432" s="4">
        <v>0</v>
      </c>
      <c r="J432" s="4" t="s">
        <v>54</v>
      </c>
      <c r="K432" s="4" t="s">
        <v>55</v>
      </c>
      <c r="L432" s="4">
        <v>1</v>
      </c>
      <c r="M432" s="4" t="s">
        <v>206</v>
      </c>
      <c r="N432" s="4" t="s">
        <v>70</v>
      </c>
      <c r="O432" s="4" t="s">
        <v>83</v>
      </c>
      <c r="P432" s="4">
        <v>2</v>
      </c>
      <c r="Q432" s="4" t="s">
        <v>2023</v>
      </c>
      <c r="R432" s="4" t="s">
        <v>46</v>
      </c>
      <c r="V432" s="4" t="s">
        <v>59</v>
      </c>
      <c r="AC432" s="4" t="s">
        <v>75</v>
      </c>
      <c r="AD432" s="4">
        <v>3</v>
      </c>
      <c r="AE432" s="4">
        <v>3</v>
      </c>
      <c r="AF432" s="4">
        <v>5</v>
      </c>
      <c r="AG432" s="4" t="s">
        <v>2024</v>
      </c>
      <c r="AH432" s="4" t="s">
        <v>63</v>
      </c>
      <c r="AI432" s="4">
        <v>9</v>
      </c>
      <c r="AJ432" s="4" t="s">
        <v>2025</v>
      </c>
      <c r="AM432" s="4">
        <v>1</v>
      </c>
    </row>
    <row r="433" spans="1:39" ht="18" customHeight="1">
      <c r="A433" s="4">
        <v>431</v>
      </c>
      <c r="B433" s="4" t="s">
        <v>66</v>
      </c>
      <c r="C433" s="5">
        <v>27.312328767123287</v>
      </c>
      <c r="D433" s="4">
        <v>6</v>
      </c>
      <c r="E433" s="4">
        <v>0</v>
      </c>
      <c r="F433" s="4">
        <v>4</v>
      </c>
      <c r="G433" s="4">
        <v>4</v>
      </c>
      <c r="H433" s="4" t="s">
        <v>218</v>
      </c>
      <c r="I433" s="4">
        <v>1</v>
      </c>
      <c r="J433" s="4" t="s">
        <v>38</v>
      </c>
      <c r="K433" s="4" t="s">
        <v>38</v>
      </c>
      <c r="L433" s="4">
        <v>1</v>
      </c>
      <c r="M433" s="4" t="s">
        <v>148</v>
      </c>
      <c r="N433" s="4" t="s">
        <v>344</v>
      </c>
      <c r="O433" s="4" t="s">
        <v>149</v>
      </c>
      <c r="P433" s="4">
        <v>0</v>
      </c>
      <c r="Q433" s="4" t="s">
        <v>2026</v>
      </c>
      <c r="R433" s="4" t="s">
        <v>46</v>
      </c>
      <c r="U433" s="4" t="s">
        <v>74</v>
      </c>
      <c r="AC433" s="4" t="s">
        <v>61</v>
      </c>
      <c r="AD433" s="4">
        <v>10</v>
      </c>
      <c r="AE433" s="4">
        <v>2</v>
      </c>
      <c r="AF433" s="4">
        <v>8</v>
      </c>
      <c r="AG433" s="4" t="s">
        <v>2027</v>
      </c>
      <c r="AH433" s="4" t="s">
        <v>63</v>
      </c>
      <c r="AI433" s="4">
        <v>10</v>
      </c>
      <c r="AJ433" s="4" t="s">
        <v>2028</v>
      </c>
      <c r="AK433" s="4" t="s">
        <v>2029</v>
      </c>
      <c r="AL433" s="4" t="s">
        <v>2030</v>
      </c>
      <c r="AM433" s="4">
        <v>1</v>
      </c>
    </row>
    <row r="434" spans="1:39" ht="18" customHeight="1">
      <c r="A434" s="4">
        <v>432</v>
      </c>
      <c r="B434" s="4" t="s">
        <v>66</v>
      </c>
      <c r="C434" s="5">
        <v>34.580821917808223</v>
      </c>
      <c r="D434" s="4">
        <v>7</v>
      </c>
      <c r="E434" s="4">
        <v>40</v>
      </c>
      <c r="F434" s="4">
        <v>12</v>
      </c>
      <c r="G434" s="4">
        <v>10</v>
      </c>
      <c r="H434" s="4" t="s">
        <v>128</v>
      </c>
      <c r="I434" s="4">
        <v>0</v>
      </c>
      <c r="J434" s="4" t="s">
        <v>40</v>
      </c>
      <c r="K434" s="4" t="s">
        <v>90</v>
      </c>
      <c r="L434" s="4">
        <v>1</v>
      </c>
      <c r="M434" s="4" t="s">
        <v>69</v>
      </c>
      <c r="N434" s="4" t="s">
        <v>82</v>
      </c>
      <c r="O434" s="4" t="s">
        <v>71</v>
      </c>
      <c r="P434" s="4">
        <v>13</v>
      </c>
      <c r="Q434" s="4" t="s">
        <v>2031</v>
      </c>
      <c r="R434" s="4" t="s">
        <v>73</v>
      </c>
      <c r="V434" s="4" t="s">
        <v>59</v>
      </c>
      <c r="X434" s="4" t="s">
        <v>123</v>
      </c>
      <c r="AC434" s="4" t="s">
        <v>61</v>
      </c>
      <c r="AD434" s="4">
        <v>6</v>
      </c>
      <c r="AE434" s="4">
        <v>5</v>
      </c>
      <c r="AF434" s="4">
        <v>6</v>
      </c>
      <c r="AG434" s="4" t="s">
        <v>2032</v>
      </c>
      <c r="AH434" s="4" t="s">
        <v>50</v>
      </c>
      <c r="AI434" s="4">
        <v>8</v>
      </c>
      <c r="AJ434" s="4" t="s">
        <v>2033</v>
      </c>
      <c r="AK434" s="4" t="s">
        <v>2034</v>
      </c>
      <c r="AM434" s="4">
        <v>1</v>
      </c>
    </row>
    <row r="435" spans="1:39" ht="18" customHeight="1">
      <c r="A435" s="4">
        <v>433</v>
      </c>
      <c r="B435" s="4" t="s">
        <v>66</v>
      </c>
      <c r="C435" s="5">
        <v>32.254794520547946</v>
      </c>
      <c r="D435" s="4">
        <v>6</v>
      </c>
      <c r="E435" s="4">
        <v>30</v>
      </c>
      <c r="F435" s="4">
        <v>12</v>
      </c>
      <c r="G435" s="4">
        <v>2</v>
      </c>
      <c r="H435" s="4" t="s">
        <v>182</v>
      </c>
      <c r="I435" s="4">
        <v>0</v>
      </c>
      <c r="J435" s="4" t="s">
        <v>40</v>
      </c>
      <c r="K435" s="4" t="s">
        <v>2035</v>
      </c>
      <c r="L435" s="4">
        <v>1</v>
      </c>
      <c r="M435" s="4" t="s">
        <v>206</v>
      </c>
      <c r="N435" s="4" t="s">
        <v>2036</v>
      </c>
      <c r="O435" s="4" t="s">
        <v>98</v>
      </c>
      <c r="P435" s="4">
        <v>3</v>
      </c>
      <c r="Q435" s="4" t="s">
        <v>2037</v>
      </c>
      <c r="R435" s="4" t="s">
        <v>73</v>
      </c>
      <c r="U435" s="4" t="s">
        <v>74</v>
      </c>
      <c r="AC435" s="4" t="s">
        <v>75</v>
      </c>
      <c r="AD435" s="4">
        <v>12</v>
      </c>
      <c r="AE435" s="4">
        <v>5</v>
      </c>
      <c r="AF435" s="4">
        <v>20</v>
      </c>
      <c r="AG435" s="4" t="s">
        <v>2038</v>
      </c>
      <c r="AH435" s="4" t="s">
        <v>63</v>
      </c>
      <c r="AI435" s="4">
        <v>8</v>
      </c>
      <c r="AJ435" s="4" t="s">
        <v>2039</v>
      </c>
      <c r="AK435" s="4" t="s">
        <v>2040</v>
      </c>
      <c r="AL435" s="4" t="s">
        <v>2041</v>
      </c>
      <c r="AM435" s="4">
        <v>1</v>
      </c>
    </row>
    <row r="436" spans="1:39" ht="18" customHeight="1">
      <c r="A436" s="4">
        <v>434</v>
      </c>
      <c r="B436" s="4" t="s">
        <v>79</v>
      </c>
      <c r="C436" s="5">
        <v>36.375342465753427</v>
      </c>
      <c r="D436" s="4">
        <v>4</v>
      </c>
      <c r="E436" s="4">
        <v>0</v>
      </c>
      <c r="F436" s="4">
        <v>10</v>
      </c>
      <c r="G436" s="4">
        <v>120</v>
      </c>
      <c r="H436" s="4" t="s">
        <v>53</v>
      </c>
      <c r="I436" s="4">
        <v>0</v>
      </c>
      <c r="J436" s="4" t="s">
        <v>89</v>
      </c>
      <c r="K436" s="4" t="s">
        <v>90</v>
      </c>
      <c r="L436" s="4">
        <v>1</v>
      </c>
      <c r="M436" s="4" t="s">
        <v>406</v>
      </c>
      <c r="N436" s="4" t="s">
        <v>103</v>
      </c>
      <c r="O436" s="4" t="s">
        <v>83</v>
      </c>
      <c r="P436" s="4">
        <v>15</v>
      </c>
      <c r="R436" s="4" t="s">
        <v>46</v>
      </c>
      <c r="V436" s="4" t="s">
        <v>59</v>
      </c>
      <c r="AC436" s="4" t="s">
        <v>48</v>
      </c>
      <c r="AD436" s="4">
        <v>5</v>
      </c>
      <c r="AE436" s="4">
        <v>10</v>
      </c>
      <c r="AF436" s="4">
        <v>20</v>
      </c>
      <c r="AG436" s="4" t="s">
        <v>2042</v>
      </c>
      <c r="AH436" s="4" t="s">
        <v>63</v>
      </c>
      <c r="AI436" s="4">
        <v>10</v>
      </c>
      <c r="AJ436" s="4" t="s">
        <v>2043</v>
      </c>
      <c r="AM436" s="4">
        <v>0</v>
      </c>
    </row>
    <row r="437" spans="1:39" ht="18" customHeight="1">
      <c r="A437" s="4">
        <v>435</v>
      </c>
      <c r="B437" s="4" t="s">
        <v>66</v>
      </c>
      <c r="C437" s="5">
        <v>31.161643835616438</v>
      </c>
      <c r="D437" s="4">
        <v>8</v>
      </c>
      <c r="E437" s="4">
        <v>60</v>
      </c>
      <c r="F437" s="4">
        <v>12</v>
      </c>
      <c r="G437" s="4">
        <v>20</v>
      </c>
      <c r="H437" s="4" t="s">
        <v>297</v>
      </c>
      <c r="I437" s="4">
        <v>0</v>
      </c>
      <c r="J437" s="4" t="s">
        <v>40</v>
      </c>
      <c r="K437" s="4" t="s">
        <v>96</v>
      </c>
      <c r="L437" s="4">
        <v>0</v>
      </c>
      <c r="M437" s="4" t="s">
        <v>38</v>
      </c>
      <c r="N437" s="4" t="s">
        <v>38</v>
      </c>
      <c r="O437" s="4" t="s">
        <v>38</v>
      </c>
      <c r="R437" s="4" t="s">
        <v>73</v>
      </c>
      <c r="U437" s="4" t="s">
        <v>74</v>
      </c>
      <c r="AC437" s="4" t="s">
        <v>61</v>
      </c>
      <c r="AD437" s="4">
        <v>3</v>
      </c>
      <c r="AE437" s="4">
        <v>3</v>
      </c>
      <c r="AF437" s="4">
        <v>180</v>
      </c>
      <c r="AG437" s="4" t="s">
        <v>2044</v>
      </c>
      <c r="AH437" s="4" t="s">
        <v>185</v>
      </c>
      <c r="AI437" s="4">
        <v>9</v>
      </c>
      <c r="AJ437" s="4" t="s">
        <v>2045</v>
      </c>
      <c r="AK437" s="4" t="s">
        <v>2046</v>
      </c>
      <c r="AL437" s="4" t="s">
        <v>2047</v>
      </c>
      <c r="AM437" s="4">
        <v>1</v>
      </c>
    </row>
    <row r="438" spans="1:39" ht="18" customHeight="1">
      <c r="A438" s="4">
        <v>436</v>
      </c>
      <c r="B438" s="4" t="s">
        <v>121</v>
      </c>
      <c r="C438" s="5">
        <v>25.978082191780821</v>
      </c>
      <c r="D438" s="4">
        <v>8</v>
      </c>
      <c r="E438" s="4">
        <v>0</v>
      </c>
      <c r="F438" s="4">
        <v>8</v>
      </c>
      <c r="G438" s="4">
        <v>15</v>
      </c>
      <c r="H438" s="4" t="s">
        <v>88</v>
      </c>
      <c r="I438" s="4">
        <v>1</v>
      </c>
      <c r="J438" s="4" t="s">
        <v>38</v>
      </c>
      <c r="K438" s="4" t="s">
        <v>38</v>
      </c>
      <c r="L438" s="4">
        <v>0</v>
      </c>
      <c r="M438" s="4" t="s">
        <v>38</v>
      </c>
      <c r="N438" s="4" t="s">
        <v>38</v>
      </c>
      <c r="O438" s="4" t="s">
        <v>38</v>
      </c>
      <c r="R438" s="4" t="s">
        <v>73</v>
      </c>
      <c r="X438" s="4" t="s">
        <v>123</v>
      </c>
      <c r="AC438" s="4" t="s">
        <v>61</v>
      </c>
      <c r="AD438" s="4">
        <v>3</v>
      </c>
      <c r="AE438" s="4">
        <v>5</v>
      </c>
      <c r="AF438" s="4">
        <v>5</v>
      </c>
      <c r="AG438" s="4" t="s">
        <v>2048</v>
      </c>
      <c r="AH438" s="4" t="s">
        <v>63</v>
      </c>
      <c r="AI438" s="4">
        <v>8</v>
      </c>
      <c r="AJ438" s="4" t="s">
        <v>2049</v>
      </c>
      <c r="AK438" s="4" t="s">
        <v>2050</v>
      </c>
      <c r="AL438" s="4" t="s">
        <v>2051</v>
      </c>
      <c r="AM438" s="4">
        <v>0</v>
      </c>
    </row>
    <row r="439" spans="1:39" ht="18" customHeight="1">
      <c r="A439" s="4">
        <v>437</v>
      </c>
      <c r="B439" s="4" t="s">
        <v>79</v>
      </c>
      <c r="C439" s="5">
        <v>38.065753424657537</v>
      </c>
      <c r="D439" s="4">
        <v>7</v>
      </c>
      <c r="E439" s="4">
        <v>50</v>
      </c>
      <c r="F439" s="4">
        <v>8</v>
      </c>
      <c r="G439" s="4">
        <v>3</v>
      </c>
      <c r="H439" s="4" t="s">
        <v>182</v>
      </c>
      <c r="I439" s="4">
        <v>1</v>
      </c>
      <c r="J439" s="4" t="s">
        <v>38</v>
      </c>
      <c r="K439" s="4" t="s">
        <v>38</v>
      </c>
      <c r="L439" s="4">
        <v>1</v>
      </c>
      <c r="M439" s="4" t="s">
        <v>206</v>
      </c>
      <c r="N439" s="4" t="s">
        <v>70</v>
      </c>
      <c r="O439" s="4" t="s">
        <v>83</v>
      </c>
      <c r="P439" s="4">
        <v>12</v>
      </c>
      <c r="R439" s="4" t="s">
        <v>73</v>
      </c>
      <c r="X439" s="4" t="s">
        <v>123</v>
      </c>
      <c r="AC439" s="4" t="s">
        <v>75</v>
      </c>
      <c r="AD439" s="4">
        <v>3</v>
      </c>
      <c r="AE439" s="4">
        <v>2</v>
      </c>
      <c r="AF439" s="4">
        <v>5</v>
      </c>
      <c r="AG439" s="4" t="s">
        <v>2052</v>
      </c>
      <c r="AH439" s="4" t="s">
        <v>63</v>
      </c>
      <c r="AI439" s="4">
        <v>7</v>
      </c>
      <c r="AJ439" s="4" t="s">
        <v>2053</v>
      </c>
      <c r="AM439" s="4">
        <v>0</v>
      </c>
    </row>
    <row r="440" spans="1:39" ht="18" customHeight="1">
      <c r="A440" s="4">
        <v>438</v>
      </c>
      <c r="B440" s="4" t="s">
        <v>109</v>
      </c>
      <c r="C440" s="5">
        <v>24.471232876712328</v>
      </c>
      <c r="D440" s="4">
        <v>7</v>
      </c>
      <c r="E440" s="4">
        <v>30</v>
      </c>
      <c r="F440" s="4">
        <v>8</v>
      </c>
      <c r="G440" s="4">
        <v>5</v>
      </c>
      <c r="H440" s="4" t="s">
        <v>218</v>
      </c>
      <c r="I440" s="4">
        <v>1</v>
      </c>
      <c r="J440" s="4" t="s">
        <v>38</v>
      </c>
      <c r="K440" s="4" t="s">
        <v>38</v>
      </c>
      <c r="L440" s="4">
        <v>0</v>
      </c>
      <c r="M440" s="4" t="s">
        <v>38</v>
      </c>
      <c r="N440" s="4" t="s">
        <v>38</v>
      </c>
      <c r="O440" s="4" t="s">
        <v>38</v>
      </c>
      <c r="R440" s="4" t="s">
        <v>46</v>
      </c>
      <c r="V440" s="4" t="s">
        <v>59</v>
      </c>
      <c r="AC440" s="4" t="s">
        <v>61</v>
      </c>
      <c r="AD440" s="4">
        <v>6</v>
      </c>
      <c r="AE440" s="4">
        <v>4</v>
      </c>
      <c r="AF440" s="4">
        <v>30</v>
      </c>
      <c r="AG440" s="4" t="s">
        <v>2054</v>
      </c>
      <c r="AH440" s="4" t="s">
        <v>50</v>
      </c>
      <c r="AI440" s="4">
        <v>9</v>
      </c>
      <c r="AJ440" s="4" t="s">
        <v>2055</v>
      </c>
      <c r="AK440" s="4" t="s">
        <v>2056</v>
      </c>
      <c r="AL440" s="4" t="s">
        <v>2057</v>
      </c>
      <c r="AM440" s="4">
        <v>0</v>
      </c>
    </row>
    <row r="441" spans="1:39" ht="18" customHeight="1">
      <c r="A441" s="4">
        <v>439</v>
      </c>
      <c r="B441" s="4" t="s">
        <v>2058</v>
      </c>
      <c r="C441" s="5">
        <v>49.542465753424658</v>
      </c>
      <c r="D441" s="4">
        <v>7</v>
      </c>
      <c r="E441" s="4">
        <v>0</v>
      </c>
      <c r="F441" s="4">
        <v>8</v>
      </c>
      <c r="G441" s="4">
        <v>20</v>
      </c>
      <c r="H441" s="4" t="s">
        <v>114</v>
      </c>
      <c r="I441" s="4">
        <v>1</v>
      </c>
      <c r="J441" s="4" t="s">
        <v>38</v>
      </c>
      <c r="K441" s="4" t="s">
        <v>38</v>
      </c>
      <c r="L441" s="4">
        <v>1</v>
      </c>
      <c r="M441" s="4" t="s">
        <v>2059</v>
      </c>
      <c r="N441" s="4" t="s">
        <v>137</v>
      </c>
      <c r="O441" s="4" t="s">
        <v>83</v>
      </c>
      <c r="P441" s="4">
        <v>25</v>
      </c>
      <c r="Q441" s="4" t="s">
        <v>2060</v>
      </c>
      <c r="R441" s="4" t="s">
        <v>73</v>
      </c>
      <c r="W441" s="4" t="s">
        <v>60</v>
      </c>
      <c r="X441" s="4" t="s">
        <v>123</v>
      </c>
      <c r="AB441" s="4" t="s">
        <v>2061</v>
      </c>
      <c r="AC441" s="4" t="s">
        <v>61</v>
      </c>
      <c r="AD441" s="4">
        <v>6</v>
      </c>
      <c r="AE441" s="4">
        <v>6</v>
      </c>
      <c r="AF441" s="4">
        <v>6</v>
      </c>
      <c r="AG441" s="4" t="s">
        <v>2062</v>
      </c>
      <c r="AH441" s="4" t="s">
        <v>63</v>
      </c>
      <c r="AI441" s="4">
        <v>9</v>
      </c>
      <c r="AJ441" s="7" t="s">
        <v>2063</v>
      </c>
      <c r="AK441" s="4" t="s">
        <v>2064</v>
      </c>
      <c r="AL441" s="7" t="s">
        <v>2065</v>
      </c>
      <c r="AM441" s="4">
        <v>1</v>
      </c>
    </row>
    <row r="442" spans="1:39" ht="18" customHeight="1">
      <c r="A442" s="4">
        <v>440</v>
      </c>
      <c r="B442" s="4" t="s">
        <v>121</v>
      </c>
      <c r="C442" s="5">
        <v>56.531506849315072</v>
      </c>
      <c r="D442" s="4">
        <v>7</v>
      </c>
      <c r="E442" s="4">
        <v>0</v>
      </c>
      <c r="F442" s="4">
        <v>10</v>
      </c>
      <c r="G442" s="4">
        <v>10</v>
      </c>
      <c r="H442" s="4" t="s">
        <v>128</v>
      </c>
      <c r="I442" s="4">
        <v>1</v>
      </c>
      <c r="J442" s="4" t="s">
        <v>38</v>
      </c>
      <c r="K442" s="4" t="s">
        <v>38</v>
      </c>
      <c r="L442" s="4">
        <v>1</v>
      </c>
      <c r="M442" s="4" t="s">
        <v>206</v>
      </c>
      <c r="N442" s="4" t="s">
        <v>2066</v>
      </c>
      <c r="O442" s="4" t="s">
        <v>568</v>
      </c>
      <c r="P442" s="4">
        <v>35</v>
      </c>
      <c r="Q442" s="4" t="s">
        <v>2067</v>
      </c>
      <c r="R442" s="4" t="s">
        <v>58</v>
      </c>
      <c r="X442" s="4" t="s">
        <v>123</v>
      </c>
      <c r="AC442" s="4" t="s">
        <v>61</v>
      </c>
      <c r="AD442" s="4">
        <v>5</v>
      </c>
      <c r="AE442" s="4">
        <v>3</v>
      </c>
      <c r="AF442" s="4">
        <v>10</v>
      </c>
      <c r="AG442" s="7" t="s">
        <v>2068</v>
      </c>
      <c r="AH442" s="4" t="s">
        <v>50</v>
      </c>
      <c r="AI442" s="4">
        <v>10</v>
      </c>
      <c r="AJ442" s="7" t="s">
        <v>2069</v>
      </c>
      <c r="AK442" s="4" t="s">
        <v>2070</v>
      </c>
      <c r="AL442" s="4" t="s">
        <v>134</v>
      </c>
      <c r="AM442" s="4">
        <v>1</v>
      </c>
    </row>
    <row r="443" spans="1:39" ht="18" customHeight="1">
      <c r="A443" s="4">
        <v>441</v>
      </c>
      <c r="B443" s="4" t="s">
        <v>66</v>
      </c>
      <c r="C443" s="5">
        <v>38.860273972602741</v>
      </c>
      <c r="D443" s="4">
        <v>8</v>
      </c>
      <c r="E443" s="4">
        <v>75</v>
      </c>
      <c r="F443" s="4">
        <v>14</v>
      </c>
      <c r="G443" s="4">
        <v>8</v>
      </c>
      <c r="H443" s="4" t="s">
        <v>88</v>
      </c>
      <c r="I443" s="4">
        <v>1</v>
      </c>
      <c r="J443" s="4" t="s">
        <v>38</v>
      </c>
      <c r="K443" s="4" t="s">
        <v>38</v>
      </c>
      <c r="L443" s="4">
        <v>1</v>
      </c>
      <c r="M443" s="4" t="s">
        <v>42</v>
      </c>
      <c r="N443" s="4" t="s">
        <v>70</v>
      </c>
      <c r="O443" s="4" t="s">
        <v>291</v>
      </c>
      <c r="P443" s="4">
        <v>13</v>
      </c>
      <c r="Q443" s="4" t="s">
        <v>2071</v>
      </c>
      <c r="R443" s="4" t="s">
        <v>46</v>
      </c>
      <c r="X443" s="4" t="s">
        <v>123</v>
      </c>
      <c r="AC443" s="4" t="s">
        <v>61</v>
      </c>
      <c r="AD443" s="4">
        <v>8</v>
      </c>
      <c r="AE443" s="4">
        <v>6</v>
      </c>
      <c r="AF443" s="4">
        <v>12</v>
      </c>
      <c r="AG443" s="4" t="s">
        <v>2072</v>
      </c>
      <c r="AH443" s="4" t="s">
        <v>63</v>
      </c>
      <c r="AI443" s="4">
        <v>10</v>
      </c>
      <c r="AJ443" s="4" t="s">
        <v>2073</v>
      </c>
      <c r="AK443" s="4" t="s">
        <v>2074</v>
      </c>
      <c r="AL443" s="4" t="s">
        <v>1385</v>
      </c>
      <c r="AM443" s="4">
        <v>1</v>
      </c>
    </row>
    <row r="444" spans="1:39" ht="18" customHeight="1">
      <c r="A444" s="4">
        <v>442</v>
      </c>
      <c r="B444" s="4" t="s">
        <v>121</v>
      </c>
      <c r="C444" s="5">
        <v>25.958904109589042</v>
      </c>
      <c r="D444" s="4">
        <v>7</v>
      </c>
      <c r="E444" s="4">
        <v>0</v>
      </c>
      <c r="F444" s="4">
        <v>12</v>
      </c>
      <c r="G444" s="4">
        <v>20</v>
      </c>
      <c r="H444" s="4" t="s">
        <v>182</v>
      </c>
      <c r="I444" s="4">
        <v>1</v>
      </c>
      <c r="J444" s="4" t="s">
        <v>38</v>
      </c>
      <c r="K444" s="4" t="s">
        <v>38</v>
      </c>
      <c r="L444" s="4">
        <v>1</v>
      </c>
      <c r="M444" s="4" t="s">
        <v>141</v>
      </c>
      <c r="N444" s="4" t="s">
        <v>70</v>
      </c>
      <c r="O444" s="4" t="s">
        <v>223</v>
      </c>
      <c r="P444" s="4">
        <v>3</v>
      </c>
      <c r="Q444" s="4" t="s">
        <v>2075</v>
      </c>
      <c r="R444" s="4" t="s">
        <v>46</v>
      </c>
      <c r="W444" s="4" t="s">
        <v>60</v>
      </c>
      <c r="AC444" s="4" t="s">
        <v>48</v>
      </c>
      <c r="AD444" s="4">
        <v>10</v>
      </c>
      <c r="AE444" s="4">
        <v>8</v>
      </c>
      <c r="AF444" s="4">
        <v>8</v>
      </c>
      <c r="AG444" s="4" t="s">
        <v>2076</v>
      </c>
      <c r="AH444" s="4" t="s">
        <v>63</v>
      </c>
      <c r="AI444" s="4">
        <v>9</v>
      </c>
      <c r="AJ444" s="4" t="s">
        <v>2077</v>
      </c>
      <c r="AM444" s="4">
        <v>1</v>
      </c>
    </row>
    <row r="445" spans="1:39" ht="18" customHeight="1">
      <c r="A445" s="4">
        <v>443</v>
      </c>
      <c r="B445" s="4" t="s">
        <v>66</v>
      </c>
      <c r="C445" s="5">
        <v>29.841095890410958</v>
      </c>
      <c r="D445" s="4">
        <v>8</v>
      </c>
      <c r="E445" s="4">
        <v>1</v>
      </c>
      <c r="F445" s="4">
        <v>8</v>
      </c>
      <c r="G445" s="4">
        <v>25</v>
      </c>
      <c r="H445" s="4" t="s">
        <v>297</v>
      </c>
      <c r="I445" s="4">
        <v>1</v>
      </c>
      <c r="J445" s="4" t="s">
        <v>38</v>
      </c>
      <c r="K445" s="4" t="s">
        <v>38</v>
      </c>
      <c r="L445" s="4">
        <v>1</v>
      </c>
      <c r="M445" s="4" t="s">
        <v>206</v>
      </c>
      <c r="N445" s="4" t="s">
        <v>70</v>
      </c>
      <c r="O445" s="4" t="s">
        <v>83</v>
      </c>
      <c r="P445" s="4">
        <v>1</v>
      </c>
      <c r="Q445" s="4" t="s">
        <v>63</v>
      </c>
      <c r="R445" s="4" t="s">
        <v>58</v>
      </c>
      <c r="U445" s="4" t="s">
        <v>74</v>
      </c>
      <c r="V445" s="4" t="s">
        <v>59</v>
      </c>
      <c r="X445" s="4" t="s">
        <v>123</v>
      </c>
      <c r="AC445" s="4" t="s">
        <v>75</v>
      </c>
      <c r="AD445" s="4">
        <v>1</v>
      </c>
      <c r="AE445" s="4">
        <v>1</v>
      </c>
      <c r="AF445" s="4">
        <v>30</v>
      </c>
      <c r="AG445" s="4" t="s">
        <v>2078</v>
      </c>
      <c r="AH445" s="4" t="s">
        <v>63</v>
      </c>
      <c r="AI445" s="4">
        <v>10</v>
      </c>
      <c r="AJ445" s="4" t="s">
        <v>2079</v>
      </c>
      <c r="AL445" s="4" t="s">
        <v>2080</v>
      </c>
      <c r="AM445" s="4">
        <v>1</v>
      </c>
    </row>
    <row r="446" spans="1:39" ht="18" customHeight="1">
      <c r="A446" s="4">
        <v>444</v>
      </c>
      <c r="B446" s="4" t="s">
        <v>66</v>
      </c>
      <c r="C446" s="5">
        <v>54.657534246575345</v>
      </c>
      <c r="D446" s="4">
        <v>7</v>
      </c>
      <c r="E446" s="4">
        <v>90</v>
      </c>
      <c r="F446" s="4">
        <v>8</v>
      </c>
      <c r="G446" s="4">
        <v>10</v>
      </c>
      <c r="H446" s="4" t="s">
        <v>67</v>
      </c>
      <c r="I446" s="4">
        <v>0</v>
      </c>
      <c r="J446" s="4" t="s">
        <v>54</v>
      </c>
      <c r="K446" s="4" t="s">
        <v>96</v>
      </c>
      <c r="L446" s="4">
        <v>1</v>
      </c>
      <c r="M446" s="4" t="s">
        <v>401</v>
      </c>
      <c r="N446" s="4" t="s">
        <v>70</v>
      </c>
      <c r="O446" s="4" t="s">
        <v>44</v>
      </c>
      <c r="P446" s="4">
        <v>28</v>
      </c>
      <c r="Q446" s="4" t="s">
        <v>2081</v>
      </c>
      <c r="R446" s="4" t="s">
        <v>58</v>
      </c>
      <c r="AB446" s="4" t="s">
        <v>2082</v>
      </c>
      <c r="AC446" s="4" t="s">
        <v>61</v>
      </c>
      <c r="AD446" s="4">
        <v>6</v>
      </c>
      <c r="AE446" s="4">
        <v>6</v>
      </c>
      <c r="AF446" s="4">
        <v>10</v>
      </c>
      <c r="AG446" s="4" t="s">
        <v>2083</v>
      </c>
      <c r="AH446" s="4" t="s">
        <v>63</v>
      </c>
      <c r="AI446" s="4">
        <v>9</v>
      </c>
      <c r="AJ446" s="4" t="s">
        <v>2084</v>
      </c>
      <c r="AM446" s="4">
        <v>0</v>
      </c>
    </row>
    <row r="447" spans="1:39" ht="18" customHeight="1">
      <c r="A447" s="4">
        <v>445</v>
      </c>
      <c r="B447" s="4" t="s">
        <v>121</v>
      </c>
      <c r="C447" s="5">
        <v>28.712328767123289</v>
      </c>
      <c r="D447" s="4">
        <v>5</v>
      </c>
      <c r="E447" s="4">
        <v>0</v>
      </c>
      <c r="F447" s="4">
        <v>16</v>
      </c>
      <c r="G447" s="4">
        <v>2</v>
      </c>
      <c r="H447" s="4" t="s">
        <v>329</v>
      </c>
      <c r="I447" s="4">
        <v>0</v>
      </c>
      <c r="J447" s="4" t="s">
        <v>89</v>
      </c>
      <c r="K447" s="4" t="s">
        <v>90</v>
      </c>
      <c r="L447" s="4">
        <v>1</v>
      </c>
      <c r="M447" s="4" t="s">
        <v>406</v>
      </c>
      <c r="N447" s="4" t="s">
        <v>43</v>
      </c>
      <c r="O447" s="4" t="s">
        <v>83</v>
      </c>
      <c r="P447" s="4">
        <v>5</v>
      </c>
      <c r="Q447" s="4" t="s">
        <v>2085</v>
      </c>
      <c r="R447" s="4" t="s">
        <v>46</v>
      </c>
      <c r="X447" s="4" t="s">
        <v>123</v>
      </c>
      <c r="AC447" s="4" t="s">
        <v>61</v>
      </c>
      <c r="AD447" s="4">
        <v>6</v>
      </c>
      <c r="AE447" s="4">
        <v>6</v>
      </c>
      <c r="AF447" s="4">
        <v>12</v>
      </c>
      <c r="AG447" s="4" t="s">
        <v>2086</v>
      </c>
      <c r="AH447" s="4" t="s">
        <v>63</v>
      </c>
      <c r="AI447" s="4">
        <v>10</v>
      </c>
      <c r="AJ447" s="4" t="s">
        <v>2087</v>
      </c>
      <c r="AK447" s="4" t="s">
        <v>2088</v>
      </c>
      <c r="AM447" s="4">
        <v>1</v>
      </c>
    </row>
    <row r="448" spans="1:39" ht="18" customHeight="1">
      <c r="A448" s="4">
        <v>446</v>
      </c>
      <c r="B448" s="4" t="s">
        <v>66</v>
      </c>
      <c r="C448" s="5">
        <v>27.652054794520549</v>
      </c>
      <c r="D448" s="4">
        <v>6</v>
      </c>
      <c r="E448" s="4">
        <v>180</v>
      </c>
      <c r="F448" s="4">
        <v>10</v>
      </c>
      <c r="G448" s="4">
        <v>9</v>
      </c>
      <c r="H448" s="4" t="s">
        <v>88</v>
      </c>
      <c r="I448" s="4">
        <v>1</v>
      </c>
      <c r="J448" s="4" t="s">
        <v>38</v>
      </c>
      <c r="K448" s="4" t="s">
        <v>38</v>
      </c>
      <c r="L448" s="4">
        <v>1</v>
      </c>
      <c r="M448" s="4" t="s">
        <v>148</v>
      </c>
      <c r="N448" s="4" t="s">
        <v>70</v>
      </c>
      <c r="O448" s="4" t="s">
        <v>2089</v>
      </c>
      <c r="P448" s="4">
        <v>1</v>
      </c>
      <c r="Q448" s="4" t="s">
        <v>2090</v>
      </c>
      <c r="R448" s="4" t="s">
        <v>73</v>
      </c>
      <c r="X448" s="4" t="s">
        <v>123</v>
      </c>
      <c r="AC448" s="4" t="s">
        <v>1070</v>
      </c>
      <c r="AD448" s="4">
        <v>10</v>
      </c>
      <c r="AE448" s="4">
        <v>6</v>
      </c>
      <c r="AF448" s="4">
        <v>6</v>
      </c>
      <c r="AG448" s="8" t="s">
        <v>2091</v>
      </c>
      <c r="AH448" s="4" t="s">
        <v>185</v>
      </c>
      <c r="AI448" s="4">
        <v>9</v>
      </c>
      <c r="AJ448" s="6" t="s">
        <v>2092</v>
      </c>
      <c r="AK448" s="4" t="s">
        <v>2093</v>
      </c>
      <c r="AL448" s="4" t="s">
        <v>2094</v>
      </c>
      <c r="AM448" s="4">
        <v>1</v>
      </c>
    </row>
    <row r="449" spans="1:39" ht="18" customHeight="1">
      <c r="A449" s="4">
        <v>447</v>
      </c>
      <c r="B449" s="4" t="s">
        <v>66</v>
      </c>
      <c r="C449" s="5">
        <v>25.156164383561645</v>
      </c>
      <c r="D449" s="4">
        <v>9</v>
      </c>
      <c r="E449" s="4">
        <v>1</v>
      </c>
      <c r="F449" s="4">
        <v>6</v>
      </c>
      <c r="G449" s="4">
        <v>5</v>
      </c>
      <c r="H449" s="4" t="s">
        <v>297</v>
      </c>
      <c r="I449" s="4">
        <v>1</v>
      </c>
      <c r="J449" s="4" t="s">
        <v>38</v>
      </c>
      <c r="K449" s="4" t="s">
        <v>38</v>
      </c>
      <c r="L449" s="4">
        <v>1</v>
      </c>
      <c r="M449" s="4" t="s">
        <v>206</v>
      </c>
      <c r="N449" s="4" t="s">
        <v>70</v>
      </c>
      <c r="O449" s="4" t="s">
        <v>83</v>
      </c>
      <c r="P449" s="4">
        <v>2</v>
      </c>
      <c r="Q449" s="4" t="s">
        <v>2095</v>
      </c>
      <c r="R449" s="4" t="s">
        <v>46</v>
      </c>
      <c r="V449" s="4" t="s">
        <v>59</v>
      </c>
      <c r="AC449" s="4" t="s">
        <v>75</v>
      </c>
      <c r="AD449" s="4">
        <v>6</v>
      </c>
      <c r="AE449" s="4">
        <v>5</v>
      </c>
      <c r="AF449" s="4">
        <v>100</v>
      </c>
      <c r="AG449" s="4" t="s">
        <v>2096</v>
      </c>
      <c r="AH449" s="4" t="s">
        <v>63</v>
      </c>
      <c r="AI449" s="4">
        <v>9</v>
      </c>
      <c r="AJ449" s="7" t="s">
        <v>2097</v>
      </c>
      <c r="AK449" s="4" t="s">
        <v>2098</v>
      </c>
      <c r="AM449" s="4">
        <v>1</v>
      </c>
    </row>
    <row r="450" spans="1:39" ht="18" customHeight="1">
      <c r="A450" s="4">
        <v>448</v>
      </c>
      <c r="B450" s="4" t="s">
        <v>121</v>
      </c>
      <c r="C450" s="5">
        <v>27.753424657534246</v>
      </c>
      <c r="D450" s="4">
        <v>8</v>
      </c>
      <c r="E450" s="4">
        <v>6</v>
      </c>
      <c r="F450" s="4">
        <v>14</v>
      </c>
      <c r="G450" s="4">
        <v>6</v>
      </c>
      <c r="H450" s="4" t="s">
        <v>39</v>
      </c>
      <c r="I450" s="4">
        <v>0</v>
      </c>
      <c r="J450" s="4" t="s">
        <v>54</v>
      </c>
      <c r="K450" s="4" t="s">
        <v>96</v>
      </c>
      <c r="L450" s="4">
        <v>1</v>
      </c>
      <c r="M450" s="4" t="s">
        <v>206</v>
      </c>
      <c r="N450" s="4" t="s">
        <v>70</v>
      </c>
      <c r="O450" s="4" t="s">
        <v>83</v>
      </c>
      <c r="P450" s="4">
        <v>5</v>
      </c>
      <c r="Q450" s="4" t="s">
        <v>2099</v>
      </c>
      <c r="R450" s="4" t="s">
        <v>46</v>
      </c>
      <c r="V450" s="4" t="s">
        <v>59</v>
      </c>
      <c r="AC450" s="4" t="s">
        <v>75</v>
      </c>
      <c r="AD450" s="4">
        <v>6</v>
      </c>
      <c r="AE450" s="4">
        <v>4</v>
      </c>
      <c r="AF450" s="4">
        <v>3</v>
      </c>
      <c r="AG450" s="4" t="s">
        <v>2100</v>
      </c>
      <c r="AH450" s="4" t="s">
        <v>50</v>
      </c>
      <c r="AI450" s="4">
        <v>10</v>
      </c>
      <c r="AJ450" s="4" t="s">
        <v>2101</v>
      </c>
      <c r="AK450" s="4" t="s">
        <v>2102</v>
      </c>
      <c r="AM450" s="4">
        <v>0</v>
      </c>
    </row>
    <row r="451" spans="1:39" ht="18" customHeight="1">
      <c r="A451" s="4">
        <v>449</v>
      </c>
      <c r="B451" s="4" t="s">
        <v>79</v>
      </c>
      <c r="C451" s="5">
        <v>41.805479452054797</v>
      </c>
      <c r="D451" s="4">
        <v>6</v>
      </c>
      <c r="E451" s="4">
        <v>50</v>
      </c>
      <c r="F451" s="4">
        <v>8</v>
      </c>
      <c r="G451" s="4">
        <v>5</v>
      </c>
      <c r="H451" s="4" t="s">
        <v>297</v>
      </c>
      <c r="I451" s="4">
        <v>1</v>
      </c>
      <c r="J451" s="4" t="s">
        <v>38</v>
      </c>
      <c r="K451" s="4" t="s">
        <v>38</v>
      </c>
      <c r="L451" s="4">
        <v>1</v>
      </c>
      <c r="M451" s="4" t="s">
        <v>1775</v>
      </c>
      <c r="N451" s="4" t="s">
        <v>43</v>
      </c>
      <c r="O451" s="4" t="s">
        <v>265</v>
      </c>
      <c r="P451" s="4">
        <v>5</v>
      </c>
      <c r="Q451" s="4" t="s">
        <v>2103</v>
      </c>
      <c r="R451" s="4" t="s">
        <v>58</v>
      </c>
      <c r="V451" s="4" t="s">
        <v>59</v>
      </c>
      <c r="Y451" s="4" t="s">
        <v>645</v>
      </c>
      <c r="AC451" s="4" t="s">
        <v>61</v>
      </c>
      <c r="AD451" s="4">
        <v>5</v>
      </c>
      <c r="AE451" s="4">
        <v>3</v>
      </c>
      <c r="AF451" s="4">
        <v>20</v>
      </c>
      <c r="AG451" s="4" t="s">
        <v>2104</v>
      </c>
      <c r="AH451" s="4" t="s">
        <v>2105</v>
      </c>
      <c r="AI451" s="4">
        <v>9</v>
      </c>
      <c r="AJ451" s="4" t="s">
        <v>2106</v>
      </c>
      <c r="AK451" s="4" t="s">
        <v>1295</v>
      </c>
      <c r="AM451" s="4">
        <v>0</v>
      </c>
    </row>
    <row r="452" spans="1:39" ht="18" customHeight="1">
      <c r="A452" s="4">
        <v>450</v>
      </c>
      <c r="B452" s="4" t="s">
        <v>66</v>
      </c>
      <c r="C452" s="5">
        <v>38.668493150684931</v>
      </c>
      <c r="D452" s="4">
        <v>8</v>
      </c>
      <c r="E452" s="4">
        <v>75</v>
      </c>
      <c r="F452" s="4">
        <v>9</v>
      </c>
      <c r="G452" s="4">
        <v>20</v>
      </c>
      <c r="H452" s="4" t="s">
        <v>88</v>
      </c>
      <c r="I452" s="4">
        <v>0</v>
      </c>
      <c r="J452" s="4" t="s">
        <v>54</v>
      </c>
      <c r="K452" s="4" t="s">
        <v>90</v>
      </c>
      <c r="L452" s="4">
        <v>1</v>
      </c>
      <c r="M452" s="4" t="s">
        <v>102</v>
      </c>
      <c r="N452" s="4" t="s">
        <v>103</v>
      </c>
      <c r="O452" s="4" t="s">
        <v>83</v>
      </c>
      <c r="P452" s="4">
        <v>14</v>
      </c>
      <c r="Q452" s="4" t="s">
        <v>2107</v>
      </c>
      <c r="R452" s="4" t="s">
        <v>73</v>
      </c>
      <c r="V452" s="4" t="s">
        <v>59</v>
      </c>
      <c r="AC452" s="4" t="s">
        <v>61</v>
      </c>
      <c r="AD452" s="4">
        <v>6</v>
      </c>
      <c r="AE452" s="4">
        <v>10</v>
      </c>
      <c r="AF452" s="4">
        <v>15</v>
      </c>
      <c r="AG452" s="4" t="s">
        <v>2108</v>
      </c>
      <c r="AH452" s="4" t="s">
        <v>2109</v>
      </c>
      <c r="AI452" s="4">
        <v>10</v>
      </c>
      <c r="AJ452" s="4" t="s">
        <v>2110</v>
      </c>
      <c r="AK452" s="4" t="s">
        <v>2111</v>
      </c>
      <c r="AL452" s="4" t="s">
        <v>108</v>
      </c>
      <c r="AM452" s="4">
        <v>1</v>
      </c>
    </row>
    <row r="453" spans="1:39" ht="18" customHeight="1">
      <c r="A453" s="4">
        <v>451</v>
      </c>
      <c r="B453" s="4" t="s">
        <v>66</v>
      </c>
      <c r="C453" s="5">
        <v>29.260273972602739</v>
      </c>
      <c r="D453" s="4">
        <v>8</v>
      </c>
      <c r="E453" s="4">
        <v>0</v>
      </c>
      <c r="F453" s="4">
        <v>10</v>
      </c>
      <c r="G453" s="4">
        <v>60</v>
      </c>
      <c r="H453" s="4" t="s">
        <v>114</v>
      </c>
      <c r="I453" s="4">
        <v>1</v>
      </c>
      <c r="J453" s="4" t="s">
        <v>38</v>
      </c>
      <c r="K453" s="4" t="s">
        <v>38</v>
      </c>
      <c r="L453" s="4">
        <v>1</v>
      </c>
      <c r="M453" s="4" t="s">
        <v>163</v>
      </c>
      <c r="N453" s="4" t="s">
        <v>344</v>
      </c>
      <c r="O453" s="4" t="s">
        <v>83</v>
      </c>
      <c r="P453" s="4">
        <v>1</v>
      </c>
      <c r="Q453" s="4" t="s">
        <v>2112</v>
      </c>
      <c r="R453" s="4" t="s">
        <v>46</v>
      </c>
      <c r="V453" s="4" t="s">
        <v>59</v>
      </c>
      <c r="W453" s="4" t="s">
        <v>60</v>
      </c>
      <c r="AC453" s="4" t="s">
        <v>48</v>
      </c>
      <c r="AD453" s="4">
        <v>5</v>
      </c>
      <c r="AE453" s="4">
        <v>2</v>
      </c>
      <c r="AF453" s="4">
        <v>6</v>
      </c>
      <c r="AG453" s="4" t="s">
        <v>2113</v>
      </c>
      <c r="AH453" s="4" t="s">
        <v>63</v>
      </c>
      <c r="AI453" s="4">
        <v>7</v>
      </c>
      <c r="AJ453" s="7" t="s">
        <v>2114</v>
      </c>
      <c r="AK453" s="4" t="s">
        <v>2115</v>
      </c>
      <c r="AL453" s="7" t="s">
        <v>2116</v>
      </c>
      <c r="AM453" s="4">
        <v>0</v>
      </c>
    </row>
    <row r="454" spans="1:39" ht="18" customHeight="1">
      <c r="A454" s="4">
        <v>452</v>
      </c>
      <c r="B454" s="4" t="s">
        <v>66</v>
      </c>
      <c r="C454" s="5">
        <v>42.736986301369861</v>
      </c>
      <c r="D454" s="4">
        <v>7</v>
      </c>
      <c r="E454" s="4">
        <v>70</v>
      </c>
      <c r="F454" s="4">
        <v>8</v>
      </c>
      <c r="G454" s="4">
        <v>50</v>
      </c>
      <c r="H454" s="4" t="s">
        <v>114</v>
      </c>
      <c r="I454" s="4">
        <v>1</v>
      </c>
      <c r="J454" s="4" t="s">
        <v>38</v>
      </c>
      <c r="K454" s="4" t="s">
        <v>38</v>
      </c>
      <c r="L454" s="4">
        <v>1</v>
      </c>
      <c r="M454" s="4" t="s">
        <v>206</v>
      </c>
      <c r="N454" s="4" t="s">
        <v>70</v>
      </c>
      <c r="O454" s="4" t="s">
        <v>304</v>
      </c>
      <c r="P454" s="4">
        <v>15</v>
      </c>
      <c r="Q454" s="4" t="s">
        <v>2117</v>
      </c>
      <c r="R454" s="4" t="s">
        <v>73</v>
      </c>
      <c r="W454" s="4" t="s">
        <v>60</v>
      </c>
      <c r="AC454" s="4" t="s">
        <v>61</v>
      </c>
      <c r="AD454" s="4">
        <v>6</v>
      </c>
      <c r="AE454" s="4">
        <v>4</v>
      </c>
      <c r="AF454" s="4">
        <v>25</v>
      </c>
      <c r="AG454" s="4" t="s">
        <v>326</v>
      </c>
      <c r="AH454" s="4" t="s">
        <v>63</v>
      </c>
      <c r="AI454" s="4">
        <v>7</v>
      </c>
      <c r="AJ454" s="4" t="s">
        <v>1761</v>
      </c>
      <c r="AM454" s="4">
        <v>0</v>
      </c>
    </row>
    <row r="455" spans="1:39" ht="18" customHeight="1">
      <c r="A455" s="4">
        <v>453</v>
      </c>
      <c r="B455" s="4" t="s">
        <v>121</v>
      </c>
      <c r="C455" s="5">
        <v>32.717808219178082</v>
      </c>
      <c r="D455" s="4">
        <v>7</v>
      </c>
      <c r="E455" s="4">
        <v>0</v>
      </c>
      <c r="F455" s="4">
        <v>6</v>
      </c>
      <c r="G455" s="4">
        <v>20</v>
      </c>
      <c r="H455" s="4" t="s">
        <v>53</v>
      </c>
      <c r="I455" s="4">
        <v>0</v>
      </c>
      <c r="J455" s="4" t="s">
        <v>40</v>
      </c>
      <c r="K455" s="4" t="s">
        <v>41</v>
      </c>
      <c r="L455" s="4">
        <v>1</v>
      </c>
      <c r="M455" s="4" t="s">
        <v>148</v>
      </c>
      <c r="N455" s="4" t="s">
        <v>70</v>
      </c>
      <c r="O455" s="4" t="s">
        <v>83</v>
      </c>
      <c r="P455" s="4">
        <v>2</v>
      </c>
      <c r="R455" s="4" t="s">
        <v>73</v>
      </c>
      <c r="X455" s="4" t="s">
        <v>123</v>
      </c>
      <c r="AC455" s="4" t="s">
        <v>48</v>
      </c>
      <c r="AD455" s="4">
        <v>5</v>
      </c>
      <c r="AE455" s="4">
        <v>5</v>
      </c>
      <c r="AF455" s="4">
        <v>10</v>
      </c>
      <c r="AG455" s="4" t="s">
        <v>692</v>
      </c>
      <c r="AH455" s="4" t="s">
        <v>50</v>
      </c>
      <c r="AI455" s="4">
        <v>7</v>
      </c>
      <c r="AJ455" s="4" t="s">
        <v>2118</v>
      </c>
      <c r="AM455" s="4">
        <v>0</v>
      </c>
    </row>
    <row r="456" spans="1:39" ht="18" customHeight="1">
      <c r="A456" s="4">
        <v>454</v>
      </c>
      <c r="B456" s="4" t="s">
        <v>121</v>
      </c>
      <c r="C456" s="5">
        <v>34.964383561643835</v>
      </c>
      <c r="D456" s="4">
        <v>7</v>
      </c>
      <c r="E456" s="4">
        <v>30</v>
      </c>
      <c r="F456" s="4">
        <v>15</v>
      </c>
      <c r="G456" s="4">
        <v>8</v>
      </c>
      <c r="H456" s="4" t="s">
        <v>95</v>
      </c>
      <c r="I456" s="4">
        <v>1</v>
      </c>
      <c r="J456" s="4" t="s">
        <v>38</v>
      </c>
      <c r="K456" s="4" t="s">
        <v>38</v>
      </c>
      <c r="L456" s="4">
        <v>1</v>
      </c>
      <c r="M456" s="4" t="s">
        <v>206</v>
      </c>
      <c r="N456" s="4" t="s">
        <v>43</v>
      </c>
      <c r="O456" s="4" t="s">
        <v>413</v>
      </c>
      <c r="P456" s="4">
        <v>14</v>
      </c>
      <c r="Q456" s="4" t="s">
        <v>2119</v>
      </c>
      <c r="R456" s="4" t="s">
        <v>46</v>
      </c>
      <c r="X456" s="4" t="s">
        <v>123</v>
      </c>
      <c r="AC456" s="4" t="s">
        <v>48</v>
      </c>
      <c r="AD456" s="4">
        <v>5</v>
      </c>
      <c r="AE456" s="4">
        <v>4</v>
      </c>
      <c r="AF456" s="4">
        <v>12</v>
      </c>
      <c r="AG456" s="4" t="s">
        <v>2120</v>
      </c>
      <c r="AH456" s="4" t="s">
        <v>63</v>
      </c>
      <c r="AI456" s="4">
        <v>10</v>
      </c>
      <c r="AJ456" s="4" t="s">
        <v>2121</v>
      </c>
      <c r="AK456" s="4" t="s">
        <v>2122</v>
      </c>
      <c r="AL456" s="4" t="s">
        <v>2123</v>
      </c>
      <c r="AM456" s="4">
        <v>1</v>
      </c>
    </row>
    <row r="457" spans="1:39" ht="18" customHeight="1">
      <c r="A457" s="4">
        <v>455</v>
      </c>
      <c r="B457" s="4" t="s">
        <v>66</v>
      </c>
      <c r="C457" s="5">
        <v>30.438356164383563</v>
      </c>
      <c r="D457" s="4">
        <v>7</v>
      </c>
      <c r="E457" s="4">
        <v>0</v>
      </c>
      <c r="F457" s="4">
        <v>8</v>
      </c>
      <c r="G457" s="4">
        <v>50</v>
      </c>
      <c r="H457" s="4" t="s">
        <v>297</v>
      </c>
      <c r="I457" s="4">
        <v>1</v>
      </c>
      <c r="J457" s="4" t="s">
        <v>38</v>
      </c>
      <c r="K457" s="4" t="s">
        <v>38</v>
      </c>
      <c r="L457" s="4">
        <v>0</v>
      </c>
      <c r="M457" s="4" t="s">
        <v>38</v>
      </c>
      <c r="N457" s="4" t="s">
        <v>38</v>
      </c>
      <c r="O457" s="4" t="s">
        <v>38</v>
      </c>
      <c r="R457" s="4" t="s">
        <v>73</v>
      </c>
      <c r="S457" s="4" t="s">
        <v>275</v>
      </c>
      <c r="U457" s="4" t="s">
        <v>74</v>
      </c>
      <c r="V457" s="4" t="s">
        <v>59</v>
      </c>
      <c r="AC457" s="4" t="s">
        <v>61</v>
      </c>
      <c r="AD457" s="4">
        <v>20</v>
      </c>
      <c r="AE457" s="4">
        <v>10</v>
      </c>
      <c r="AF457" s="4">
        <v>5</v>
      </c>
      <c r="AG457" s="6" t="s">
        <v>2124</v>
      </c>
      <c r="AH457" s="4" t="s">
        <v>2125</v>
      </c>
      <c r="AI457" s="4">
        <v>9</v>
      </c>
      <c r="AJ457" s="7" t="s">
        <v>2126</v>
      </c>
      <c r="AK457" s="7" t="s">
        <v>2127</v>
      </c>
      <c r="AL457" s="4" t="s">
        <v>2128</v>
      </c>
      <c r="AM457" s="4">
        <v>1</v>
      </c>
    </row>
    <row r="458" spans="1:39" ht="18" customHeight="1">
      <c r="A458" s="4">
        <v>456</v>
      </c>
      <c r="B458" s="4" t="s">
        <v>66</v>
      </c>
      <c r="C458" s="5">
        <v>21.358904109589041</v>
      </c>
      <c r="D458" s="4">
        <v>7</v>
      </c>
      <c r="E458" s="4">
        <v>50</v>
      </c>
      <c r="F458" s="4">
        <v>9</v>
      </c>
      <c r="G458" s="4">
        <v>15</v>
      </c>
      <c r="H458" s="4" t="s">
        <v>88</v>
      </c>
      <c r="I458" s="4">
        <v>1</v>
      </c>
      <c r="J458" s="4" t="s">
        <v>38</v>
      </c>
      <c r="K458" s="4" t="s">
        <v>38</v>
      </c>
      <c r="L458" s="4">
        <v>0</v>
      </c>
      <c r="M458" s="4" t="s">
        <v>38</v>
      </c>
      <c r="N458" s="4" t="s">
        <v>38</v>
      </c>
      <c r="O458" s="4" t="s">
        <v>38</v>
      </c>
      <c r="R458" s="4" t="s">
        <v>46</v>
      </c>
      <c r="V458" s="4" t="s">
        <v>59</v>
      </c>
      <c r="AC458" s="4" t="s">
        <v>61</v>
      </c>
      <c r="AD458" s="4">
        <v>5</v>
      </c>
      <c r="AE458" s="4">
        <v>6</v>
      </c>
      <c r="AF458" s="4">
        <v>14</v>
      </c>
      <c r="AG458" s="7" t="s">
        <v>2129</v>
      </c>
      <c r="AH458" s="4" t="s">
        <v>50</v>
      </c>
      <c r="AI458" s="4">
        <v>10</v>
      </c>
      <c r="AJ458" s="4" t="s">
        <v>2130</v>
      </c>
      <c r="AK458" s="7" t="s">
        <v>2131</v>
      </c>
      <c r="AL458" s="4" t="s">
        <v>2132</v>
      </c>
      <c r="AM458" s="4">
        <v>1</v>
      </c>
    </row>
    <row r="459" spans="1:39" ht="18" customHeight="1">
      <c r="A459" s="4">
        <v>457</v>
      </c>
      <c r="B459" s="4" t="s">
        <v>79</v>
      </c>
      <c r="C459" s="5">
        <v>41.523287671232879</v>
      </c>
      <c r="D459" s="4">
        <v>8</v>
      </c>
      <c r="E459" s="4">
        <v>10</v>
      </c>
      <c r="F459" s="4">
        <v>14</v>
      </c>
      <c r="G459" s="4">
        <v>0</v>
      </c>
      <c r="H459" s="4" t="s">
        <v>182</v>
      </c>
      <c r="I459" s="4">
        <v>0</v>
      </c>
      <c r="J459" s="4" t="s">
        <v>89</v>
      </c>
      <c r="K459" s="4" t="s">
        <v>96</v>
      </c>
      <c r="L459" s="4">
        <v>1</v>
      </c>
      <c r="M459" s="4" t="s">
        <v>401</v>
      </c>
      <c r="N459" s="4" t="s">
        <v>70</v>
      </c>
      <c r="O459" s="4" t="s">
        <v>83</v>
      </c>
      <c r="P459" s="4">
        <v>10</v>
      </c>
      <c r="R459" s="4" t="s">
        <v>58</v>
      </c>
      <c r="X459" s="4" t="s">
        <v>123</v>
      </c>
      <c r="AC459" s="4" t="s">
        <v>61</v>
      </c>
      <c r="AD459" s="4">
        <v>5</v>
      </c>
      <c r="AE459" s="4">
        <v>4</v>
      </c>
      <c r="AF459" s="4">
        <v>12</v>
      </c>
      <c r="AG459" s="4" t="s">
        <v>2133</v>
      </c>
      <c r="AH459" s="4" t="s">
        <v>50</v>
      </c>
      <c r="AI459" s="4">
        <v>9</v>
      </c>
      <c r="AJ459" s="4" t="s">
        <v>2134</v>
      </c>
      <c r="AK459" s="4" t="s">
        <v>2135</v>
      </c>
      <c r="AL459" s="7" t="s">
        <v>2136</v>
      </c>
      <c r="AM459" s="4">
        <v>0</v>
      </c>
    </row>
    <row r="460" spans="1:39" ht="18" customHeight="1">
      <c r="A460" s="4">
        <v>458</v>
      </c>
      <c r="B460" s="4" t="s">
        <v>66</v>
      </c>
      <c r="C460" s="5">
        <v>20.432876712328767</v>
      </c>
      <c r="D460" s="4">
        <v>7</v>
      </c>
      <c r="E460" s="4">
        <v>120</v>
      </c>
      <c r="F460" s="4">
        <v>15</v>
      </c>
      <c r="G460" s="4">
        <v>100</v>
      </c>
      <c r="H460" s="4" t="s">
        <v>95</v>
      </c>
      <c r="I460" s="4">
        <v>0</v>
      </c>
      <c r="J460" s="4" t="s">
        <v>129</v>
      </c>
      <c r="K460" s="4" t="s">
        <v>2137</v>
      </c>
      <c r="L460" s="4">
        <v>0</v>
      </c>
      <c r="M460" s="4" t="s">
        <v>38</v>
      </c>
      <c r="N460" s="4" t="s">
        <v>38</v>
      </c>
      <c r="O460" s="4" t="s">
        <v>38</v>
      </c>
      <c r="R460" s="4" t="s">
        <v>46</v>
      </c>
      <c r="X460" s="4" t="s">
        <v>123</v>
      </c>
      <c r="AC460" s="4" t="s">
        <v>48</v>
      </c>
      <c r="AD460" s="4">
        <v>6</v>
      </c>
      <c r="AE460" s="4">
        <v>6</v>
      </c>
      <c r="AF460" s="4">
        <v>4</v>
      </c>
      <c r="AG460" s="4" t="s">
        <v>2138</v>
      </c>
      <c r="AH460" s="4" t="s">
        <v>50</v>
      </c>
      <c r="AI460" s="4">
        <v>9</v>
      </c>
      <c r="AJ460" s="4" t="s">
        <v>2139</v>
      </c>
      <c r="AK460" s="4" t="s">
        <v>2140</v>
      </c>
      <c r="AM460" s="4">
        <v>1</v>
      </c>
    </row>
    <row r="461" spans="1:39" ht="18" customHeight="1">
      <c r="A461" s="4">
        <v>459</v>
      </c>
      <c r="B461" s="4" t="s">
        <v>66</v>
      </c>
      <c r="C461" s="5">
        <v>44.676712328767124</v>
      </c>
      <c r="D461" s="4">
        <v>6</v>
      </c>
      <c r="E461" s="4">
        <v>60</v>
      </c>
      <c r="F461" s="4">
        <v>16</v>
      </c>
      <c r="G461" s="4">
        <v>10</v>
      </c>
      <c r="H461" s="4" t="s">
        <v>95</v>
      </c>
      <c r="I461" s="4">
        <v>0</v>
      </c>
      <c r="J461" s="4" t="s">
        <v>89</v>
      </c>
      <c r="K461" s="4" t="s">
        <v>90</v>
      </c>
      <c r="L461" s="4">
        <v>0</v>
      </c>
      <c r="M461" s="4" t="s">
        <v>38</v>
      </c>
      <c r="N461" s="4" t="s">
        <v>38</v>
      </c>
      <c r="O461" s="4" t="s">
        <v>38</v>
      </c>
      <c r="R461" s="4" t="s">
        <v>73</v>
      </c>
      <c r="U461" s="4" t="s">
        <v>74</v>
      </c>
      <c r="AC461" s="4" t="s">
        <v>61</v>
      </c>
      <c r="AD461" s="4">
        <v>40</v>
      </c>
      <c r="AE461" s="4">
        <v>20</v>
      </c>
      <c r="AF461" s="4">
        <v>25</v>
      </c>
      <c r="AG461" s="4" t="s">
        <v>2141</v>
      </c>
      <c r="AH461" s="4" t="s">
        <v>63</v>
      </c>
      <c r="AI461" s="4">
        <v>9</v>
      </c>
      <c r="AJ461" s="4" t="s">
        <v>2142</v>
      </c>
      <c r="AK461" s="4" t="s">
        <v>2143</v>
      </c>
      <c r="AL461" s="4" t="s">
        <v>2144</v>
      </c>
      <c r="AM461" s="4">
        <v>1</v>
      </c>
    </row>
    <row r="462" spans="1:39" ht="18" customHeight="1">
      <c r="A462" s="4">
        <v>460</v>
      </c>
      <c r="B462" s="4" t="s">
        <v>66</v>
      </c>
      <c r="C462" s="5">
        <v>30.084931506849315</v>
      </c>
      <c r="D462" s="4">
        <v>6</v>
      </c>
      <c r="E462" s="4">
        <v>20</v>
      </c>
      <c r="F462" s="4">
        <v>8</v>
      </c>
      <c r="G462" s="4">
        <v>3</v>
      </c>
      <c r="H462" s="4" t="s">
        <v>297</v>
      </c>
      <c r="I462" s="4">
        <v>1</v>
      </c>
      <c r="J462" s="4" t="s">
        <v>38</v>
      </c>
      <c r="K462" s="4" t="s">
        <v>38</v>
      </c>
      <c r="L462" s="4">
        <v>1</v>
      </c>
      <c r="M462" s="4" t="s">
        <v>206</v>
      </c>
      <c r="N462" s="4" t="s">
        <v>103</v>
      </c>
      <c r="O462" s="4" t="s">
        <v>83</v>
      </c>
      <c r="P462" s="4">
        <v>2</v>
      </c>
      <c r="Q462" s="4" t="s">
        <v>1685</v>
      </c>
      <c r="R462" s="4" t="s">
        <v>73</v>
      </c>
      <c r="V462" s="4" t="s">
        <v>59</v>
      </c>
      <c r="AC462" s="4" t="s">
        <v>2145</v>
      </c>
      <c r="AD462" s="4">
        <v>5</v>
      </c>
      <c r="AE462" s="4">
        <v>5</v>
      </c>
      <c r="AF462" s="4">
        <v>20</v>
      </c>
      <c r="AG462" s="4" t="s">
        <v>2146</v>
      </c>
      <c r="AH462" s="4" t="s">
        <v>50</v>
      </c>
      <c r="AI462" s="4">
        <v>10</v>
      </c>
      <c r="AJ462" s="4" t="s">
        <v>64</v>
      </c>
      <c r="AK462" s="4" t="s">
        <v>64</v>
      </c>
      <c r="AL462" s="4" t="s">
        <v>284</v>
      </c>
      <c r="AM462" s="4">
        <v>0</v>
      </c>
    </row>
    <row r="463" spans="1:39" ht="18" customHeight="1">
      <c r="A463" s="4">
        <v>461</v>
      </c>
      <c r="B463" s="4" t="s">
        <v>66</v>
      </c>
      <c r="C463" s="5">
        <v>41.87945205479452</v>
      </c>
      <c r="D463" s="4">
        <v>6</v>
      </c>
      <c r="E463" s="4">
        <v>0</v>
      </c>
      <c r="F463" s="4">
        <v>5</v>
      </c>
      <c r="G463" s="4">
        <v>5</v>
      </c>
      <c r="H463" s="4" t="s">
        <v>128</v>
      </c>
      <c r="I463" s="4">
        <v>0</v>
      </c>
      <c r="J463" s="4" t="s">
        <v>89</v>
      </c>
      <c r="K463" s="4" t="s">
        <v>90</v>
      </c>
      <c r="L463" s="4">
        <v>1</v>
      </c>
      <c r="M463" s="4" t="s">
        <v>102</v>
      </c>
      <c r="N463" s="4" t="s">
        <v>103</v>
      </c>
      <c r="O463" s="4" t="s">
        <v>83</v>
      </c>
      <c r="P463" s="4">
        <v>15</v>
      </c>
      <c r="R463" s="4" t="s">
        <v>73</v>
      </c>
      <c r="AA463" s="4" t="s">
        <v>92</v>
      </c>
      <c r="AC463" s="4" t="s">
        <v>38</v>
      </c>
      <c r="AD463" s="4" t="s">
        <v>38</v>
      </c>
      <c r="AE463" s="4" t="s">
        <v>38</v>
      </c>
      <c r="AH463" s="4" t="s">
        <v>339</v>
      </c>
      <c r="AI463" s="4">
        <v>8</v>
      </c>
      <c r="AJ463" s="7" t="s">
        <v>2147</v>
      </c>
      <c r="AK463" s="4" t="s">
        <v>2148</v>
      </c>
      <c r="AL463" s="4" t="s">
        <v>2149</v>
      </c>
      <c r="AM463" s="4">
        <v>0</v>
      </c>
    </row>
    <row r="464" spans="1:39" ht="18" customHeight="1">
      <c r="A464" s="4">
        <v>462</v>
      </c>
      <c r="B464" s="4" t="s">
        <v>66</v>
      </c>
      <c r="C464" s="5">
        <v>25.6</v>
      </c>
      <c r="D464" s="4">
        <v>7</v>
      </c>
      <c r="E464" s="4">
        <v>0</v>
      </c>
      <c r="F464" s="4">
        <v>15</v>
      </c>
      <c r="G464" s="4">
        <v>5</v>
      </c>
      <c r="H464" s="4" t="s">
        <v>114</v>
      </c>
      <c r="I464" s="4">
        <v>0</v>
      </c>
      <c r="J464" s="4" t="s">
        <v>40</v>
      </c>
      <c r="K464" s="4" t="s">
        <v>90</v>
      </c>
      <c r="L464" s="4">
        <v>0</v>
      </c>
      <c r="M464" s="4" t="s">
        <v>38</v>
      </c>
      <c r="N464" s="4" t="s">
        <v>38</v>
      </c>
      <c r="O464" s="4" t="s">
        <v>38</v>
      </c>
      <c r="R464" s="4" t="s">
        <v>73</v>
      </c>
      <c r="X464" s="4" t="s">
        <v>123</v>
      </c>
      <c r="AC464" s="4" t="s">
        <v>61</v>
      </c>
      <c r="AD464" s="4">
        <v>5</v>
      </c>
      <c r="AE464" s="4">
        <v>5</v>
      </c>
      <c r="AF464" s="4">
        <v>100</v>
      </c>
      <c r="AG464" s="6" t="s">
        <v>2150</v>
      </c>
      <c r="AH464" s="4" t="s">
        <v>63</v>
      </c>
      <c r="AI464" s="4">
        <v>10</v>
      </c>
      <c r="AJ464" s="4" t="s">
        <v>2151</v>
      </c>
      <c r="AK464" s="6" t="s">
        <v>2152</v>
      </c>
      <c r="AM464" s="4">
        <v>1</v>
      </c>
    </row>
    <row r="465" spans="1:39" ht="18" customHeight="1">
      <c r="A465" s="4">
        <v>463</v>
      </c>
      <c r="B465" s="4" t="s">
        <v>66</v>
      </c>
      <c r="C465" s="5">
        <v>30.967123287671232</v>
      </c>
      <c r="D465" s="4">
        <v>8</v>
      </c>
      <c r="E465" s="4">
        <v>0</v>
      </c>
      <c r="F465" s="4">
        <v>10</v>
      </c>
      <c r="G465" s="4">
        <v>12</v>
      </c>
      <c r="H465" s="4" t="s">
        <v>182</v>
      </c>
      <c r="I465" s="4">
        <v>0</v>
      </c>
      <c r="J465" s="4" t="s">
        <v>40</v>
      </c>
      <c r="K465" s="4" t="s">
        <v>41</v>
      </c>
      <c r="L465" s="4">
        <v>0</v>
      </c>
      <c r="M465" s="4" t="s">
        <v>38</v>
      </c>
      <c r="N465" s="4" t="s">
        <v>38</v>
      </c>
      <c r="O465" s="4" t="s">
        <v>38</v>
      </c>
      <c r="R465" s="4" t="s">
        <v>46</v>
      </c>
      <c r="U465" s="4" t="s">
        <v>74</v>
      </c>
      <c r="AC465" s="4" t="s">
        <v>61</v>
      </c>
      <c r="AD465" s="4">
        <v>5</v>
      </c>
      <c r="AE465" s="4">
        <v>5</v>
      </c>
      <c r="AF465" s="4">
        <v>5</v>
      </c>
      <c r="AG465" s="4" t="s">
        <v>2153</v>
      </c>
      <c r="AH465" s="4" t="s">
        <v>63</v>
      </c>
      <c r="AI465" s="4">
        <v>8</v>
      </c>
      <c r="AJ465" s="4" t="s">
        <v>64</v>
      </c>
      <c r="AK465" s="4" t="s">
        <v>2154</v>
      </c>
      <c r="AL465" s="4" t="s">
        <v>2155</v>
      </c>
      <c r="AM465" s="4">
        <v>1</v>
      </c>
    </row>
    <row r="466" spans="1:39" ht="18" customHeight="1">
      <c r="A466" s="4">
        <v>464</v>
      </c>
      <c r="B466" s="4" t="s">
        <v>66</v>
      </c>
      <c r="C466" s="5">
        <v>37.457534246575342</v>
      </c>
      <c r="D466" s="4">
        <v>7</v>
      </c>
      <c r="E466" s="4">
        <v>0</v>
      </c>
      <c r="F466" s="4">
        <v>10</v>
      </c>
      <c r="G466" s="4">
        <v>0</v>
      </c>
      <c r="H466" s="4" t="s">
        <v>114</v>
      </c>
      <c r="I466" s="4">
        <v>0</v>
      </c>
      <c r="J466" s="4" t="s">
        <v>54</v>
      </c>
      <c r="K466" s="4" t="s">
        <v>90</v>
      </c>
      <c r="L466" s="4">
        <v>1</v>
      </c>
      <c r="M466" s="4" t="s">
        <v>148</v>
      </c>
      <c r="N466" s="4" t="s">
        <v>70</v>
      </c>
      <c r="O466" s="4" t="s">
        <v>83</v>
      </c>
      <c r="P466" s="4">
        <v>1</v>
      </c>
      <c r="Q466" s="4" t="s">
        <v>2156</v>
      </c>
      <c r="R466" s="4" t="s">
        <v>73</v>
      </c>
      <c r="U466" s="4" t="s">
        <v>74</v>
      </c>
      <c r="AC466" s="4" t="s">
        <v>75</v>
      </c>
      <c r="AD466" s="4">
        <v>6</v>
      </c>
      <c r="AE466" s="4">
        <v>3</v>
      </c>
      <c r="AF466" s="4">
        <v>8</v>
      </c>
      <c r="AG466" s="4" t="s">
        <v>2157</v>
      </c>
      <c r="AH466" s="4" t="s">
        <v>2158</v>
      </c>
      <c r="AI466" s="4">
        <v>6</v>
      </c>
      <c r="AJ466" s="4" t="s">
        <v>2159</v>
      </c>
      <c r="AK466" s="4" t="s">
        <v>2160</v>
      </c>
      <c r="AM466" s="4">
        <v>1</v>
      </c>
    </row>
    <row r="467" spans="1:39" ht="18" customHeight="1">
      <c r="A467" s="4">
        <v>465</v>
      </c>
      <c r="B467" s="4" t="s">
        <v>66</v>
      </c>
      <c r="C467" s="5">
        <v>32.18904109589041</v>
      </c>
      <c r="D467" s="4">
        <v>7</v>
      </c>
      <c r="E467" s="4">
        <v>90</v>
      </c>
      <c r="F467" s="4">
        <v>14</v>
      </c>
      <c r="G467" s="4">
        <v>0</v>
      </c>
      <c r="H467" s="4" t="s">
        <v>53</v>
      </c>
      <c r="I467" s="4">
        <v>0</v>
      </c>
      <c r="J467" s="4" t="s">
        <v>129</v>
      </c>
      <c r="K467" s="4" t="s">
        <v>90</v>
      </c>
      <c r="L467" s="4">
        <v>1</v>
      </c>
      <c r="M467" s="4" t="s">
        <v>2161</v>
      </c>
      <c r="N467" s="4" t="s">
        <v>103</v>
      </c>
      <c r="O467" s="4" t="s">
        <v>44</v>
      </c>
      <c r="P467" s="4">
        <v>1</v>
      </c>
      <c r="Q467" s="4" t="s">
        <v>2026</v>
      </c>
      <c r="R467" s="4" t="s">
        <v>46</v>
      </c>
      <c r="U467" s="4" t="s">
        <v>74</v>
      </c>
      <c r="V467" s="4" t="s">
        <v>59</v>
      </c>
      <c r="W467" s="4" t="s">
        <v>60</v>
      </c>
      <c r="X467" s="4" t="s">
        <v>123</v>
      </c>
      <c r="Y467" s="4" t="s">
        <v>645</v>
      </c>
      <c r="AC467" s="4" t="s">
        <v>61</v>
      </c>
      <c r="AD467" s="4">
        <v>10</v>
      </c>
      <c r="AE467" s="4">
        <v>8</v>
      </c>
      <c r="AF467" s="4">
        <v>12</v>
      </c>
      <c r="AG467" s="6" t="s">
        <v>2162</v>
      </c>
      <c r="AH467" s="4" t="s">
        <v>2163</v>
      </c>
      <c r="AI467" s="4">
        <v>9</v>
      </c>
      <c r="AJ467" s="6" t="s">
        <v>2164</v>
      </c>
      <c r="AK467" s="4" t="e">
        <f>- Bioinformatics
- Advanced statistics
- Competitive programming</f>
        <v>#NAME?</v>
      </c>
      <c r="AL467" s="8" t="s">
        <v>2165</v>
      </c>
    </row>
    <row r="468" spans="1:39" ht="18" customHeight="1">
      <c r="A468" s="4">
        <v>466</v>
      </c>
      <c r="B468" s="4" t="s">
        <v>121</v>
      </c>
      <c r="C468" s="5">
        <v>63.509589041095893</v>
      </c>
      <c r="D468" s="4">
        <v>6</v>
      </c>
      <c r="E468" s="4">
        <v>48</v>
      </c>
      <c r="F468" s="4">
        <v>10</v>
      </c>
      <c r="G468" s="4">
        <v>4</v>
      </c>
      <c r="H468" s="4" t="s">
        <v>297</v>
      </c>
      <c r="I468" s="4">
        <v>0</v>
      </c>
      <c r="J468" s="4" t="s">
        <v>89</v>
      </c>
      <c r="K468" s="4" t="s">
        <v>90</v>
      </c>
      <c r="L468" s="4">
        <v>1</v>
      </c>
      <c r="M468" s="4" t="s">
        <v>406</v>
      </c>
      <c r="N468" s="4" t="s">
        <v>43</v>
      </c>
      <c r="O468" s="4" t="s">
        <v>83</v>
      </c>
      <c r="P468" s="4">
        <v>40</v>
      </c>
      <c r="Q468" s="4" t="s">
        <v>2166</v>
      </c>
      <c r="R468" s="4" t="s">
        <v>73</v>
      </c>
      <c r="V468" s="4" t="s">
        <v>59</v>
      </c>
      <c r="AC468" s="4" t="s">
        <v>61</v>
      </c>
      <c r="AD468" s="4">
        <v>6</v>
      </c>
      <c r="AE468" s="4">
        <v>6</v>
      </c>
      <c r="AF468" s="4">
        <v>100</v>
      </c>
      <c r="AG468" s="4" t="s">
        <v>2167</v>
      </c>
      <c r="AH468" s="4" t="s">
        <v>63</v>
      </c>
      <c r="AI468" s="4">
        <v>9</v>
      </c>
      <c r="AJ468" s="4" t="s">
        <v>2168</v>
      </c>
      <c r="AK468" s="4" t="s">
        <v>2169</v>
      </c>
      <c r="AM468" s="4">
        <v>1</v>
      </c>
    </row>
    <row r="469" spans="1:39" ht="18" customHeight="1">
      <c r="A469" s="4">
        <v>467</v>
      </c>
      <c r="B469" s="4" t="s">
        <v>66</v>
      </c>
      <c r="C469" s="5">
        <v>37.158904109589038</v>
      </c>
      <c r="D469" s="4">
        <v>7</v>
      </c>
      <c r="E469" s="4">
        <v>0</v>
      </c>
      <c r="F469" s="4">
        <v>11</v>
      </c>
      <c r="G469" s="4">
        <v>12</v>
      </c>
      <c r="H469" s="4" t="s">
        <v>114</v>
      </c>
      <c r="I469" s="4">
        <v>1</v>
      </c>
      <c r="J469" s="4" t="s">
        <v>38</v>
      </c>
      <c r="K469" s="4" t="s">
        <v>38</v>
      </c>
      <c r="L469" s="4">
        <v>1</v>
      </c>
      <c r="M469" s="4" t="s">
        <v>130</v>
      </c>
      <c r="N469" s="4" t="s">
        <v>82</v>
      </c>
      <c r="O469" s="4" t="s">
        <v>83</v>
      </c>
      <c r="P469" s="4">
        <v>18</v>
      </c>
      <c r="Q469" s="4" t="s">
        <v>2170</v>
      </c>
      <c r="R469" s="4" t="s">
        <v>357</v>
      </c>
      <c r="X469" s="4" t="s">
        <v>123</v>
      </c>
      <c r="AC469" s="4" t="s">
        <v>48</v>
      </c>
      <c r="AD469" s="4">
        <v>20</v>
      </c>
      <c r="AE469" s="4">
        <v>10</v>
      </c>
      <c r="AF469" s="4">
        <v>30</v>
      </c>
      <c r="AG469" s="4" t="s">
        <v>2171</v>
      </c>
      <c r="AH469" s="4" t="s">
        <v>2172</v>
      </c>
      <c r="AI469" s="4">
        <v>10</v>
      </c>
      <c r="AJ469" s="4" t="s">
        <v>2173</v>
      </c>
      <c r="AK469" s="4" t="s">
        <v>2174</v>
      </c>
      <c r="AL469" s="4" t="s">
        <v>2175</v>
      </c>
      <c r="AM469" s="4">
        <v>0</v>
      </c>
    </row>
    <row r="470" spans="1:39" ht="18" customHeight="1">
      <c r="A470" s="4">
        <v>468</v>
      </c>
      <c r="B470" s="4" t="s">
        <v>66</v>
      </c>
      <c r="C470" s="5">
        <v>23.616438356164384</v>
      </c>
      <c r="D470" s="4">
        <v>7</v>
      </c>
      <c r="E470" s="4">
        <v>0</v>
      </c>
      <c r="F470" s="4">
        <v>9</v>
      </c>
      <c r="G470" s="4">
        <v>3</v>
      </c>
      <c r="H470" s="4" t="s">
        <v>80</v>
      </c>
      <c r="I470" s="4">
        <v>1</v>
      </c>
      <c r="J470" s="4" t="s">
        <v>38</v>
      </c>
      <c r="K470" s="4" t="s">
        <v>38</v>
      </c>
      <c r="L470" s="4">
        <v>1</v>
      </c>
      <c r="M470" s="4" t="s">
        <v>59</v>
      </c>
      <c r="N470" s="4" t="s">
        <v>103</v>
      </c>
      <c r="O470" s="4" t="s">
        <v>44</v>
      </c>
      <c r="P470" s="4">
        <v>0</v>
      </c>
      <c r="Q470" s="4" t="s">
        <v>45</v>
      </c>
      <c r="R470" s="4" t="s">
        <v>46</v>
      </c>
      <c r="V470" s="4" t="s">
        <v>59</v>
      </c>
      <c r="AC470" s="4" t="s">
        <v>48</v>
      </c>
      <c r="AD470" s="4">
        <v>6</v>
      </c>
      <c r="AE470" s="4">
        <v>6</v>
      </c>
      <c r="AF470" s="4">
        <v>10</v>
      </c>
      <c r="AG470" s="4" t="s">
        <v>2176</v>
      </c>
      <c r="AH470" s="4" t="s">
        <v>63</v>
      </c>
      <c r="AI470" s="4">
        <v>10</v>
      </c>
      <c r="AJ470" s="4" t="s">
        <v>2177</v>
      </c>
      <c r="AK470" s="4" t="s">
        <v>2178</v>
      </c>
      <c r="AL470" s="7" t="s">
        <v>2179</v>
      </c>
      <c r="AM470" s="4">
        <v>1</v>
      </c>
    </row>
    <row r="471" spans="1:39" ht="18" customHeight="1">
      <c r="A471" s="4">
        <v>469</v>
      </c>
      <c r="B471" s="4" t="s">
        <v>66</v>
      </c>
      <c r="C471" s="5">
        <v>39.575342465753423</v>
      </c>
      <c r="D471" s="4">
        <v>4</v>
      </c>
      <c r="E471" s="4">
        <v>180</v>
      </c>
      <c r="F471" s="4">
        <v>12</v>
      </c>
      <c r="G471" s="4">
        <v>10</v>
      </c>
      <c r="H471" s="4" t="s">
        <v>329</v>
      </c>
      <c r="I471" s="4">
        <v>1</v>
      </c>
      <c r="J471" s="4" t="s">
        <v>38</v>
      </c>
      <c r="K471" s="4" t="s">
        <v>38</v>
      </c>
      <c r="L471" s="4">
        <v>1</v>
      </c>
      <c r="M471" s="4" t="s">
        <v>401</v>
      </c>
      <c r="N471" s="4" t="s">
        <v>285</v>
      </c>
      <c r="O471" s="4" t="s">
        <v>83</v>
      </c>
      <c r="P471" s="4">
        <v>14</v>
      </c>
      <c r="Q471" s="4" t="s">
        <v>2180</v>
      </c>
      <c r="R471" s="4" t="s">
        <v>58</v>
      </c>
      <c r="V471" s="4" t="s">
        <v>59</v>
      </c>
      <c r="W471" s="4" t="s">
        <v>60</v>
      </c>
      <c r="X471" s="4" t="s">
        <v>123</v>
      </c>
      <c r="Y471" s="4" t="s">
        <v>645</v>
      </c>
      <c r="AC471" s="4" t="s">
        <v>48</v>
      </c>
      <c r="AD471" s="4">
        <v>30</v>
      </c>
      <c r="AE471" s="4">
        <v>6</v>
      </c>
      <c r="AF471" s="4">
        <v>60</v>
      </c>
      <c r="AG471" s="4" t="s">
        <v>2181</v>
      </c>
      <c r="AH471" s="4" t="s">
        <v>50</v>
      </c>
      <c r="AI471" s="4">
        <v>10</v>
      </c>
      <c r="AJ471" s="4" t="s">
        <v>2182</v>
      </c>
      <c r="AK471" s="4" t="s">
        <v>2183</v>
      </c>
      <c r="AL471" s="4" t="s">
        <v>2184</v>
      </c>
      <c r="AM471" s="4">
        <v>0</v>
      </c>
    </row>
    <row r="472" spans="1:39" ht="18" customHeight="1">
      <c r="A472" s="4">
        <v>470</v>
      </c>
      <c r="B472" s="4" t="s">
        <v>79</v>
      </c>
      <c r="C472" s="5">
        <v>33.728767123287675</v>
      </c>
      <c r="D472" s="4">
        <v>6</v>
      </c>
      <c r="E472" s="4">
        <v>120</v>
      </c>
      <c r="F472" s="4">
        <v>12</v>
      </c>
      <c r="G472" s="4">
        <v>12</v>
      </c>
      <c r="H472" s="4" t="s">
        <v>218</v>
      </c>
      <c r="I472" s="4">
        <v>1</v>
      </c>
      <c r="J472" s="4" t="s">
        <v>38</v>
      </c>
      <c r="K472" s="4" t="s">
        <v>38</v>
      </c>
      <c r="L472" s="4">
        <v>1</v>
      </c>
      <c r="M472" s="4" t="s">
        <v>2185</v>
      </c>
      <c r="N472" s="4" t="s">
        <v>43</v>
      </c>
      <c r="O472" s="4" t="s">
        <v>350</v>
      </c>
      <c r="P472" s="4">
        <v>7</v>
      </c>
      <c r="Q472" s="4" t="s">
        <v>2186</v>
      </c>
      <c r="R472" s="4" t="s">
        <v>73</v>
      </c>
      <c r="X472" s="4" t="s">
        <v>123</v>
      </c>
      <c r="AC472" s="4" t="s">
        <v>61</v>
      </c>
      <c r="AD472" s="4">
        <v>4</v>
      </c>
      <c r="AE472" s="4">
        <v>4</v>
      </c>
      <c r="AF472" s="4">
        <v>4</v>
      </c>
      <c r="AG472" s="4" t="s">
        <v>2187</v>
      </c>
      <c r="AH472" s="4" t="s">
        <v>63</v>
      </c>
      <c r="AI472" s="4">
        <v>8</v>
      </c>
      <c r="AJ472" s="4" t="s">
        <v>2188</v>
      </c>
      <c r="AK472" s="4" t="s">
        <v>2189</v>
      </c>
      <c r="AL472" s="4" t="s">
        <v>2190</v>
      </c>
      <c r="AM472" s="4">
        <v>0</v>
      </c>
    </row>
    <row r="473" spans="1:39" ht="18" customHeight="1">
      <c r="A473" s="4">
        <v>471</v>
      </c>
      <c r="B473" s="4" t="s">
        <v>121</v>
      </c>
      <c r="C473" s="5">
        <v>29.572602739726026</v>
      </c>
      <c r="D473" s="4">
        <v>6</v>
      </c>
      <c r="E473" s="4">
        <v>120</v>
      </c>
      <c r="F473" s="4">
        <v>14</v>
      </c>
      <c r="G473" s="4">
        <v>50</v>
      </c>
      <c r="H473" s="4" t="s">
        <v>218</v>
      </c>
      <c r="I473" s="4">
        <v>0</v>
      </c>
      <c r="J473" s="4" t="s">
        <v>40</v>
      </c>
      <c r="K473" s="4" t="s">
        <v>90</v>
      </c>
      <c r="L473" s="4">
        <v>1</v>
      </c>
      <c r="M473" s="4" t="s">
        <v>130</v>
      </c>
      <c r="N473" s="4" t="s">
        <v>137</v>
      </c>
      <c r="O473" s="4" t="s">
        <v>83</v>
      </c>
      <c r="P473" s="4">
        <v>1</v>
      </c>
      <c r="Q473" s="4" t="s">
        <v>2191</v>
      </c>
      <c r="R473" s="4" t="s">
        <v>357</v>
      </c>
      <c r="V473" s="4" t="s">
        <v>59</v>
      </c>
      <c r="AC473" s="4" t="s">
        <v>75</v>
      </c>
      <c r="AD473" s="4">
        <v>25</v>
      </c>
      <c r="AE473" s="4">
        <v>15</v>
      </c>
      <c r="AF473" s="4">
        <v>5</v>
      </c>
      <c r="AG473" s="4" t="s">
        <v>240</v>
      </c>
      <c r="AH473" s="4" t="s">
        <v>50</v>
      </c>
      <c r="AI473" s="4">
        <v>10</v>
      </c>
      <c r="AJ473" s="4" t="s">
        <v>2192</v>
      </c>
      <c r="AK473" s="4" t="s">
        <v>2193</v>
      </c>
      <c r="AL473" s="4" t="s">
        <v>2194</v>
      </c>
      <c r="AM473" s="4">
        <v>1</v>
      </c>
    </row>
    <row r="474" spans="1:39" ht="18" customHeight="1">
      <c r="A474" s="4">
        <v>472</v>
      </c>
      <c r="B474" s="4" t="s">
        <v>66</v>
      </c>
      <c r="C474" s="5">
        <v>44.906849315068492</v>
      </c>
      <c r="D474" s="4">
        <v>7</v>
      </c>
      <c r="E474" s="4">
        <v>0</v>
      </c>
      <c r="F474" s="4">
        <v>6</v>
      </c>
      <c r="G474" s="4">
        <v>10</v>
      </c>
      <c r="H474" s="4" t="s">
        <v>67</v>
      </c>
      <c r="I474" s="4">
        <v>1</v>
      </c>
      <c r="J474" s="4" t="s">
        <v>38</v>
      </c>
      <c r="K474" s="4" t="s">
        <v>38</v>
      </c>
      <c r="L474" s="4">
        <v>1</v>
      </c>
      <c r="M474" s="4" t="s">
        <v>246</v>
      </c>
      <c r="N474" s="4" t="s">
        <v>2195</v>
      </c>
      <c r="O474" s="4" t="s">
        <v>149</v>
      </c>
      <c r="P474" s="4">
        <v>10</v>
      </c>
      <c r="Q474" s="4" t="s">
        <v>2196</v>
      </c>
      <c r="R474" s="4" t="s">
        <v>357</v>
      </c>
      <c r="X474" s="4" t="s">
        <v>123</v>
      </c>
      <c r="AC474" s="4" t="s">
        <v>61</v>
      </c>
      <c r="AD474" s="4">
        <v>5</v>
      </c>
      <c r="AE474" s="4">
        <v>2</v>
      </c>
      <c r="AF474" s="4">
        <v>10</v>
      </c>
      <c r="AG474" s="4" t="s">
        <v>2197</v>
      </c>
      <c r="AH474" s="4" t="s">
        <v>63</v>
      </c>
      <c r="AI474" s="4">
        <v>10</v>
      </c>
      <c r="AJ474" s="7" t="s">
        <v>2198</v>
      </c>
      <c r="AK474" s="4" t="s">
        <v>2199</v>
      </c>
      <c r="AL474" s="4" t="s">
        <v>2200</v>
      </c>
      <c r="AM474" s="4">
        <v>1</v>
      </c>
    </row>
    <row r="475" spans="1:39" ht="18" customHeight="1">
      <c r="A475" s="4">
        <v>473</v>
      </c>
      <c r="B475" s="4" t="s">
        <v>66</v>
      </c>
      <c r="C475" s="5">
        <v>37.734246575342468</v>
      </c>
      <c r="D475" s="4">
        <v>7</v>
      </c>
      <c r="E475" s="4">
        <v>50</v>
      </c>
      <c r="F475" s="4">
        <v>8</v>
      </c>
      <c r="G475" s="4">
        <v>4</v>
      </c>
      <c r="H475" s="4" t="s">
        <v>114</v>
      </c>
      <c r="I475" s="4">
        <v>1</v>
      </c>
      <c r="J475" s="4" t="s">
        <v>38</v>
      </c>
      <c r="K475" s="4" t="s">
        <v>38</v>
      </c>
      <c r="L475" s="4">
        <v>1</v>
      </c>
      <c r="M475" s="4" t="s">
        <v>401</v>
      </c>
      <c r="N475" s="4" t="s">
        <v>70</v>
      </c>
      <c r="O475" s="4" t="s">
        <v>117</v>
      </c>
      <c r="P475" s="4">
        <v>12</v>
      </c>
      <c r="Q475" s="4" t="s">
        <v>2201</v>
      </c>
      <c r="R475" s="4" t="s">
        <v>58</v>
      </c>
      <c r="X475" s="4" t="s">
        <v>123</v>
      </c>
      <c r="AC475" s="4" t="s">
        <v>61</v>
      </c>
      <c r="AD475" s="4">
        <v>3</v>
      </c>
      <c r="AE475" s="4">
        <v>4</v>
      </c>
      <c r="AF475" s="4">
        <v>7</v>
      </c>
      <c r="AG475" s="4" t="s">
        <v>2202</v>
      </c>
      <c r="AH475" s="4" t="s">
        <v>50</v>
      </c>
      <c r="AI475" s="4">
        <v>10</v>
      </c>
      <c r="AJ475" s="4" t="s">
        <v>2203</v>
      </c>
      <c r="AK475" s="4" t="s">
        <v>2204</v>
      </c>
      <c r="AL475" s="4" t="s">
        <v>2205</v>
      </c>
      <c r="AM475" s="4">
        <v>1</v>
      </c>
    </row>
    <row r="476" spans="1:39" ht="18" customHeight="1">
      <c r="A476" s="4">
        <v>474</v>
      </c>
      <c r="B476" s="4" t="s">
        <v>79</v>
      </c>
      <c r="C476" s="5">
        <v>35.37808219178082</v>
      </c>
      <c r="D476" s="4">
        <v>8</v>
      </c>
      <c r="E476" s="4">
        <v>25</v>
      </c>
      <c r="F476" s="4">
        <v>10</v>
      </c>
      <c r="G476" s="4">
        <v>40</v>
      </c>
      <c r="H476" s="4" t="s">
        <v>114</v>
      </c>
      <c r="I476" s="4">
        <v>1</v>
      </c>
      <c r="J476" s="4" t="s">
        <v>38</v>
      </c>
      <c r="K476" s="4" t="s">
        <v>38</v>
      </c>
      <c r="L476" s="4">
        <v>1</v>
      </c>
      <c r="M476" s="4" t="s">
        <v>141</v>
      </c>
      <c r="N476" s="4" t="s">
        <v>70</v>
      </c>
      <c r="O476" s="4" t="s">
        <v>149</v>
      </c>
      <c r="P476" s="4">
        <v>5</v>
      </c>
      <c r="Q476" s="4" t="s">
        <v>1510</v>
      </c>
      <c r="R476" s="4" t="s">
        <v>58</v>
      </c>
      <c r="V476" s="4" t="s">
        <v>59</v>
      </c>
      <c r="AC476" s="4" t="s">
        <v>61</v>
      </c>
      <c r="AD476" s="4">
        <v>4</v>
      </c>
      <c r="AE476" s="4">
        <v>3</v>
      </c>
      <c r="AF476" s="4">
        <v>120</v>
      </c>
      <c r="AG476" s="4" t="s">
        <v>2206</v>
      </c>
      <c r="AH476" s="4" t="s">
        <v>2109</v>
      </c>
      <c r="AI476" s="4">
        <v>9</v>
      </c>
      <c r="AJ476" s="4" t="s">
        <v>64</v>
      </c>
      <c r="AK476" s="4" t="s">
        <v>2207</v>
      </c>
      <c r="AL476" s="4" t="s">
        <v>1659</v>
      </c>
      <c r="AM476" s="4">
        <v>0</v>
      </c>
    </row>
    <row r="477" spans="1:39" ht="18" customHeight="1">
      <c r="A477" s="4">
        <v>475</v>
      </c>
      <c r="B477" s="4" t="s">
        <v>66</v>
      </c>
      <c r="C477" s="5">
        <v>34.161643835616438</v>
      </c>
      <c r="D477" s="4">
        <v>8</v>
      </c>
      <c r="E477" s="4">
        <v>60</v>
      </c>
      <c r="F477" s="4">
        <v>11</v>
      </c>
      <c r="G477" s="4">
        <v>7</v>
      </c>
      <c r="H477" s="4" t="s">
        <v>80</v>
      </c>
      <c r="I477" s="4">
        <v>1</v>
      </c>
      <c r="J477" s="4" t="s">
        <v>38</v>
      </c>
      <c r="K477" s="4" t="s">
        <v>38</v>
      </c>
      <c r="L477" s="4">
        <v>1</v>
      </c>
      <c r="M477" s="4" t="s">
        <v>206</v>
      </c>
      <c r="N477" s="4" t="s">
        <v>70</v>
      </c>
      <c r="O477" s="4" t="s">
        <v>83</v>
      </c>
      <c r="P477" s="4">
        <v>10</v>
      </c>
      <c r="R477" s="4" t="s">
        <v>73</v>
      </c>
      <c r="X477" s="4" t="s">
        <v>123</v>
      </c>
      <c r="AC477" s="4" t="s">
        <v>61</v>
      </c>
      <c r="AD477" s="4">
        <v>4</v>
      </c>
      <c r="AE477" s="4">
        <v>16</v>
      </c>
      <c r="AF477" s="4">
        <v>30</v>
      </c>
      <c r="AG477" s="4" t="s">
        <v>2208</v>
      </c>
      <c r="AH477" s="4" t="s">
        <v>2209</v>
      </c>
      <c r="AI477" s="4">
        <v>8</v>
      </c>
      <c r="AJ477" s="4" t="s">
        <v>2210</v>
      </c>
      <c r="AM477" s="4">
        <v>0</v>
      </c>
    </row>
    <row r="478" spans="1:39" ht="18" customHeight="1">
      <c r="A478" s="4">
        <v>476</v>
      </c>
      <c r="B478" s="4" t="s">
        <v>121</v>
      </c>
      <c r="C478" s="5">
        <v>34.37808219178082</v>
      </c>
      <c r="D478" s="4">
        <v>6</v>
      </c>
      <c r="E478" s="4">
        <v>30</v>
      </c>
      <c r="F478" s="4">
        <v>12</v>
      </c>
      <c r="G478" s="4">
        <v>25</v>
      </c>
      <c r="H478" s="4" t="s">
        <v>88</v>
      </c>
      <c r="I478" s="4">
        <v>0</v>
      </c>
      <c r="J478" s="4" t="s">
        <v>54</v>
      </c>
      <c r="K478" s="4" t="s">
        <v>90</v>
      </c>
      <c r="L478" s="4">
        <v>1</v>
      </c>
      <c r="M478" s="4" t="s">
        <v>148</v>
      </c>
      <c r="N478" s="4" t="s">
        <v>70</v>
      </c>
      <c r="O478" s="4" t="s">
        <v>2211</v>
      </c>
      <c r="P478" s="4">
        <v>5</v>
      </c>
      <c r="Q478" s="4" t="s">
        <v>2212</v>
      </c>
      <c r="R478" s="4" t="s">
        <v>73</v>
      </c>
      <c r="X478" s="4" t="s">
        <v>123</v>
      </c>
      <c r="AC478" s="4" t="s">
        <v>61</v>
      </c>
      <c r="AD478" s="4">
        <v>10</v>
      </c>
      <c r="AE478" s="4">
        <v>6</v>
      </c>
      <c r="AF478" s="4">
        <v>10</v>
      </c>
      <c r="AG478" s="4" t="s">
        <v>2213</v>
      </c>
      <c r="AH478" s="4" t="s">
        <v>63</v>
      </c>
      <c r="AI478" s="4">
        <v>10</v>
      </c>
      <c r="AJ478" s="4" t="s">
        <v>2214</v>
      </c>
      <c r="AK478" s="4" t="s">
        <v>2215</v>
      </c>
      <c r="AL478" s="4" t="s">
        <v>2216</v>
      </c>
      <c r="AM478" s="4">
        <v>0</v>
      </c>
    </row>
    <row r="479" spans="1:39" ht="18" customHeight="1">
      <c r="A479" s="4">
        <v>477</v>
      </c>
      <c r="B479" s="4" t="s">
        <v>66</v>
      </c>
      <c r="C479" s="5">
        <v>25.065753424657533</v>
      </c>
      <c r="D479" s="4">
        <v>9</v>
      </c>
      <c r="E479" s="4">
        <v>0</v>
      </c>
      <c r="F479" s="4">
        <v>12</v>
      </c>
      <c r="G479" s="4">
        <v>6</v>
      </c>
      <c r="H479" s="4" t="s">
        <v>218</v>
      </c>
      <c r="I479" s="4">
        <v>1</v>
      </c>
      <c r="J479" s="4" t="s">
        <v>38</v>
      </c>
      <c r="K479" s="4" t="s">
        <v>38</v>
      </c>
      <c r="L479" s="4">
        <v>1</v>
      </c>
      <c r="M479" s="4" t="s">
        <v>102</v>
      </c>
      <c r="N479" s="4" t="s">
        <v>70</v>
      </c>
      <c r="O479" s="4" t="s">
        <v>44</v>
      </c>
      <c r="P479" s="4">
        <v>2</v>
      </c>
      <c r="Q479" s="4" t="s">
        <v>45</v>
      </c>
      <c r="R479" s="4" t="s">
        <v>46</v>
      </c>
      <c r="U479" s="4" t="s">
        <v>74</v>
      </c>
      <c r="AC479" s="4" t="s">
        <v>61</v>
      </c>
      <c r="AD479" s="4">
        <v>15</v>
      </c>
      <c r="AE479" s="4">
        <v>30</v>
      </c>
      <c r="AF479" s="4">
        <v>22</v>
      </c>
      <c r="AG479" s="6" t="s">
        <v>2217</v>
      </c>
      <c r="AH479" s="4" t="s">
        <v>2218</v>
      </c>
      <c r="AI479" s="4">
        <v>10</v>
      </c>
      <c r="AJ479" s="4" t="s">
        <v>2219</v>
      </c>
      <c r="AK479" s="4" t="s">
        <v>2215</v>
      </c>
      <c r="AL479" s="8" t="s">
        <v>2220</v>
      </c>
      <c r="AM479" s="4">
        <v>1</v>
      </c>
    </row>
    <row r="480" spans="1:39" ht="18" customHeight="1">
      <c r="A480" s="4">
        <v>478</v>
      </c>
      <c r="B480" s="4" t="s">
        <v>66</v>
      </c>
      <c r="D480" s="4">
        <v>6</v>
      </c>
      <c r="E480" s="4">
        <v>30</v>
      </c>
      <c r="F480" s="4">
        <v>10</v>
      </c>
      <c r="G480" s="4">
        <v>15</v>
      </c>
      <c r="H480" s="4" t="s">
        <v>88</v>
      </c>
      <c r="I480" s="4">
        <v>0</v>
      </c>
      <c r="J480" s="4" t="s">
        <v>54</v>
      </c>
      <c r="K480" s="4" t="s">
        <v>90</v>
      </c>
      <c r="L480" s="4">
        <v>1</v>
      </c>
      <c r="M480" s="4" t="s">
        <v>206</v>
      </c>
      <c r="N480" s="4" t="s">
        <v>70</v>
      </c>
      <c r="O480" s="4" t="s">
        <v>83</v>
      </c>
      <c r="P480" s="4">
        <v>0</v>
      </c>
      <c r="Q480" s="4" t="s">
        <v>325</v>
      </c>
      <c r="R480" s="4" t="s">
        <v>46</v>
      </c>
      <c r="X480" s="4" t="s">
        <v>123</v>
      </c>
      <c r="AC480" s="4" t="s">
        <v>48</v>
      </c>
      <c r="AD480" s="4">
        <v>4</v>
      </c>
      <c r="AE480" s="4">
        <v>4</v>
      </c>
      <c r="AF480" s="4">
        <v>2</v>
      </c>
      <c r="AG480" s="4" t="s">
        <v>2221</v>
      </c>
      <c r="AH480" s="4" t="s">
        <v>63</v>
      </c>
      <c r="AI480" s="4">
        <v>10</v>
      </c>
      <c r="AJ480" s="4" t="s">
        <v>2222</v>
      </c>
      <c r="AM480" s="4">
        <v>1</v>
      </c>
    </row>
    <row r="481" spans="1:39" ht="18" customHeight="1">
      <c r="A481" s="4">
        <v>479</v>
      </c>
      <c r="B481" s="4" t="s">
        <v>66</v>
      </c>
      <c r="C481" s="5">
        <v>36.282191780821918</v>
      </c>
      <c r="D481" s="4">
        <v>7</v>
      </c>
      <c r="E481" s="4">
        <v>40</v>
      </c>
      <c r="F481" s="4">
        <v>8</v>
      </c>
      <c r="G481" s="4">
        <v>15</v>
      </c>
      <c r="H481" s="4" t="s">
        <v>80</v>
      </c>
      <c r="I481" s="4">
        <v>1</v>
      </c>
      <c r="J481" s="4" t="s">
        <v>38</v>
      </c>
      <c r="K481" s="4" t="s">
        <v>38</v>
      </c>
      <c r="L481" s="4">
        <v>1</v>
      </c>
      <c r="M481" s="4" t="s">
        <v>206</v>
      </c>
      <c r="N481" s="4" t="s">
        <v>2223</v>
      </c>
      <c r="O481" s="4" t="s">
        <v>413</v>
      </c>
      <c r="P481" s="4">
        <v>10</v>
      </c>
      <c r="Q481" s="4" t="s">
        <v>2224</v>
      </c>
      <c r="R481" s="4" t="s">
        <v>73</v>
      </c>
      <c r="V481" s="4" t="s">
        <v>59</v>
      </c>
      <c r="AC481" s="4" t="s">
        <v>48</v>
      </c>
      <c r="AD481" s="4">
        <v>2</v>
      </c>
      <c r="AE481" s="4">
        <v>6</v>
      </c>
      <c r="AF481" s="4">
        <v>30</v>
      </c>
      <c r="AG481" s="4" t="s">
        <v>2225</v>
      </c>
      <c r="AH481" s="4" t="s">
        <v>63</v>
      </c>
      <c r="AI481" s="4">
        <v>5</v>
      </c>
      <c r="AJ481" s="4" t="s">
        <v>2226</v>
      </c>
      <c r="AK481" s="4" t="s">
        <v>2227</v>
      </c>
      <c r="AL481" s="4" t="s">
        <v>108</v>
      </c>
      <c r="AM481" s="4">
        <v>1</v>
      </c>
    </row>
    <row r="482" spans="1:39" ht="18" customHeight="1">
      <c r="A482" s="4">
        <v>480</v>
      </c>
      <c r="B482" s="4" t="s">
        <v>66</v>
      </c>
      <c r="C482" s="5">
        <v>30.86849315068493</v>
      </c>
      <c r="D482" s="4">
        <v>6</v>
      </c>
      <c r="E482" s="4">
        <v>80</v>
      </c>
      <c r="F482" s="4">
        <v>4</v>
      </c>
      <c r="G482" s="4">
        <v>10</v>
      </c>
      <c r="H482" s="4" t="s">
        <v>53</v>
      </c>
      <c r="I482" s="4">
        <v>0</v>
      </c>
      <c r="J482" s="4" t="s">
        <v>54</v>
      </c>
      <c r="K482" s="4" t="s">
        <v>96</v>
      </c>
      <c r="L482" s="4">
        <v>1</v>
      </c>
      <c r="M482" s="4" t="s">
        <v>141</v>
      </c>
      <c r="N482" s="4" t="s">
        <v>70</v>
      </c>
      <c r="O482" s="4" t="s">
        <v>2228</v>
      </c>
      <c r="P482" s="4">
        <v>4</v>
      </c>
      <c r="R482" s="4" t="s">
        <v>46</v>
      </c>
      <c r="U482" s="4" t="s">
        <v>74</v>
      </c>
      <c r="AC482" s="4" t="s">
        <v>61</v>
      </c>
      <c r="AD482" s="4">
        <v>10</v>
      </c>
      <c r="AE482" s="4">
        <v>10</v>
      </c>
      <c r="AF482" s="4">
        <v>4</v>
      </c>
      <c r="AG482" s="4" t="s">
        <v>2229</v>
      </c>
      <c r="AH482" s="4" t="s">
        <v>63</v>
      </c>
      <c r="AI482" s="4">
        <v>8</v>
      </c>
      <c r="AJ482" s="4" t="s">
        <v>2230</v>
      </c>
      <c r="AM482" s="4">
        <v>1</v>
      </c>
    </row>
    <row r="483" spans="1:39" ht="18" customHeight="1">
      <c r="A483" s="4">
        <v>481</v>
      </c>
      <c r="B483" s="4" t="s">
        <v>518</v>
      </c>
      <c r="C483" s="5">
        <v>32.134246575342466</v>
      </c>
      <c r="D483" s="4">
        <v>7</v>
      </c>
      <c r="E483" s="4">
        <v>0</v>
      </c>
      <c r="F483" s="4">
        <v>10</v>
      </c>
      <c r="G483" s="4">
        <v>3</v>
      </c>
      <c r="H483" s="4" t="s">
        <v>53</v>
      </c>
      <c r="I483" s="4">
        <v>1</v>
      </c>
      <c r="J483" s="4" t="s">
        <v>38</v>
      </c>
      <c r="K483" s="4" t="s">
        <v>38</v>
      </c>
      <c r="L483" s="4">
        <v>1</v>
      </c>
      <c r="M483" s="4" t="s">
        <v>206</v>
      </c>
      <c r="N483" s="4" t="s">
        <v>70</v>
      </c>
      <c r="O483" s="4" t="s">
        <v>83</v>
      </c>
      <c r="P483" s="4">
        <v>12</v>
      </c>
      <c r="Q483" s="4" t="s">
        <v>2231</v>
      </c>
      <c r="R483" s="4" t="s">
        <v>46</v>
      </c>
      <c r="X483" s="4" t="s">
        <v>123</v>
      </c>
      <c r="AC483" s="4" t="s">
        <v>155</v>
      </c>
      <c r="AD483" s="4">
        <v>6</v>
      </c>
      <c r="AE483" s="4">
        <v>2</v>
      </c>
      <c r="AF483" s="4">
        <v>48</v>
      </c>
      <c r="AG483" s="4" t="s">
        <v>2232</v>
      </c>
      <c r="AH483" s="4" t="s">
        <v>63</v>
      </c>
      <c r="AI483" s="4">
        <v>10</v>
      </c>
      <c r="AJ483" s="4" t="s">
        <v>2233</v>
      </c>
      <c r="AK483" s="4" t="s">
        <v>190</v>
      </c>
      <c r="AL483" s="4" t="s">
        <v>2234</v>
      </c>
      <c r="AM483" s="4">
        <v>1</v>
      </c>
    </row>
    <row r="484" spans="1:39" ht="18" customHeight="1">
      <c r="A484" s="4">
        <v>482</v>
      </c>
      <c r="B484" s="4" t="s">
        <v>66</v>
      </c>
      <c r="C484" s="5">
        <v>30.945205479452056</v>
      </c>
      <c r="D484" s="4">
        <v>8</v>
      </c>
      <c r="E484" s="4">
        <v>30</v>
      </c>
      <c r="F484" s="4">
        <v>12</v>
      </c>
      <c r="G484" s="4">
        <v>5</v>
      </c>
      <c r="H484" s="4" t="s">
        <v>114</v>
      </c>
      <c r="I484" s="4">
        <v>0</v>
      </c>
      <c r="J484" s="4" t="s">
        <v>40</v>
      </c>
      <c r="K484" s="4" t="s">
        <v>41</v>
      </c>
      <c r="L484" s="4">
        <v>1</v>
      </c>
      <c r="M484" s="4" t="s">
        <v>74</v>
      </c>
      <c r="N484" s="4" t="s">
        <v>43</v>
      </c>
      <c r="O484" s="4" t="s">
        <v>104</v>
      </c>
      <c r="P484" s="4">
        <v>7</v>
      </c>
      <c r="Q484" s="4" t="s">
        <v>253</v>
      </c>
      <c r="R484" s="4" t="s">
        <v>73</v>
      </c>
      <c r="U484" s="4" t="s">
        <v>74</v>
      </c>
      <c r="V484" s="4" t="s">
        <v>59</v>
      </c>
      <c r="X484" s="4" t="s">
        <v>123</v>
      </c>
      <c r="AC484" s="4" t="s">
        <v>61</v>
      </c>
      <c r="AD484" s="4">
        <v>4</v>
      </c>
      <c r="AE484" s="4">
        <v>6</v>
      </c>
      <c r="AF484" s="4">
        <v>20</v>
      </c>
      <c r="AG484" s="4" t="s">
        <v>2235</v>
      </c>
      <c r="AH484" s="4" t="s">
        <v>63</v>
      </c>
      <c r="AI484" s="4">
        <v>9</v>
      </c>
      <c r="AJ484" s="4" t="s">
        <v>2236</v>
      </c>
      <c r="AK484" s="4" t="s">
        <v>2237</v>
      </c>
      <c r="AM484" s="4">
        <v>1</v>
      </c>
    </row>
    <row r="485" spans="1:39" ht="18" customHeight="1">
      <c r="A485" s="4">
        <v>483</v>
      </c>
      <c r="B485" s="4" t="s">
        <v>79</v>
      </c>
      <c r="C485" s="5">
        <v>36.046575342465751</v>
      </c>
      <c r="D485" s="4">
        <v>6</v>
      </c>
      <c r="E485" s="4">
        <v>100</v>
      </c>
      <c r="F485" s="4">
        <v>10</v>
      </c>
      <c r="G485" s="4">
        <v>8</v>
      </c>
      <c r="H485" s="4" t="s">
        <v>114</v>
      </c>
      <c r="I485" s="4">
        <v>1</v>
      </c>
      <c r="J485" s="4" t="s">
        <v>38</v>
      </c>
      <c r="K485" s="4" t="s">
        <v>38</v>
      </c>
      <c r="L485" s="4">
        <v>1</v>
      </c>
      <c r="M485" s="4" t="s">
        <v>206</v>
      </c>
      <c r="N485" s="4" t="s">
        <v>70</v>
      </c>
      <c r="O485" s="4" t="s">
        <v>83</v>
      </c>
      <c r="P485" s="4">
        <v>6</v>
      </c>
      <c r="Q485" s="4" t="s">
        <v>2238</v>
      </c>
      <c r="R485" s="4" t="s">
        <v>73</v>
      </c>
      <c r="X485" s="4" t="s">
        <v>123</v>
      </c>
      <c r="AC485" s="4" t="s">
        <v>61</v>
      </c>
      <c r="AD485" s="4">
        <v>1</v>
      </c>
      <c r="AE485" s="4">
        <v>4</v>
      </c>
      <c r="AF485" s="4">
        <v>12</v>
      </c>
      <c r="AG485" s="4" t="s">
        <v>2239</v>
      </c>
      <c r="AH485" s="4" t="s">
        <v>50</v>
      </c>
      <c r="AI485" s="4">
        <v>10</v>
      </c>
      <c r="AJ485" s="4" t="s">
        <v>2240</v>
      </c>
      <c r="AK485" s="6" t="s">
        <v>2241</v>
      </c>
      <c r="AM485" s="4">
        <v>0</v>
      </c>
    </row>
    <row r="486" spans="1:39" ht="18" customHeight="1">
      <c r="A486" s="4">
        <v>484</v>
      </c>
      <c r="B486" s="4" t="s">
        <v>66</v>
      </c>
      <c r="C486" s="5">
        <v>46.827397260273976</v>
      </c>
      <c r="D486" s="4">
        <v>6</v>
      </c>
      <c r="E486" s="4">
        <v>30</v>
      </c>
      <c r="F486" s="4">
        <v>8</v>
      </c>
      <c r="G486" s="4">
        <v>30</v>
      </c>
      <c r="H486" s="4" t="s">
        <v>128</v>
      </c>
      <c r="I486" s="4">
        <v>1</v>
      </c>
      <c r="J486" s="4" t="s">
        <v>38</v>
      </c>
      <c r="K486" s="4" t="s">
        <v>38</v>
      </c>
      <c r="L486" s="4">
        <v>1</v>
      </c>
      <c r="M486" s="4" t="s">
        <v>69</v>
      </c>
      <c r="N486" s="4" t="s">
        <v>82</v>
      </c>
      <c r="O486" s="4" t="s">
        <v>2242</v>
      </c>
      <c r="P486" s="4">
        <v>15</v>
      </c>
      <c r="Q486" s="4" t="s">
        <v>2243</v>
      </c>
      <c r="R486" s="4" t="s">
        <v>46</v>
      </c>
      <c r="X486" s="4" t="s">
        <v>123</v>
      </c>
      <c r="AC486" s="4" t="s">
        <v>48</v>
      </c>
      <c r="AD486" s="4">
        <v>6</v>
      </c>
      <c r="AE486" s="4">
        <v>5</v>
      </c>
      <c r="AF486" s="4">
        <v>400</v>
      </c>
      <c r="AG486" s="4" t="s">
        <v>2244</v>
      </c>
      <c r="AH486" s="4" t="s">
        <v>63</v>
      </c>
      <c r="AI486" s="4">
        <v>10</v>
      </c>
      <c r="AJ486" s="4" t="s">
        <v>2245</v>
      </c>
      <c r="AK486" s="4" t="s">
        <v>2246</v>
      </c>
      <c r="AM486" s="4">
        <v>1</v>
      </c>
    </row>
    <row r="487" spans="1:39" ht="18" customHeight="1">
      <c r="A487" s="4">
        <v>485</v>
      </c>
      <c r="B487" s="4" t="s">
        <v>66</v>
      </c>
      <c r="C487" s="5">
        <v>34.9972602739726</v>
      </c>
      <c r="D487" s="4">
        <v>7</v>
      </c>
      <c r="E487" s="4">
        <v>0</v>
      </c>
      <c r="F487" s="4">
        <v>8</v>
      </c>
      <c r="G487" s="4">
        <v>2</v>
      </c>
      <c r="H487" s="4" t="s">
        <v>53</v>
      </c>
      <c r="I487" s="4">
        <v>1</v>
      </c>
      <c r="J487" s="4" t="s">
        <v>38</v>
      </c>
      <c r="K487" s="4" t="s">
        <v>38</v>
      </c>
      <c r="L487" s="4">
        <v>1</v>
      </c>
      <c r="M487" s="4" t="s">
        <v>514</v>
      </c>
      <c r="N487" s="4" t="s">
        <v>2247</v>
      </c>
      <c r="O487" s="4" t="s">
        <v>44</v>
      </c>
      <c r="P487" s="4">
        <v>1</v>
      </c>
      <c r="Q487" s="4" t="s">
        <v>45</v>
      </c>
      <c r="R487" s="4" t="s">
        <v>46</v>
      </c>
      <c r="S487" s="4" t="s">
        <v>275</v>
      </c>
      <c r="U487" s="4" t="s">
        <v>74</v>
      </c>
      <c r="X487" s="4" t="s">
        <v>123</v>
      </c>
      <c r="AC487" s="4" t="s">
        <v>61</v>
      </c>
      <c r="AD487" s="4">
        <v>6</v>
      </c>
      <c r="AE487" s="4">
        <v>6</v>
      </c>
      <c r="AF487" s="4">
        <v>6</v>
      </c>
      <c r="AG487" s="4" t="s">
        <v>2248</v>
      </c>
      <c r="AH487" s="4" t="s">
        <v>63</v>
      </c>
      <c r="AI487" s="4">
        <v>10</v>
      </c>
      <c r="AJ487" s="7" t="s">
        <v>2249</v>
      </c>
      <c r="AK487" s="4" t="s">
        <v>2250</v>
      </c>
      <c r="AL487" s="4" t="s">
        <v>2251</v>
      </c>
      <c r="AM487" s="4">
        <v>0</v>
      </c>
    </row>
    <row r="488" spans="1:39" ht="18" customHeight="1">
      <c r="A488" s="4">
        <v>486</v>
      </c>
      <c r="B488" s="4" t="s">
        <v>66</v>
      </c>
      <c r="C488" s="5">
        <v>32.917808219178085</v>
      </c>
      <c r="D488" s="4">
        <v>6</v>
      </c>
      <c r="E488" s="4">
        <v>60</v>
      </c>
      <c r="F488" s="4">
        <v>14</v>
      </c>
      <c r="G488" s="4">
        <v>6</v>
      </c>
      <c r="H488" s="4" t="s">
        <v>95</v>
      </c>
      <c r="I488" s="4">
        <v>1</v>
      </c>
      <c r="J488" s="4" t="s">
        <v>38</v>
      </c>
      <c r="K488" s="4" t="s">
        <v>38</v>
      </c>
      <c r="L488" s="4">
        <v>1</v>
      </c>
      <c r="M488" s="4" t="s">
        <v>206</v>
      </c>
      <c r="N488" s="4" t="s">
        <v>70</v>
      </c>
      <c r="O488" s="4" t="s">
        <v>2252</v>
      </c>
      <c r="P488" s="4">
        <v>10</v>
      </c>
      <c r="Q488" s="4" t="s">
        <v>2253</v>
      </c>
      <c r="R488" s="4" t="s">
        <v>46</v>
      </c>
      <c r="V488" s="4" t="s">
        <v>59</v>
      </c>
      <c r="X488" s="4" t="s">
        <v>123</v>
      </c>
      <c r="AC488" s="4" t="s">
        <v>48</v>
      </c>
      <c r="AD488" s="4">
        <v>10</v>
      </c>
      <c r="AE488" s="4">
        <v>26</v>
      </c>
      <c r="AF488" s="4">
        <v>22</v>
      </c>
      <c r="AG488" s="4" t="s">
        <v>2254</v>
      </c>
      <c r="AH488" s="4" t="s">
        <v>50</v>
      </c>
      <c r="AI488" s="4">
        <v>10</v>
      </c>
      <c r="AJ488" s="4" t="s">
        <v>2255</v>
      </c>
      <c r="AK488" s="4" t="s">
        <v>126</v>
      </c>
      <c r="AM488" s="4">
        <v>0</v>
      </c>
    </row>
    <row r="489" spans="1:39" ht="18" customHeight="1">
      <c r="A489" s="4">
        <v>487</v>
      </c>
      <c r="B489" s="4" t="s">
        <v>66</v>
      </c>
      <c r="C489" s="5">
        <v>59.246575342465754</v>
      </c>
      <c r="D489" s="4">
        <v>8</v>
      </c>
      <c r="E489" s="4">
        <v>0</v>
      </c>
      <c r="F489" s="4">
        <v>8</v>
      </c>
      <c r="G489" s="4">
        <v>10</v>
      </c>
      <c r="H489" s="4" t="s">
        <v>297</v>
      </c>
      <c r="I489" s="4">
        <v>0</v>
      </c>
      <c r="J489" s="4" t="s">
        <v>2256</v>
      </c>
      <c r="K489" s="4" t="s">
        <v>2257</v>
      </c>
      <c r="L489" s="4">
        <v>0</v>
      </c>
      <c r="M489" s="4" t="s">
        <v>38</v>
      </c>
      <c r="N489" s="4" t="s">
        <v>38</v>
      </c>
      <c r="O489" s="4" t="s">
        <v>38</v>
      </c>
      <c r="R489" s="4" t="s">
        <v>73</v>
      </c>
      <c r="V489" s="4" t="s">
        <v>59</v>
      </c>
      <c r="AC489" s="4" t="s">
        <v>75</v>
      </c>
      <c r="AD489" s="4">
        <v>14</v>
      </c>
      <c r="AE489" s="4">
        <v>6</v>
      </c>
      <c r="AF489" s="4">
        <v>20</v>
      </c>
      <c r="AG489" s="4" t="s">
        <v>2258</v>
      </c>
      <c r="AH489" s="4" t="s">
        <v>50</v>
      </c>
      <c r="AI489" s="4">
        <v>9</v>
      </c>
      <c r="AJ489" s="4" t="s">
        <v>2259</v>
      </c>
      <c r="AK489" s="4" t="s">
        <v>2260</v>
      </c>
      <c r="AL489" s="8" t="s">
        <v>2261</v>
      </c>
      <c r="AM489" s="4">
        <v>1</v>
      </c>
    </row>
    <row r="490" spans="1:39" ht="18" customHeight="1">
      <c r="A490" s="4">
        <v>488</v>
      </c>
      <c r="B490" s="4" t="s">
        <v>66</v>
      </c>
      <c r="C490" s="5">
        <v>35.720547945205482</v>
      </c>
      <c r="D490" s="4">
        <v>6</v>
      </c>
      <c r="E490" s="4">
        <v>0</v>
      </c>
      <c r="F490" s="4">
        <v>12</v>
      </c>
      <c r="G490" s="4">
        <v>12</v>
      </c>
      <c r="H490" s="4" t="s">
        <v>182</v>
      </c>
      <c r="I490" s="4">
        <v>0</v>
      </c>
      <c r="J490" s="4" t="s">
        <v>40</v>
      </c>
      <c r="K490" s="4" t="s">
        <v>55</v>
      </c>
      <c r="L490" s="4">
        <v>1</v>
      </c>
      <c r="M490" s="4" t="s">
        <v>102</v>
      </c>
      <c r="N490" s="4" t="s">
        <v>70</v>
      </c>
      <c r="O490" s="4" t="s">
        <v>83</v>
      </c>
      <c r="P490" s="4">
        <v>10</v>
      </c>
      <c r="Q490" s="4" t="s">
        <v>2262</v>
      </c>
      <c r="R490" s="4" t="s">
        <v>46</v>
      </c>
      <c r="X490" s="4" t="s">
        <v>123</v>
      </c>
      <c r="AC490" s="4" t="s">
        <v>61</v>
      </c>
      <c r="AD490" s="4">
        <v>15</v>
      </c>
      <c r="AE490" s="4">
        <v>5</v>
      </c>
      <c r="AF490" s="4">
        <v>10</v>
      </c>
      <c r="AG490" s="8" t="s">
        <v>2263</v>
      </c>
      <c r="AH490" s="4" t="s">
        <v>63</v>
      </c>
      <c r="AI490" s="4">
        <v>10</v>
      </c>
      <c r="AJ490" s="4" t="s">
        <v>2264</v>
      </c>
      <c r="AK490" s="4" t="s">
        <v>2265</v>
      </c>
      <c r="AL490" s="4" t="s">
        <v>2266</v>
      </c>
      <c r="AM490" s="4">
        <v>1</v>
      </c>
    </row>
    <row r="491" spans="1:39" ht="18" customHeight="1">
      <c r="A491" s="4">
        <v>489</v>
      </c>
      <c r="B491" s="4" t="s">
        <v>121</v>
      </c>
      <c r="C491" s="5">
        <v>35.676712328767124</v>
      </c>
      <c r="D491" s="4">
        <v>7</v>
      </c>
      <c r="E491" s="4">
        <v>45</v>
      </c>
      <c r="F491" s="4">
        <v>16</v>
      </c>
      <c r="G491" s="4">
        <v>6</v>
      </c>
      <c r="H491" s="4" t="s">
        <v>128</v>
      </c>
      <c r="I491" s="4">
        <v>1</v>
      </c>
      <c r="J491" s="4" t="s">
        <v>38</v>
      </c>
      <c r="K491" s="4" t="s">
        <v>38</v>
      </c>
      <c r="L491" s="4">
        <v>1</v>
      </c>
      <c r="M491" s="4" t="s">
        <v>206</v>
      </c>
      <c r="N491" s="4" t="s">
        <v>70</v>
      </c>
      <c r="O491" s="4" t="s">
        <v>83</v>
      </c>
      <c r="P491" s="4">
        <v>13</v>
      </c>
      <c r="Q491" s="4" t="s">
        <v>2267</v>
      </c>
      <c r="R491" s="4" t="s">
        <v>73</v>
      </c>
      <c r="X491" s="4" t="s">
        <v>123</v>
      </c>
      <c r="AC491" s="4" t="s">
        <v>48</v>
      </c>
      <c r="AD491" s="4">
        <v>3</v>
      </c>
      <c r="AE491" s="4">
        <v>6</v>
      </c>
      <c r="AF491" s="4">
        <v>6</v>
      </c>
      <c r="AG491" s="4" t="s">
        <v>2268</v>
      </c>
      <c r="AH491" s="4" t="s">
        <v>63</v>
      </c>
      <c r="AI491" s="4">
        <v>7</v>
      </c>
      <c r="AJ491" s="4" t="s">
        <v>2269</v>
      </c>
      <c r="AL491" s="8" t="s">
        <v>2270</v>
      </c>
      <c r="AM491" s="4">
        <v>1</v>
      </c>
    </row>
    <row r="492" spans="1:39" ht="18" customHeight="1">
      <c r="A492" s="4">
        <v>490</v>
      </c>
      <c r="B492" s="4" t="s">
        <v>66</v>
      </c>
      <c r="C492" s="5">
        <v>28.030136986301368</v>
      </c>
      <c r="D492" s="4">
        <v>7</v>
      </c>
      <c r="E492" s="4">
        <v>80</v>
      </c>
      <c r="F492" s="4">
        <v>8</v>
      </c>
      <c r="G492" s="4">
        <v>8</v>
      </c>
      <c r="H492" s="4" t="s">
        <v>329</v>
      </c>
      <c r="I492" s="4">
        <v>1</v>
      </c>
      <c r="J492" s="4" t="s">
        <v>38</v>
      </c>
      <c r="K492" s="4" t="s">
        <v>38</v>
      </c>
      <c r="L492" s="4">
        <v>1</v>
      </c>
      <c r="M492" s="4" t="s">
        <v>401</v>
      </c>
      <c r="N492" s="4" t="s">
        <v>70</v>
      </c>
      <c r="O492" s="4" t="s">
        <v>2271</v>
      </c>
      <c r="P492" s="4">
        <v>5</v>
      </c>
      <c r="Q492" s="4" t="s">
        <v>2272</v>
      </c>
      <c r="R492" s="4" t="s">
        <v>73</v>
      </c>
      <c r="W492" s="4" t="s">
        <v>60</v>
      </c>
      <c r="AC492" s="4" t="s">
        <v>61</v>
      </c>
      <c r="AD492" s="4">
        <v>4</v>
      </c>
      <c r="AE492" s="4">
        <v>6</v>
      </c>
      <c r="AF492" s="4">
        <v>66</v>
      </c>
      <c r="AG492" s="8" t="s">
        <v>2273</v>
      </c>
      <c r="AH492" s="4" t="s">
        <v>63</v>
      </c>
      <c r="AI492" s="4">
        <v>9</v>
      </c>
      <c r="AJ492" s="7" t="s">
        <v>2274</v>
      </c>
      <c r="AK492" s="4" t="s">
        <v>2275</v>
      </c>
      <c r="AL492" s="8" t="s">
        <v>2276</v>
      </c>
      <c r="AM492" s="4">
        <v>1</v>
      </c>
    </row>
    <row r="493" spans="1:39" ht="18" customHeight="1">
      <c r="A493" s="4">
        <v>491</v>
      </c>
      <c r="B493" s="4" t="s">
        <v>66</v>
      </c>
      <c r="C493" s="5">
        <v>64.821917808219183</v>
      </c>
      <c r="D493" s="4">
        <v>5</v>
      </c>
      <c r="E493" s="4">
        <v>60</v>
      </c>
      <c r="F493" s="4">
        <v>8</v>
      </c>
      <c r="G493" s="4">
        <v>4</v>
      </c>
      <c r="H493" s="4" t="s">
        <v>128</v>
      </c>
      <c r="I493" s="4">
        <v>0</v>
      </c>
      <c r="J493" s="4" t="s">
        <v>68</v>
      </c>
      <c r="K493" s="4" t="s">
        <v>96</v>
      </c>
      <c r="L493" s="4">
        <v>1</v>
      </c>
      <c r="M493" s="4" t="s">
        <v>59</v>
      </c>
      <c r="N493" s="4" t="s">
        <v>70</v>
      </c>
      <c r="O493" s="4" t="s">
        <v>643</v>
      </c>
      <c r="P493" s="4">
        <v>6</v>
      </c>
      <c r="Q493" s="4" t="s">
        <v>2277</v>
      </c>
      <c r="R493" s="4" t="s">
        <v>73</v>
      </c>
      <c r="V493" s="4" t="s">
        <v>59</v>
      </c>
      <c r="AC493" s="4" t="s">
        <v>549</v>
      </c>
      <c r="AD493" s="4">
        <v>4</v>
      </c>
      <c r="AE493" s="4">
        <v>30</v>
      </c>
      <c r="AF493" s="4">
        <v>60</v>
      </c>
      <c r="AG493" s="4" t="s">
        <v>2278</v>
      </c>
      <c r="AH493" s="4" t="s">
        <v>2279</v>
      </c>
      <c r="AI493" s="4">
        <v>8</v>
      </c>
      <c r="AJ493" s="4" t="s">
        <v>2280</v>
      </c>
      <c r="AK493" s="4" t="s">
        <v>2281</v>
      </c>
      <c r="AL493" s="4" t="s">
        <v>134</v>
      </c>
      <c r="AM493" s="4">
        <v>1</v>
      </c>
    </row>
    <row r="494" spans="1:39" ht="18" customHeight="1">
      <c r="A494" s="4">
        <v>492</v>
      </c>
      <c r="B494" s="4" t="s">
        <v>66</v>
      </c>
      <c r="C494" s="5">
        <v>39.12054794520548</v>
      </c>
      <c r="D494" s="4">
        <v>8</v>
      </c>
      <c r="E494" s="4">
        <v>35</v>
      </c>
      <c r="F494" s="4">
        <v>9</v>
      </c>
      <c r="G494" s="4">
        <v>10</v>
      </c>
      <c r="H494" s="4" t="s">
        <v>114</v>
      </c>
      <c r="I494" s="4">
        <v>1</v>
      </c>
      <c r="J494" s="4" t="s">
        <v>38</v>
      </c>
      <c r="K494" s="4" t="s">
        <v>38</v>
      </c>
      <c r="L494" s="4">
        <v>1</v>
      </c>
      <c r="M494" s="4" t="s">
        <v>246</v>
      </c>
      <c r="N494" s="4" t="s">
        <v>82</v>
      </c>
      <c r="O494" s="4" t="s">
        <v>83</v>
      </c>
      <c r="P494" s="4">
        <v>23</v>
      </c>
      <c r="Q494" s="4" t="s">
        <v>2282</v>
      </c>
      <c r="R494" s="4" t="s">
        <v>46</v>
      </c>
      <c r="X494" s="4" t="s">
        <v>123</v>
      </c>
      <c r="AC494" s="4" t="s">
        <v>48</v>
      </c>
      <c r="AD494" s="4">
        <v>10</v>
      </c>
      <c r="AE494" s="4">
        <v>2</v>
      </c>
      <c r="AF494" s="4">
        <v>8</v>
      </c>
      <c r="AG494" s="4" t="s">
        <v>2283</v>
      </c>
      <c r="AH494" s="4" t="s">
        <v>50</v>
      </c>
      <c r="AI494" s="4">
        <v>8</v>
      </c>
      <c r="AJ494" s="7" t="s">
        <v>2284</v>
      </c>
      <c r="AK494" s="4" t="s">
        <v>2285</v>
      </c>
      <c r="AL494" s="4" t="s">
        <v>2286</v>
      </c>
      <c r="AM494" s="4">
        <v>1</v>
      </c>
    </row>
    <row r="495" spans="1:39" ht="18" customHeight="1">
      <c r="A495" s="4">
        <v>493</v>
      </c>
      <c r="B495" s="4" t="s">
        <v>79</v>
      </c>
      <c r="C495" s="5">
        <v>47.463013698630135</v>
      </c>
      <c r="D495" s="4">
        <v>7</v>
      </c>
      <c r="E495" s="4">
        <v>0</v>
      </c>
      <c r="F495" s="4">
        <v>10</v>
      </c>
      <c r="G495" s="4">
        <v>30</v>
      </c>
      <c r="H495" s="4" t="s">
        <v>329</v>
      </c>
      <c r="I495" s="4">
        <v>1</v>
      </c>
      <c r="J495" s="4" t="s">
        <v>38</v>
      </c>
      <c r="K495" s="4" t="s">
        <v>38</v>
      </c>
      <c r="L495" s="4">
        <v>1</v>
      </c>
      <c r="M495" s="4" t="s">
        <v>130</v>
      </c>
      <c r="N495" s="4" t="s">
        <v>137</v>
      </c>
      <c r="O495" s="4" t="s">
        <v>98</v>
      </c>
      <c r="P495" s="4">
        <v>20</v>
      </c>
      <c r="Q495" s="4" t="s">
        <v>2287</v>
      </c>
      <c r="R495" s="4" t="s">
        <v>154</v>
      </c>
      <c r="U495" s="4" t="s">
        <v>74</v>
      </c>
      <c r="AC495" s="4" t="s">
        <v>75</v>
      </c>
      <c r="AD495" s="4">
        <v>6</v>
      </c>
      <c r="AE495" s="4">
        <v>2</v>
      </c>
      <c r="AF495" s="4">
        <v>16</v>
      </c>
      <c r="AG495" s="7" t="s">
        <v>2288</v>
      </c>
      <c r="AH495" s="4" t="s">
        <v>63</v>
      </c>
      <c r="AI495" s="4">
        <v>9</v>
      </c>
      <c r="AJ495" s="7" t="s">
        <v>2289</v>
      </c>
      <c r="AK495" s="4" t="s">
        <v>2290</v>
      </c>
      <c r="AL495" s="4" t="s">
        <v>2291</v>
      </c>
      <c r="AM495" s="4">
        <v>0</v>
      </c>
    </row>
    <row r="496" spans="1:39" ht="18" customHeight="1">
      <c r="A496" s="4">
        <v>494</v>
      </c>
      <c r="B496" s="4" t="s">
        <v>66</v>
      </c>
      <c r="C496" s="5">
        <v>28.736986301369864</v>
      </c>
      <c r="D496" s="4">
        <v>7</v>
      </c>
      <c r="E496" s="4">
        <v>0</v>
      </c>
      <c r="F496" s="4">
        <v>13</v>
      </c>
      <c r="G496" s="4">
        <v>6</v>
      </c>
      <c r="H496" s="4" t="s">
        <v>182</v>
      </c>
      <c r="I496" s="4">
        <v>0</v>
      </c>
      <c r="J496" s="4" t="s">
        <v>115</v>
      </c>
      <c r="K496" s="4" t="s">
        <v>55</v>
      </c>
      <c r="L496" s="4">
        <v>0</v>
      </c>
      <c r="M496" s="4" t="s">
        <v>38</v>
      </c>
      <c r="N496" s="4" t="s">
        <v>38</v>
      </c>
      <c r="O496" s="4" t="s">
        <v>38</v>
      </c>
      <c r="R496" s="4" t="s">
        <v>46</v>
      </c>
      <c r="V496" s="4" t="s">
        <v>59</v>
      </c>
      <c r="AC496" s="4" t="s">
        <v>75</v>
      </c>
      <c r="AD496" s="4">
        <v>5</v>
      </c>
      <c r="AE496" s="4">
        <v>2</v>
      </c>
      <c r="AF496" s="4">
        <v>6</v>
      </c>
      <c r="AG496" s="4" t="s">
        <v>2292</v>
      </c>
      <c r="AH496" s="4" t="s">
        <v>50</v>
      </c>
      <c r="AI496" s="4">
        <v>6</v>
      </c>
      <c r="AJ496" s="4" t="s">
        <v>2293</v>
      </c>
      <c r="AK496" s="4" t="s">
        <v>2294</v>
      </c>
      <c r="AL496" s="4" t="s">
        <v>2295</v>
      </c>
      <c r="AM496" s="4">
        <v>1</v>
      </c>
    </row>
    <row r="497" spans="1:39" ht="18" customHeight="1">
      <c r="A497" s="4">
        <v>495</v>
      </c>
      <c r="B497" s="4" t="s">
        <v>66</v>
      </c>
      <c r="C497" s="5">
        <v>36.038356164383565</v>
      </c>
      <c r="D497" s="4">
        <v>6</v>
      </c>
      <c r="E497" s="4">
        <v>30</v>
      </c>
      <c r="F497" s="4">
        <v>10</v>
      </c>
      <c r="G497" s="4">
        <v>20</v>
      </c>
      <c r="H497" s="4" t="s">
        <v>114</v>
      </c>
      <c r="I497" s="4">
        <v>1</v>
      </c>
      <c r="J497" s="4" t="s">
        <v>38</v>
      </c>
      <c r="K497" s="4" t="s">
        <v>38</v>
      </c>
      <c r="L497" s="4">
        <v>1</v>
      </c>
      <c r="M497" s="4" t="s">
        <v>246</v>
      </c>
      <c r="N497" s="4" t="s">
        <v>103</v>
      </c>
      <c r="O497" s="4" t="s">
        <v>149</v>
      </c>
      <c r="P497" s="4">
        <v>5</v>
      </c>
      <c r="Q497" s="4" t="s">
        <v>2296</v>
      </c>
      <c r="R497" s="4" t="s">
        <v>46</v>
      </c>
      <c r="U497" s="4" t="s">
        <v>74</v>
      </c>
      <c r="AC497" s="4" t="s">
        <v>61</v>
      </c>
      <c r="AF497" s="4">
        <v>500</v>
      </c>
      <c r="AG497" s="4" t="s">
        <v>2297</v>
      </c>
      <c r="AH497" s="4" t="s">
        <v>50</v>
      </c>
      <c r="AI497" s="4">
        <v>8</v>
      </c>
      <c r="AJ497" s="4" t="s">
        <v>2298</v>
      </c>
      <c r="AK497" s="4" t="s">
        <v>2299</v>
      </c>
      <c r="AL497" s="4" t="s">
        <v>2300</v>
      </c>
      <c r="AM497" s="4">
        <v>1</v>
      </c>
    </row>
    <row r="498" spans="1:39" ht="18" customHeight="1">
      <c r="A498" s="4">
        <v>496</v>
      </c>
      <c r="B498" s="4" t="s">
        <v>66</v>
      </c>
      <c r="C498" s="5">
        <v>55.865753424657534</v>
      </c>
      <c r="D498" s="4">
        <v>8</v>
      </c>
      <c r="E498" s="4">
        <v>60</v>
      </c>
      <c r="F498" s="4">
        <v>8</v>
      </c>
      <c r="G498" s="4">
        <v>5</v>
      </c>
      <c r="H498" s="4" t="s">
        <v>114</v>
      </c>
      <c r="I498" s="4">
        <v>1</v>
      </c>
      <c r="J498" s="4" t="s">
        <v>38</v>
      </c>
      <c r="K498" s="4" t="s">
        <v>38</v>
      </c>
      <c r="L498" s="4">
        <v>1</v>
      </c>
      <c r="M498" s="4" t="s">
        <v>141</v>
      </c>
      <c r="N498" s="4" t="s">
        <v>43</v>
      </c>
      <c r="O498" s="4" t="s">
        <v>83</v>
      </c>
      <c r="P498" s="4">
        <v>25</v>
      </c>
      <c r="Q498" s="4" t="s">
        <v>2301</v>
      </c>
      <c r="R498" s="4" t="s">
        <v>73</v>
      </c>
      <c r="V498" s="4" t="s">
        <v>59</v>
      </c>
      <c r="AC498" s="4" t="s">
        <v>61</v>
      </c>
      <c r="AD498" s="4">
        <v>21</v>
      </c>
      <c r="AE498" s="4" t="s">
        <v>38</v>
      </c>
      <c r="AF498" s="4">
        <v>8</v>
      </c>
      <c r="AG498" s="7" t="s">
        <v>2302</v>
      </c>
      <c r="AH498" s="4" t="s">
        <v>63</v>
      </c>
      <c r="AI498" s="4">
        <v>10</v>
      </c>
      <c r="AJ498" s="4" t="s">
        <v>2303</v>
      </c>
      <c r="AK498" s="4" t="s">
        <v>2304</v>
      </c>
      <c r="AL498" s="4" t="s">
        <v>2305</v>
      </c>
      <c r="AM498" s="4">
        <v>1</v>
      </c>
    </row>
    <row r="499" spans="1:39" ht="18" customHeight="1">
      <c r="A499" s="4">
        <v>497</v>
      </c>
      <c r="B499" s="4" t="s">
        <v>79</v>
      </c>
      <c r="C499" s="5">
        <v>31.964383561643835</v>
      </c>
      <c r="D499" s="4">
        <v>5</v>
      </c>
      <c r="E499" s="4">
        <v>20</v>
      </c>
      <c r="F499" s="4">
        <v>12</v>
      </c>
      <c r="G499" s="4">
        <v>20</v>
      </c>
      <c r="H499" s="4" t="s">
        <v>80</v>
      </c>
      <c r="I499" s="4">
        <v>0</v>
      </c>
      <c r="J499" s="4" t="s">
        <v>2306</v>
      </c>
      <c r="K499" s="4" t="s">
        <v>41</v>
      </c>
      <c r="L499" s="4">
        <v>1</v>
      </c>
      <c r="M499" s="4" t="s">
        <v>206</v>
      </c>
      <c r="N499" s="4" t="s">
        <v>2307</v>
      </c>
      <c r="O499" s="4" t="s">
        <v>350</v>
      </c>
      <c r="P499" s="4">
        <v>6</v>
      </c>
      <c r="Q499" s="4" t="s">
        <v>2308</v>
      </c>
      <c r="R499" s="4" t="s">
        <v>73</v>
      </c>
      <c r="S499" s="4" t="s">
        <v>275</v>
      </c>
      <c r="V499" s="4" t="s">
        <v>59</v>
      </c>
      <c r="AC499" s="4" t="s">
        <v>48</v>
      </c>
      <c r="AD499" s="4">
        <v>10</v>
      </c>
      <c r="AE499" s="4">
        <v>2</v>
      </c>
      <c r="AF499" s="4">
        <v>10</v>
      </c>
      <c r="AG499" s="4" t="s">
        <v>2309</v>
      </c>
      <c r="AH499" s="4" t="s">
        <v>63</v>
      </c>
      <c r="AI499" s="4">
        <v>10</v>
      </c>
      <c r="AJ499" s="4" t="s">
        <v>2310</v>
      </c>
      <c r="AK499" s="4" t="s">
        <v>2311</v>
      </c>
      <c r="AL499" s="4" t="s">
        <v>2312</v>
      </c>
    </row>
    <row r="500" spans="1:39" ht="18" customHeight="1">
      <c r="A500" s="4">
        <v>498</v>
      </c>
      <c r="B500" s="4" t="s">
        <v>66</v>
      </c>
      <c r="C500" s="5">
        <v>35.961643835616435</v>
      </c>
      <c r="D500" s="4">
        <v>9</v>
      </c>
      <c r="E500" s="4">
        <v>15</v>
      </c>
      <c r="F500" s="4">
        <v>8</v>
      </c>
      <c r="G500" s="4">
        <v>20</v>
      </c>
      <c r="H500" s="4" t="s">
        <v>218</v>
      </c>
      <c r="I500" s="4">
        <v>1</v>
      </c>
      <c r="J500" s="4" t="s">
        <v>38</v>
      </c>
      <c r="K500" s="4" t="s">
        <v>38</v>
      </c>
      <c r="L500" s="4">
        <v>1</v>
      </c>
      <c r="M500" s="4" t="s">
        <v>246</v>
      </c>
      <c r="N500" s="4" t="s">
        <v>70</v>
      </c>
      <c r="O500" s="4" t="s">
        <v>286</v>
      </c>
      <c r="P500" s="4">
        <v>7</v>
      </c>
      <c r="Q500" s="4" t="s">
        <v>2313</v>
      </c>
      <c r="R500" s="4" t="s">
        <v>73</v>
      </c>
      <c r="V500" s="4" t="s">
        <v>59</v>
      </c>
      <c r="AC500" s="4" t="s">
        <v>75</v>
      </c>
      <c r="AD500" s="4">
        <v>6</v>
      </c>
      <c r="AE500" s="4">
        <v>6</v>
      </c>
      <c r="AF500" s="4">
        <v>20</v>
      </c>
      <c r="AG500" s="4" t="s">
        <v>2314</v>
      </c>
      <c r="AH500" s="4" t="s">
        <v>50</v>
      </c>
      <c r="AI500" s="4">
        <v>10</v>
      </c>
      <c r="AJ500" s="4" t="s">
        <v>2315</v>
      </c>
      <c r="AK500" s="4" t="s">
        <v>400</v>
      </c>
      <c r="AL500" s="4" t="s">
        <v>2316</v>
      </c>
      <c r="AM500" s="4">
        <v>0</v>
      </c>
    </row>
    <row r="501" spans="1:39" ht="18" customHeight="1">
      <c r="A501" s="4">
        <v>499</v>
      </c>
      <c r="B501" s="4" t="s">
        <v>79</v>
      </c>
      <c r="C501" s="5">
        <v>28.375342465753423</v>
      </c>
      <c r="D501" s="4">
        <v>7</v>
      </c>
      <c r="E501" s="4">
        <v>50</v>
      </c>
      <c r="F501" s="4">
        <v>10</v>
      </c>
      <c r="G501" s="4">
        <v>5</v>
      </c>
      <c r="H501" s="4" t="s">
        <v>39</v>
      </c>
      <c r="I501" s="4">
        <v>1</v>
      </c>
      <c r="J501" s="4" t="s">
        <v>38</v>
      </c>
      <c r="K501" s="4" t="s">
        <v>38</v>
      </c>
      <c r="L501" s="4">
        <v>1</v>
      </c>
      <c r="M501" s="4" t="s">
        <v>148</v>
      </c>
      <c r="N501" s="4" t="s">
        <v>43</v>
      </c>
      <c r="O501" s="4" t="s">
        <v>83</v>
      </c>
      <c r="P501" s="4">
        <v>5</v>
      </c>
      <c r="Q501" s="4" t="s">
        <v>2317</v>
      </c>
      <c r="R501" s="4" t="s">
        <v>46</v>
      </c>
      <c r="X501" s="4" t="s">
        <v>123</v>
      </c>
      <c r="AC501" s="4" t="s">
        <v>61</v>
      </c>
      <c r="AD501" s="4">
        <v>6</v>
      </c>
      <c r="AE501" s="4">
        <v>6</v>
      </c>
      <c r="AF501" s="4">
        <v>7</v>
      </c>
      <c r="AG501" s="4" t="s">
        <v>2318</v>
      </c>
      <c r="AH501" s="4" t="s">
        <v>339</v>
      </c>
      <c r="AI501" s="4">
        <v>10</v>
      </c>
      <c r="AJ501" s="4" t="s">
        <v>2319</v>
      </c>
      <c r="AK501" s="4" t="s">
        <v>2320</v>
      </c>
      <c r="AL501" s="4" t="s">
        <v>108</v>
      </c>
      <c r="AM501" s="4">
        <v>1</v>
      </c>
    </row>
    <row r="502" spans="1:39" ht="18" customHeight="1">
      <c r="A502" s="4">
        <v>500</v>
      </c>
      <c r="B502" s="4" t="s">
        <v>66</v>
      </c>
      <c r="C502" s="5">
        <v>28.063013698630137</v>
      </c>
      <c r="D502" s="4">
        <v>6</v>
      </c>
      <c r="E502" s="4">
        <v>15</v>
      </c>
      <c r="F502" s="4">
        <v>8</v>
      </c>
      <c r="G502" s="4">
        <v>1</v>
      </c>
      <c r="H502" s="4" t="s">
        <v>114</v>
      </c>
      <c r="I502" s="4">
        <v>0</v>
      </c>
      <c r="J502" s="4" t="s">
        <v>115</v>
      </c>
      <c r="K502" s="4" t="s">
        <v>90</v>
      </c>
      <c r="L502" s="4">
        <v>1</v>
      </c>
      <c r="M502" s="4" t="s">
        <v>148</v>
      </c>
      <c r="N502" s="4" t="s">
        <v>70</v>
      </c>
      <c r="O502" s="4" t="s">
        <v>149</v>
      </c>
      <c r="P502" s="4">
        <v>0</v>
      </c>
      <c r="Q502" s="4" t="s">
        <v>192</v>
      </c>
      <c r="R502" s="4" t="s">
        <v>46</v>
      </c>
      <c r="V502" s="4" t="s">
        <v>59</v>
      </c>
      <c r="AB502" s="4" t="s">
        <v>2321</v>
      </c>
      <c r="AC502" s="4" t="s">
        <v>61</v>
      </c>
      <c r="AD502" s="4">
        <v>4</v>
      </c>
      <c r="AE502" s="4">
        <v>6</v>
      </c>
      <c r="AF502" s="4">
        <v>60</v>
      </c>
      <c r="AG502" s="4" t="s">
        <v>2322</v>
      </c>
      <c r="AH502" s="4" t="s">
        <v>63</v>
      </c>
      <c r="AI502" s="4">
        <v>10</v>
      </c>
      <c r="AJ502" s="4" t="s">
        <v>2323</v>
      </c>
      <c r="AM502" s="4">
        <v>1</v>
      </c>
    </row>
    <row r="503" spans="1:39" ht="18" customHeight="1">
      <c r="A503" s="4">
        <v>501</v>
      </c>
      <c r="B503" s="4" t="s">
        <v>121</v>
      </c>
      <c r="C503" s="5">
        <v>47.238356164383561</v>
      </c>
      <c r="D503" s="4">
        <v>8</v>
      </c>
      <c r="E503" s="4">
        <v>30</v>
      </c>
      <c r="F503" s="4">
        <v>9</v>
      </c>
      <c r="G503" s="4">
        <v>4</v>
      </c>
      <c r="H503" s="4" t="s">
        <v>80</v>
      </c>
      <c r="I503" s="4">
        <v>1</v>
      </c>
      <c r="J503" s="4" t="s">
        <v>38</v>
      </c>
      <c r="K503" s="4" t="s">
        <v>38</v>
      </c>
      <c r="L503" s="4">
        <v>1</v>
      </c>
      <c r="M503" s="4" t="s">
        <v>406</v>
      </c>
      <c r="N503" s="4" t="s">
        <v>43</v>
      </c>
      <c r="O503" s="4" t="s">
        <v>265</v>
      </c>
      <c r="P503" s="4">
        <v>23</v>
      </c>
      <c r="Q503" s="4" t="s">
        <v>2324</v>
      </c>
      <c r="R503" s="4" t="s">
        <v>154</v>
      </c>
      <c r="X503" s="4" t="s">
        <v>123</v>
      </c>
      <c r="AC503" s="4" t="s">
        <v>48</v>
      </c>
      <c r="AD503" s="4">
        <v>23</v>
      </c>
      <c r="AE503" s="4">
        <v>2</v>
      </c>
      <c r="AF503" s="4">
        <v>15</v>
      </c>
      <c r="AG503" s="4" t="s">
        <v>2325</v>
      </c>
      <c r="AH503" s="4" t="s">
        <v>50</v>
      </c>
      <c r="AI503" s="4">
        <v>8</v>
      </c>
      <c r="AJ503" s="4" t="s">
        <v>2326</v>
      </c>
      <c r="AK503" s="4" t="s">
        <v>2327</v>
      </c>
      <c r="AL503" s="4" t="s">
        <v>2328</v>
      </c>
      <c r="AM503" s="4">
        <v>0</v>
      </c>
    </row>
    <row r="504" spans="1:39" ht="18" customHeight="1">
      <c r="A504" s="4">
        <v>502</v>
      </c>
      <c r="B504" s="4" t="s">
        <v>121</v>
      </c>
      <c r="C504" s="5">
        <v>34.342465753424655</v>
      </c>
      <c r="D504" s="4">
        <v>7</v>
      </c>
      <c r="E504" s="4">
        <v>20</v>
      </c>
      <c r="F504" s="4">
        <v>10</v>
      </c>
      <c r="G504" s="4">
        <v>24</v>
      </c>
      <c r="H504" s="4" t="s">
        <v>95</v>
      </c>
      <c r="I504" s="4">
        <v>1</v>
      </c>
      <c r="J504" s="4" t="s">
        <v>38</v>
      </c>
      <c r="K504" s="4" t="s">
        <v>38</v>
      </c>
      <c r="L504" s="4">
        <v>1</v>
      </c>
      <c r="M504" s="4" t="s">
        <v>206</v>
      </c>
      <c r="N504" s="4" t="s">
        <v>70</v>
      </c>
      <c r="O504" s="4" t="s">
        <v>350</v>
      </c>
      <c r="P504" s="4">
        <v>10</v>
      </c>
      <c r="Q504" s="4" t="s">
        <v>2329</v>
      </c>
      <c r="R504" s="4" t="s">
        <v>73</v>
      </c>
      <c r="V504" s="4" t="s">
        <v>59</v>
      </c>
      <c r="AC504" s="4" t="s">
        <v>61</v>
      </c>
      <c r="AD504" s="4">
        <v>5</v>
      </c>
      <c r="AE504" s="4">
        <v>1</v>
      </c>
      <c r="AF504" s="4">
        <v>6</v>
      </c>
      <c r="AG504" s="4" t="s">
        <v>2330</v>
      </c>
      <c r="AH504" s="4" t="s">
        <v>63</v>
      </c>
      <c r="AI504" s="4">
        <v>10</v>
      </c>
      <c r="AJ504" s="4" t="s">
        <v>2331</v>
      </c>
      <c r="AK504" s="4" t="s">
        <v>24</v>
      </c>
      <c r="AL504" s="4" t="s">
        <v>134</v>
      </c>
      <c r="AM504" s="4">
        <v>1</v>
      </c>
    </row>
    <row r="505" spans="1:39" ht="18" customHeight="1">
      <c r="A505" s="4">
        <v>503</v>
      </c>
      <c r="B505" s="4" t="s">
        <v>79</v>
      </c>
      <c r="C505" s="5">
        <v>41.106849315068494</v>
      </c>
      <c r="D505" s="4">
        <v>6</v>
      </c>
      <c r="E505" s="4">
        <v>30</v>
      </c>
      <c r="F505" s="4">
        <v>7</v>
      </c>
      <c r="G505" s="4">
        <v>6</v>
      </c>
      <c r="H505" s="4" t="s">
        <v>53</v>
      </c>
      <c r="I505" s="4">
        <v>0</v>
      </c>
      <c r="J505" s="4" t="s">
        <v>129</v>
      </c>
      <c r="K505" s="4" t="s">
        <v>96</v>
      </c>
      <c r="L505" s="4">
        <v>1</v>
      </c>
      <c r="M505" s="4" t="s">
        <v>69</v>
      </c>
      <c r="N505" s="4" t="s">
        <v>43</v>
      </c>
      <c r="O505" s="4" t="s">
        <v>2332</v>
      </c>
      <c r="P505" s="4">
        <v>20</v>
      </c>
      <c r="Q505" s="4" t="s">
        <v>2333</v>
      </c>
      <c r="R505" s="4" t="s">
        <v>357</v>
      </c>
      <c r="V505" s="4" t="s">
        <v>59</v>
      </c>
      <c r="AC505" s="4" t="s">
        <v>155</v>
      </c>
      <c r="AD505" s="4">
        <v>6</v>
      </c>
      <c r="AE505" s="4">
        <v>5</v>
      </c>
      <c r="AF505" s="4">
        <v>100</v>
      </c>
      <c r="AG505" s="4" t="s">
        <v>2334</v>
      </c>
      <c r="AH505" s="4" t="s">
        <v>63</v>
      </c>
      <c r="AI505" s="4">
        <v>9</v>
      </c>
      <c r="AJ505" s="4" t="s">
        <v>2335</v>
      </c>
      <c r="AK505" s="4" t="s">
        <v>483</v>
      </c>
      <c r="AL505" s="4" t="s">
        <v>134</v>
      </c>
      <c r="AM505" s="4">
        <v>0</v>
      </c>
    </row>
    <row r="506" spans="1:39" ht="18" customHeight="1">
      <c r="A506" s="4">
        <v>504</v>
      </c>
      <c r="B506" s="4" t="s">
        <v>66</v>
      </c>
      <c r="C506" s="5">
        <v>31.367123287671234</v>
      </c>
      <c r="D506" s="4">
        <v>6</v>
      </c>
      <c r="E506" s="4">
        <v>60</v>
      </c>
      <c r="F506" s="4">
        <v>10</v>
      </c>
      <c r="G506" s="4">
        <v>6</v>
      </c>
      <c r="H506" s="4" t="s">
        <v>182</v>
      </c>
      <c r="I506" s="4">
        <v>1</v>
      </c>
      <c r="J506" s="4" t="s">
        <v>38</v>
      </c>
      <c r="K506" s="4" t="s">
        <v>38</v>
      </c>
      <c r="L506" s="4">
        <v>1</v>
      </c>
      <c r="M506" s="4" t="s">
        <v>206</v>
      </c>
      <c r="N506" s="4" t="s">
        <v>70</v>
      </c>
      <c r="O506" s="4" t="s">
        <v>83</v>
      </c>
      <c r="P506" s="4">
        <v>9</v>
      </c>
      <c r="Q506" s="4" t="s">
        <v>2336</v>
      </c>
      <c r="R506" s="4" t="s">
        <v>46</v>
      </c>
      <c r="X506" s="4" t="s">
        <v>123</v>
      </c>
      <c r="AC506" s="4" t="s">
        <v>61</v>
      </c>
      <c r="AD506" s="4">
        <v>5</v>
      </c>
      <c r="AE506" s="4">
        <v>5</v>
      </c>
      <c r="AF506" s="4">
        <v>5</v>
      </c>
      <c r="AG506" s="4" t="s">
        <v>2337</v>
      </c>
      <c r="AH506" s="4" t="s">
        <v>63</v>
      </c>
      <c r="AI506" s="4">
        <v>10</v>
      </c>
      <c r="AJ506" s="4" t="s">
        <v>2338</v>
      </c>
      <c r="AK506" s="4" t="s">
        <v>2339</v>
      </c>
      <c r="AL506" s="4" t="s">
        <v>2340</v>
      </c>
      <c r="AM506" s="4">
        <v>1</v>
      </c>
    </row>
    <row r="507" spans="1:39" ht="18" customHeight="1">
      <c r="A507" s="4">
        <v>505</v>
      </c>
      <c r="B507" s="4" t="s">
        <v>66</v>
      </c>
      <c r="C507" s="5">
        <v>30.331506849315069</v>
      </c>
      <c r="D507" s="4">
        <v>6</v>
      </c>
      <c r="E507" s="4">
        <v>2</v>
      </c>
      <c r="F507" s="4">
        <v>10</v>
      </c>
      <c r="G507" s="4">
        <v>10</v>
      </c>
      <c r="H507" s="4" t="s">
        <v>95</v>
      </c>
      <c r="I507" s="4">
        <v>1</v>
      </c>
      <c r="J507" s="4" t="s">
        <v>38</v>
      </c>
      <c r="K507" s="4" t="s">
        <v>38</v>
      </c>
      <c r="L507" s="4">
        <v>1</v>
      </c>
      <c r="M507" s="4" t="s">
        <v>136</v>
      </c>
      <c r="N507" s="4" t="s">
        <v>70</v>
      </c>
      <c r="O507" s="4" t="s">
        <v>83</v>
      </c>
      <c r="P507" s="4">
        <v>1</v>
      </c>
      <c r="Q507" s="4" t="s">
        <v>449</v>
      </c>
      <c r="R507" s="4" t="s">
        <v>73</v>
      </c>
      <c r="X507" s="4" t="s">
        <v>123</v>
      </c>
      <c r="AC507" s="4" t="s">
        <v>48</v>
      </c>
      <c r="AD507" s="4">
        <v>10</v>
      </c>
      <c r="AE507" s="4">
        <v>3</v>
      </c>
      <c r="AF507" s="4">
        <v>6</v>
      </c>
      <c r="AG507" s="4" t="s">
        <v>2341</v>
      </c>
      <c r="AH507" s="4" t="s">
        <v>63</v>
      </c>
      <c r="AI507" s="4">
        <v>8</v>
      </c>
      <c r="AJ507" s="4" t="s">
        <v>2342</v>
      </c>
      <c r="AK507" s="4" t="s">
        <v>2343</v>
      </c>
      <c r="AM507" s="4">
        <v>0</v>
      </c>
    </row>
    <row r="508" spans="1:39" ht="18" customHeight="1">
      <c r="A508" s="4">
        <v>506</v>
      </c>
      <c r="B508" s="4" t="s">
        <v>66</v>
      </c>
      <c r="C508" s="5">
        <v>29.394520547945206</v>
      </c>
      <c r="D508" s="4">
        <v>8</v>
      </c>
      <c r="E508" s="4">
        <v>0</v>
      </c>
      <c r="F508" s="4">
        <v>8</v>
      </c>
      <c r="G508" s="4">
        <v>4</v>
      </c>
      <c r="H508" s="4" t="s">
        <v>53</v>
      </c>
      <c r="I508" s="4">
        <v>1</v>
      </c>
      <c r="J508" s="4" t="s">
        <v>40</v>
      </c>
      <c r="K508" s="4" t="s">
        <v>96</v>
      </c>
      <c r="L508" s="4">
        <v>0</v>
      </c>
      <c r="M508" s="4" t="s">
        <v>38</v>
      </c>
      <c r="N508" s="4" t="s">
        <v>38</v>
      </c>
      <c r="O508" s="4" t="s">
        <v>38</v>
      </c>
      <c r="R508" s="4" t="s">
        <v>357</v>
      </c>
      <c r="S508" s="4" t="s">
        <v>275</v>
      </c>
      <c r="U508" s="4" t="s">
        <v>74</v>
      </c>
      <c r="AC508" s="4" t="s">
        <v>75</v>
      </c>
      <c r="AD508" s="4">
        <v>35</v>
      </c>
      <c r="AE508" s="4">
        <v>56</v>
      </c>
      <c r="AF508" s="4">
        <v>112</v>
      </c>
      <c r="AG508" s="7" t="s">
        <v>2344</v>
      </c>
      <c r="AH508" s="4" t="s">
        <v>63</v>
      </c>
      <c r="AI508" s="4">
        <v>10</v>
      </c>
      <c r="AJ508" s="4" t="s">
        <v>2345</v>
      </c>
      <c r="AK508" s="4" t="s">
        <v>2346</v>
      </c>
      <c r="AL508" s="4" t="s">
        <v>2347</v>
      </c>
    </row>
    <row r="509" spans="1:39" ht="18" customHeight="1">
      <c r="A509" s="4">
        <v>507</v>
      </c>
      <c r="B509" s="4" t="s">
        <v>66</v>
      </c>
      <c r="C509" s="5">
        <v>38.065753424657537</v>
      </c>
      <c r="D509" s="4">
        <v>7</v>
      </c>
      <c r="E509" s="4">
        <v>0</v>
      </c>
      <c r="F509" s="4">
        <v>5</v>
      </c>
      <c r="G509" s="4">
        <v>8</v>
      </c>
      <c r="H509" s="4" t="s">
        <v>128</v>
      </c>
      <c r="I509" s="4">
        <v>0</v>
      </c>
      <c r="J509" s="4" t="s">
        <v>129</v>
      </c>
      <c r="K509" s="4" t="s">
        <v>2348</v>
      </c>
      <c r="L509" s="4">
        <v>0</v>
      </c>
      <c r="M509" s="4" t="s">
        <v>38</v>
      </c>
      <c r="N509" s="4" t="s">
        <v>38</v>
      </c>
      <c r="O509" s="4" t="s">
        <v>38</v>
      </c>
      <c r="R509" s="4" t="s">
        <v>73</v>
      </c>
      <c r="W509" s="4" t="s">
        <v>60</v>
      </c>
      <c r="X509" s="4" t="s">
        <v>123</v>
      </c>
      <c r="AC509" s="4" t="s">
        <v>61</v>
      </c>
      <c r="AD509" s="4">
        <v>8</v>
      </c>
      <c r="AE509" s="4">
        <v>16</v>
      </c>
      <c r="AF509" s="4">
        <v>8</v>
      </c>
      <c r="AG509" s="4" t="s">
        <v>2349</v>
      </c>
      <c r="AH509" s="4" t="s">
        <v>63</v>
      </c>
      <c r="AI509" s="4">
        <v>9</v>
      </c>
      <c r="AJ509" s="4" t="s">
        <v>2350</v>
      </c>
      <c r="AK509" s="4" t="s">
        <v>2351</v>
      </c>
      <c r="AL509" s="4" t="s">
        <v>2352</v>
      </c>
      <c r="AM509" s="4">
        <v>1</v>
      </c>
    </row>
    <row r="510" spans="1:39" ht="18" customHeight="1">
      <c r="A510" s="4">
        <v>508</v>
      </c>
      <c r="B510" s="4" t="s">
        <v>66</v>
      </c>
      <c r="C510" s="5">
        <v>25.243835616438357</v>
      </c>
      <c r="D510" s="4">
        <v>7</v>
      </c>
      <c r="E510" s="4">
        <v>20</v>
      </c>
      <c r="F510" s="4">
        <v>5</v>
      </c>
      <c r="G510" s="4">
        <v>36</v>
      </c>
      <c r="H510" s="4" t="s">
        <v>329</v>
      </c>
      <c r="I510" s="4">
        <v>0</v>
      </c>
      <c r="J510" s="4" t="s">
        <v>68</v>
      </c>
      <c r="K510" s="4" t="s">
        <v>41</v>
      </c>
      <c r="L510" s="4">
        <v>1</v>
      </c>
      <c r="M510" s="4" t="s">
        <v>246</v>
      </c>
      <c r="N510" s="4" t="s">
        <v>103</v>
      </c>
      <c r="O510" s="4" t="s">
        <v>98</v>
      </c>
      <c r="P510" s="4">
        <v>1</v>
      </c>
      <c r="Q510" s="4" t="s">
        <v>2353</v>
      </c>
      <c r="R510" s="4" t="s">
        <v>46</v>
      </c>
      <c r="T510" s="4" t="s">
        <v>47</v>
      </c>
      <c r="AB510" s="4" t="s">
        <v>2354</v>
      </c>
      <c r="AC510" s="4" t="s">
        <v>61</v>
      </c>
      <c r="AD510" s="4">
        <v>15</v>
      </c>
      <c r="AE510" s="4">
        <v>15</v>
      </c>
      <c r="AF510" s="4">
        <v>160</v>
      </c>
      <c r="AG510" s="4" t="s">
        <v>2355</v>
      </c>
      <c r="AH510" s="4" t="s">
        <v>50</v>
      </c>
      <c r="AI510" s="4">
        <v>9</v>
      </c>
      <c r="AJ510" s="4" t="s">
        <v>868</v>
      </c>
      <c r="AK510" s="4" t="s">
        <v>868</v>
      </c>
      <c r="AL510" s="4" t="s">
        <v>2356</v>
      </c>
      <c r="AM510" s="4">
        <v>1</v>
      </c>
    </row>
    <row r="511" spans="1:39" ht="18" customHeight="1">
      <c r="A511" s="4">
        <v>509</v>
      </c>
      <c r="B511" s="4" t="s">
        <v>121</v>
      </c>
      <c r="C511" s="5">
        <v>37.241095890410961</v>
      </c>
      <c r="D511" s="4">
        <v>7</v>
      </c>
      <c r="E511" s="4">
        <v>200</v>
      </c>
      <c r="F511" s="4">
        <v>12</v>
      </c>
      <c r="G511" s="4">
        <v>10</v>
      </c>
      <c r="H511" s="4" t="s">
        <v>329</v>
      </c>
      <c r="I511" s="4">
        <v>1</v>
      </c>
      <c r="J511" s="4" t="s">
        <v>38</v>
      </c>
      <c r="K511" s="4" t="s">
        <v>38</v>
      </c>
      <c r="L511" s="4">
        <v>1</v>
      </c>
      <c r="M511" s="4" t="s">
        <v>148</v>
      </c>
      <c r="N511" s="4" t="s">
        <v>103</v>
      </c>
      <c r="O511" s="4" t="s">
        <v>265</v>
      </c>
      <c r="P511" s="4">
        <v>5</v>
      </c>
      <c r="Q511" s="4" t="s">
        <v>2357</v>
      </c>
      <c r="R511" s="4" t="s">
        <v>58</v>
      </c>
      <c r="AA511" s="4" t="s">
        <v>92</v>
      </c>
      <c r="AC511" s="4" t="s">
        <v>38</v>
      </c>
      <c r="AD511" s="4" t="s">
        <v>38</v>
      </c>
      <c r="AE511" s="4" t="s">
        <v>38</v>
      </c>
      <c r="AH511" s="4" t="s">
        <v>63</v>
      </c>
      <c r="AI511" s="4">
        <v>10</v>
      </c>
      <c r="AJ511" s="4" t="s">
        <v>2358</v>
      </c>
      <c r="AK511" s="4" t="s">
        <v>2359</v>
      </c>
      <c r="AL511" s="4" t="s">
        <v>2360</v>
      </c>
      <c r="AM511" s="4">
        <v>1</v>
      </c>
    </row>
    <row r="512" spans="1:39" ht="18" customHeight="1">
      <c r="A512" s="4">
        <v>510</v>
      </c>
      <c r="B512" s="4" t="s">
        <v>121</v>
      </c>
      <c r="C512" s="5">
        <v>54.843835616438355</v>
      </c>
      <c r="D512" s="4">
        <v>7</v>
      </c>
      <c r="E512" s="4">
        <v>45</v>
      </c>
      <c r="F512" s="4">
        <v>13</v>
      </c>
      <c r="G512" s="4">
        <v>1</v>
      </c>
      <c r="H512" s="4" t="s">
        <v>39</v>
      </c>
      <c r="I512" s="4">
        <v>0</v>
      </c>
      <c r="J512" s="4" t="s">
        <v>68</v>
      </c>
      <c r="K512" s="4" t="s">
        <v>96</v>
      </c>
      <c r="L512" s="4">
        <v>0</v>
      </c>
      <c r="M512" s="4" t="s">
        <v>38</v>
      </c>
      <c r="N512" s="4" t="s">
        <v>38</v>
      </c>
      <c r="O512" s="4" t="s">
        <v>38</v>
      </c>
      <c r="R512" s="4" t="s">
        <v>73</v>
      </c>
      <c r="T512" s="4" t="s">
        <v>47</v>
      </c>
      <c r="AC512" s="4" t="s">
        <v>61</v>
      </c>
      <c r="AD512" s="4">
        <v>6</v>
      </c>
      <c r="AE512" s="4">
        <v>6</v>
      </c>
      <c r="AF512" s="4">
        <v>5</v>
      </c>
      <c r="AG512" s="4" t="s">
        <v>2361</v>
      </c>
      <c r="AH512" s="4" t="s">
        <v>63</v>
      </c>
      <c r="AI512" s="4">
        <v>10</v>
      </c>
      <c r="AJ512" s="4" t="s">
        <v>2362</v>
      </c>
      <c r="AL512" s="4" t="s">
        <v>2363</v>
      </c>
      <c r="AM512" s="4">
        <v>0</v>
      </c>
    </row>
    <row r="513" spans="1:39" ht="18" customHeight="1">
      <c r="A513" s="4">
        <v>511</v>
      </c>
      <c r="B513" s="4" t="s">
        <v>2364</v>
      </c>
      <c r="C513" s="5">
        <v>28.194520547945206</v>
      </c>
      <c r="D513" s="4">
        <v>6</v>
      </c>
      <c r="E513" s="4">
        <v>25</v>
      </c>
      <c r="F513" s="4">
        <v>15</v>
      </c>
      <c r="G513" s="4">
        <v>5</v>
      </c>
      <c r="H513" s="4" t="s">
        <v>53</v>
      </c>
      <c r="I513" s="4">
        <v>1</v>
      </c>
      <c r="J513" s="4" t="s">
        <v>38</v>
      </c>
      <c r="K513" s="4" t="s">
        <v>38</v>
      </c>
      <c r="L513" s="4">
        <v>1</v>
      </c>
      <c r="M513" s="4" t="s">
        <v>148</v>
      </c>
      <c r="N513" s="4" t="s">
        <v>70</v>
      </c>
      <c r="O513" s="4" t="s">
        <v>83</v>
      </c>
      <c r="P513" s="4">
        <v>1</v>
      </c>
      <c r="Q513" s="4" t="s">
        <v>2365</v>
      </c>
      <c r="R513" s="4" t="s">
        <v>73</v>
      </c>
      <c r="AA513" s="4" t="s">
        <v>92</v>
      </c>
      <c r="AC513" s="4" t="s">
        <v>38</v>
      </c>
      <c r="AD513" s="4" t="s">
        <v>38</v>
      </c>
      <c r="AE513" s="4" t="s">
        <v>38</v>
      </c>
      <c r="AH513" s="4" t="s">
        <v>63</v>
      </c>
      <c r="AI513" s="4">
        <v>10</v>
      </c>
      <c r="AJ513" s="4" t="s">
        <v>2366</v>
      </c>
      <c r="AK513" s="4" t="s">
        <v>422</v>
      </c>
      <c r="AM513" s="4">
        <v>1</v>
      </c>
    </row>
    <row r="514" spans="1:39" ht="18" customHeight="1">
      <c r="A514" s="4">
        <v>512</v>
      </c>
      <c r="B514" s="4" t="s">
        <v>66</v>
      </c>
      <c r="C514" s="5">
        <v>22.673972602739727</v>
      </c>
      <c r="D514" s="4">
        <v>7</v>
      </c>
      <c r="E514" s="4">
        <v>70</v>
      </c>
      <c r="F514" s="4">
        <v>6</v>
      </c>
      <c r="G514" s="4">
        <v>6</v>
      </c>
      <c r="H514" s="4" t="s">
        <v>128</v>
      </c>
      <c r="I514" s="4">
        <v>1</v>
      </c>
      <c r="J514" s="4" t="s">
        <v>38</v>
      </c>
      <c r="K514" s="4" t="s">
        <v>38</v>
      </c>
      <c r="L514" s="4">
        <v>1</v>
      </c>
      <c r="M514" s="4" t="s">
        <v>459</v>
      </c>
      <c r="N514" s="4" t="s">
        <v>344</v>
      </c>
      <c r="O514" s="4" t="s">
        <v>894</v>
      </c>
      <c r="P514" s="4">
        <v>3</v>
      </c>
      <c r="Q514" s="4" t="s">
        <v>2367</v>
      </c>
      <c r="R514" s="4" t="s">
        <v>46</v>
      </c>
      <c r="AA514" s="4" t="s">
        <v>92</v>
      </c>
      <c r="AC514" s="4" t="s">
        <v>38</v>
      </c>
      <c r="AD514" s="4" t="s">
        <v>38</v>
      </c>
      <c r="AE514" s="4" t="s">
        <v>38</v>
      </c>
      <c r="AH514" s="4" t="s">
        <v>339</v>
      </c>
      <c r="AI514" s="4">
        <v>10</v>
      </c>
      <c r="AJ514" s="4" t="s">
        <v>2368</v>
      </c>
      <c r="AK514" s="4" t="s">
        <v>2369</v>
      </c>
      <c r="AL514" s="4" t="s">
        <v>2370</v>
      </c>
      <c r="AM514" s="4">
        <v>1</v>
      </c>
    </row>
    <row r="515" spans="1:39" ht="18" customHeight="1">
      <c r="A515" s="4">
        <v>513</v>
      </c>
      <c r="B515" s="4" t="s">
        <v>66</v>
      </c>
      <c r="C515" s="5">
        <v>35.221917808219175</v>
      </c>
      <c r="D515" s="4">
        <v>8</v>
      </c>
      <c r="E515" s="4">
        <v>0</v>
      </c>
      <c r="F515" s="4">
        <v>8</v>
      </c>
      <c r="G515" s="4">
        <v>4</v>
      </c>
      <c r="H515" s="4" t="s">
        <v>329</v>
      </c>
      <c r="I515" s="4">
        <v>0</v>
      </c>
      <c r="J515" s="4" t="s">
        <v>68</v>
      </c>
      <c r="K515" s="4" t="s">
        <v>90</v>
      </c>
      <c r="L515" s="4">
        <v>0</v>
      </c>
      <c r="M515" s="4" t="s">
        <v>38</v>
      </c>
      <c r="N515" s="4" t="s">
        <v>38</v>
      </c>
      <c r="O515" s="4" t="s">
        <v>38</v>
      </c>
      <c r="R515" s="4" t="s">
        <v>73</v>
      </c>
      <c r="U515" s="4" t="s">
        <v>74</v>
      </c>
      <c r="V515" s="4" t="s">
        <v>59</v>
      </c>
      <c r="AC515" s="4" t="s">
        <v>61</v>
      </c>
      <c r="AD515" s="4">
        <v>30</v>
      </c>
      <c r="AE515" s="4">
        <v>20</v>
      </c>
      <c r="AF515" s="4">
        <v>80</v>
      </c>
      <c r="AG515" s="4" t="s">
        <v>2371</v>
      </c>
      <c r="AH515" s="4" t="s">
        <v>2372</v>
      </c>
      <c r="AI515" s="4">
        <v>10</v>
      </c>
      <c r="AJ515" s="4" t="s">
        <v>2373</v>
      </c>
      <c r="AM515" s="4">
        <v>0</v>
      </c>
    </row>
    <row r="516" spans="1:39" ht="18" customHeight="1">
      <c r="A516" s="4">
        <v>514</v>
      </c>
      <c r="B516" s="4" t="s">
        <v>518</v>
      </c>
      <c r="C516" s="5">
        <v>24.306849315068494</v>
      </c>
      <c r="D516" s="4">
        <v>6</v>
      </c>
      <c r="E516" s="4">
        <v>2</v>
      </c>
      <c r="F516" s="4">
        <v>17</v>
      </c>
      <c r="G516" s="4">
        <v>50</v>
      </c>
      <c r="H516" s="4" t="s">
        <v>95</v>
      </c>
      <c r="I516" s="4">
        <v>1</v>
      </c>
      <c r="J516" s="4" t="s">
        <v>38</v>
      </c>
      <c r="K516" s="4" t="s">
        <v>38</v>
      </c>
      <c r="L516" s="4">
        <v>0</v>
      </c>
      <c r="M516" s="4" t="s">
        <v>38</v>
      </c>
      <c r="N516" s="4" t="s">
        <v>38</v>
      </c>
      <c r="O516" s="4" t="s">
        <v>38</v>
      </c>
      <c r="R516" s="4" t="s">
        <v>73</v>
      </c>
      <c r="U516" s="4" t="s">
        <v>74</v>
      </c>
      <c r="AC516" s="4" t="s">
        <v>48</v>
      </c>
      <c r="AD516" s="4">
        <v>5</v>
      </c>
      <c r="AE516" s="4">
        <v>10</v>
      </c>
      <c r="AF516" s="4">
        <v>50</v>
      </c>
      <c r="AG516" s="4" t="s">
        <v>2374</v>
      </c>
      <c r="AH516" s="4" t="s">
        <v>50</v>
      </c>
      <c r="AI516" s="4">
        <v>10</v>
      </c>
      <c r="AJ516" s="4" t="s">
        <v>2375</v>
      </c>
      <c r="AK516" s="4" t="s">
        <v>2376</v>
      </c>
      <c r="AM516" s="4">
        <v>1</v>
      </c>
    </row>
    <row r="517" spans="1:39" ht="18" customHeight="1">
      <c r="A517" s="4">
        <v>515</v>
      </c>
      <c r="B517" s="4" t="s">
        <v>66</v>
      </c>
      <c r="C517" s="5">
        <v>32.339726027397262</v>
      </c>
      <c r="D517" s="4">
        <v>7</v>
      </c>
      <c r="E517" s="4">
        <v>60</v>
      </c>
      <c r="F517" s="4">
        <v>9</v>
      </c>
      <c r="G517" s="4">
        <v>3</v>
      </c>
      <c r="H517" s="4" t="s">
        <v>88</v>
      </c>
      <c r="I517" s="4">
        <v>0</v>
      </c>
      <c r="J517" s="4" t="s">
        <v>129</v>
      </c>
      <c r="K517" s="4" t="s">
        <v>90</v>
      </c>
      <c r="L517" s="4">
        <v>0</v>
      </c>
      <c r="M517" s="4" t="s">
        <v>38</v>
      </c>
      <c r="N517" s="4" t="s">
        <v>38</v>
      </c>
      <c r="O517" s="4" t="s">
        <v>38</v>
      </c>
      <c r="R517" s="4" t="s">
        <v>73</v>
      </c>
      <c r="V517" s="4" t="s">
        <v>59</v>
      </c>
      <c r="AC517" s="4" t="s">
        <v>75</v>
      </c>
      <c r="AD517" s="4">
        <v>6</v>
      </c>
      <c r="AE517" s="4">
        <v>6</v>
      </c>
      <c r="AF517" s="4">
        <v>20</v>
      </c>
      <c r="AG517" s="4" t="s">
        <v>2377</v>
      </c>
      <c r="AH517" s="4" t="s">
        <v>63</v>
      </c>
      <c r="AI517" s="4">
        <v>8</v>
      </c>
      <c r="AJ517" s="4" t="s">
        <v>2378</v>
      </c>
      <c r="AK517" s="4" t="s">
        <v>2379</v>
      </c>
      <c r="AL517" s="4" t="s">
        <v>2380</v>
      </c>
      <c r="AM517" s="4">
        <v>1</v>
      </c>
    </row>
    <row r="518" spans="1:39" ht="18" customHeight="1">
      <c r="A518" s="4">
        <v>516</v>
      </c>
      <c r="B518" s="4" t="s">
        <v>79</v>
      </c>
      <c r="C518" s="5">
        <v>32.205479452054796</v>
      </c>
      <c r="D518" s="4">
        <v>6</v>
      </c>
      <c r="E518" s="4">
        <v>45</v>
      </c>
      <c r="F518" s="4">
        <v>12</v>
      </c>
      <c r="G518" s="4">
        <v>5</v>
      </c>
      <c r="H518" s="4" t="s">
        <v>128</v>
      </c>
      <c r="I518" s="4">
        <v>1</v>
      </c>
      <c r="J518" s="4" t="s">
        <v>38</v>
      </c>
      <c r="K518" s="4" t="s">
        <v>38</v>
      </c>
      <c r="L518" s="4">
        <v>1</v>
      </c>
      <c r="M518" s="4" t="s">
        <v>206</v>
      </c>
      <c r="N518" s="4" t="s">
        <v>70</v>
      </c>
      <c r="O518" s="4" t="s">
        <v>1156</v>
      </c>
      <c r="P518" s="4">
        <v>15</v>
      </c>
      <c r="Q518" s="4" t="s">
        <v>2381</v>
      </c>
      <c r="R518" s="4" t="s">
        <v>154</v>
      </c>
      <c r="AA518" s="4" t="s">
        <v>92</v>
      </c>
      <c r="AC518" s="4" t="s">
        <v>38</v>
      </c>
      <c r="AD518" s="4" t="s">
        <v>38</v>
      </c>
      <c r="AE518" s="4" t="s">
        <v>38</v>
      </c>
      <c r="AH518" s="4" t="s">
        <v>63</v>
      </c>
      <c r="AI518" s="4">
        <v>10</v>
      </c>
      <c r="AJ518" s="4" t="s">
        <v>2382</v>
      </c>
      <c r="AK518" s="4" t="s">
        <v>1117</v>
      </c>
      <c r="AL518" s="4" t="s">
        <v>2383</v>
      </c>
      <c r="AM518" s="4">
        <v>1</v>
      </c>
    </row>
    <row r="519" spans="1:39" ht="18" customHeight="1">
      <c r="A519" s="4">
        <v>517</v>
      </c>
      <c r="B519" s="4" t="s">
        <v>66</v>
      </c>
      <c r="C519" s="5">
        <v>31.252054794520546</v>
      </c>
      <c r="D519" s="4">
        <v>6</v>
      </c>
      <c r="E519" s="4">
        <v>250</v>
      </c>
      <c r="F519" s="4">
        <v>14</v>
      </c>
      <c r="G519" s="4">
        <v>1</v>
      </c>
      <c r="H519" s="4" t="s">
        <v>297</v>
      </c>
      <c r="I519" s="4">
        <v>1</v>
      </c>
      <c r="J519" s="4" t="s">
        <v>38</v>
      </c>
      <c r="K519" s="4" t="s">
        <v>38</v>
      </c>
      <c r="L519" s="4">
        <v>1</v>
      </c>
      <c r="M519" s="4" t="s">
        <v>206</v>
      </c>
      <c r="N519" s="4" t="s">
        <v>70</v>
      </c>
      <c r="O519" s="4" t="s">
        <v>98</v>
      </c>
      <c r="P519" s="4">
        <v>10</v>
      </c>
      <c r="Q519" s="4" t="s">
        <v>2384</v>
      </c>
      <c r="R519" s="4" t="s">
        <v>1109</v>
      </c>
      <c r="W519" s="4" t="s">
        <v>60</v>
      </c>
      <c r="AC519" s="4" t="s">
        <v>48</v>
      </c>
      <c r="AD519" s="4">
        <v>3</v>
      </c>
      <c r="AE519" s="4">
        <v>5</v>
      </c>
      <c r="AF519" s="4">
        <v>14</v>
      </c>
      <c r="AG519" s="4" t="s">
        <v>2385</v>
      </c>
      <c r="AH519" s="4" t="s">
        <v>2386</v>
      </c>
      <c r="AI519" s="4">
        <v>10</v>
      </c>
      <c r="AJ519" s="4" t="s">
        <v>2387</v>
      </c>
      <c r="AM519" s="4">
        <v>1</v>
      </c>
    </row>
    <row r="520" spans="1:39" ht="18" customHeight="1">
      <c r="A520" s="4">
        <v>518</v>
      </c>
      <c r="B520" s="4" t="s">
        <v>66</v>
      </c>
      <c r="C520" s="5">
        <v>36.134246575342466</v>
      </c>
      <c r="D520" s="4">
        <v>7</v>
      </c>
      <c r="E520" s="4">
        <v>30</v>
      </c>
      <c r="F520" s="4">
        <v>12</v>
      </c>
      <c r="G520" s="4">
        <v>5</v>
      </c>
      <c r="H520" s="4" t="s">
        <v>53</v>
      </c>
      <c r="I520" s="4">
        <v>1</v>
      </c>
      <c r="J520" s="4" t="s">
        <v>38</v>
      </c>
      <c r="K520" s="4" t="s">
        <v>38</v>
      </c>
      <c r="L520" s="4">
        <v>1</v>
      </c>
      <c r="M520" s="4" t="s">
        <v>246</v>
      </c>
      <c r="N520" s="4" t="s">
        <v>70</v>
      </c>
      <c r="O520" s="4" t="s">
        <v>643</v>
      </c>
      <c r="P520" s="4">
        <v>9</v>
      </c>
      <c r="Q520" s="4" t="s">
        <v>2388</v>
      </c>
      <c r="R520" s="4" t="s">
        <v>73</v>
      </c>
      <c r="W520" s="4" t="s">
        <v>60</v>
      </c>
      <c r="AC520" s="4" t="s">
        <v>61</v>
      </c>
      <c r="AD520" s="4">
        <v>4</v>
      </c>
      <c r="AE520" s="4">
        <v>1</v>
      </c>
      <c r="AF520" s="4">
        <v>6</v>
      </c>
      <c r="AG520" s="4" t="s">
        <v>2389</v>
      </c>
      <c r="AH520" s="4" t="s">
        <v>63</v>
      </c>
      <c r="AI520" s="4">
        <v>6</v>
      </c>
      <c r="AJ520" s="4" t="s">
        <v>2390</v>
      </c>
      <c r="AM520" s="4">
        <v>1</v>
      </c>
    </row>
    <row r="521" spans="1:39" ht="18" customHeight="1">
      <c r="A521" s="4">
        <v>519</v>
      </c>
      <c r="B521" s="4" t="s">
        <v>121</v>
      </c>
      <c r="C521" s="5">
        <v>33.405479452054792</v>
      </c>
      <c r="D521" s="4">
        <v>6</v>
      </c>
      <c r="E521" s="4">
        <v>50</v>
      </c>
      <c r="F521" s="4">
        <v>6</v>
      </c>
      <c r="G521" s="4">
        <v>4</v>
      </c>
      <c r="H521" s="4" t="s">
        <v>218</v>
      </c>
      <c r="I521" s="4">
        <v>0</v>
      </c>
      <c r="J521" s="4" t="s">
        <v>383</v>
      </c>
      <c r="K521" s="4" t="s">
        <v>55</v>
      </c>
      <c r="L521" s="4">
        <v>1</v>
      </c>
      <c r="M521" s="4" t="s">
        <v>148</v>
      </c>
      <c r="N521" s="4" t="s">
        <v>82</v>
      </c>
      <c r="O521" s="4" t="s">
        <v>149</v>
      </c>
      <c r="P521" s="4">
        <v>5</v>
      </c>
      <c r="Q521" s="4" t="s">
        <v>2391</v>
      </c>
      <c r="R521" s="4" t="s">
        <v>58</v>
      </c>
      <c r="X521" s="4" t="s">
        <v>123</v>
      </c>
      <c r="AC521" s="4" t="s">
        <v>48</v>
      </c>
      <c r="AD521" s="4">
        <v>2</v>
      </c>
      <c r="AE521" s="4">
        <v>2</v>
      </c>
      <c r="AF521" s="4">
        <v>2</v>
      </c>
      <c r="AG521" s="4" t="s">
        <v>2392</v>
      </c>
      <c r="AH521" s="4" t="s">
        <v>63</v>
      </c>
      <c r="AI521" s="4">
        <v>8</v>
      </c>
      <c r="AJ521" s="4" t="s">
        <v>2393</v>
      </c>
      <c r="AK521" s="4" t="s">
        <v>2394</v>
      </c>
      <c r="AL521" s="4" t="s">
        <v>2395</v>
      </c>
      <c r="AM521" s="4">
        <v>0</v>
      </c>
    </row>
    <row r="522" spans="1:39" ht="18" customHeight="1">
      <c r="A522" s="4">
        <v>520</v>
      </c>
      <c r="B522" s="4" t="s">
        <v>121</v>
      </c>
      <c r="C522" s="5">
        <v>46.6</v>
      </c>
      <c r="D522" s="4">
        <v>8</v>
      </c>
      <c r="E522" s="4">
        <v>130</v>
      </c>
      <c r="F522" s="4">
        <v>6</v>
      </c>
      <c r="G522" s="4">
        <v>20</v>
      </c>
      <c r="H522" s="4" t="s">
        <v>80</v>
      </c>
      <c r="I522" s="4">
        <v>0</v>
      </c>
      <c r="J522" s="4" t="s">
        <v>68</v>
      </c>
      <c r="K522" s="4" t="s">
        <v>90</v>
      </c>
      <c r="L522" s="4">
        <v>1</v>
      </c>
      <c r="M522" s="4" t="s">
        <v>406</v>
      </c>
      <c r="N522" s="4" t="s">
        <v>82</v>
      </c>
      <c r="O522" s="4" t="s">
        <v>643</v>
      </c>
      <c r="P522" s="4">
        <v>23</v>
      </c>
      <c r="Q522" s="4" t="s">
        <v>2396</v>
      </c>
      <c r="R522" s="4" t="s">
        <v>73</v>
      </c>
      <c r="X522" s="4" t="s">
        <v>123</v>
      </c>
      <c r="AC522" s="4" t="s">
        <v>48</v>
      </c>
      <c r="AD522" s="4">
        <v>3</v>
      </c>
      <c r="AE522" s="4">
        <v>6</v>
      </c>
      <c r="AF522" s="4">
        <v>10</v>
      </c>
      <c r="AG522" s="4" t="s">
        <v>2397</v>
      </c>
      <c r="AH522" s="4" t="s">
        <v>63</v>
      </c>
      <c r="AI522" s="4">
        <v>8</v>
      </c>
      <c r="AJ522" s="4" t="s">
        <v>2398</v>
      </c>
      <c r="AM522" s="4">
        <v>0</v>
      </c>
    </row>
    <row r="523" spans="1:39" ht="18" customHeight="1">
      <c r="A523" s="4">
        <v>521</v>
      </c>
      <c r="B523" s="4" t="s">
        <v>66</v>
      </c>
      <c r="C523" s="5">
        <v>33.594520547945208</v>
      </c>
      <c r="D523" s="4">
        <v>7</v>
      </c>
      <c r="E523" s="4">
        <v>30</v>
      </c>
      <c r="F523" s="4">
        <v>1</v>
      </c>
      <c r="G523" s="4">
        <v>15</v>
      </c>
      <c r="H523" s="4" t="s">
        <v>114</v>
      </c>
      <c r="I523" s="4">
        <v>1</v>
      </c>
      <c r="J523" s="4" t="s">
        <v>38</v>
      </c>
      <c r="K523" s="4" t="s">
        <v>38</v>
      </c>
      <c r="L523" s="4">
        <v>1</v>
      </c>
      <c r="M523" s="4" t="s">
        <v>69</v>
      </c>
      <c r="N523" s="4" t="s">
        <v>43</v>
      </c>
      <c r="O523" s="4" t="s">
        <v>83</v>
      </c>
      <c r="P523" s="4">
        <v>7</v>
      </c>
      <c r="Q523" s="4" t="s">
        <v>2399</v>
      </c>
      <c r="R523" s="4" t="s">
        <v>58</v>
      </c>
      <c r="X523" s="4" t="s">
        <v>123</v>
      </c>
      <c r="AB523" s="4" t="s">
        <v>1042</v>
      </c>
      <c r="AC523" s="4" t="s">
        <v>48</v>
      </c>
      <c r="AD523" s="4">
        <v>3</v>
      </c>
      <c r="AE523" s="4">
        <v>4</v>
      </c>
      <c r="AF523" s="4">
        <v>10</v>
      </c>
      <c r="AG523" s="4" t="s">
        <v>2400</v>
      </c>
      <c r="AH523" s="4" t="s">
        <v>63</v>
      </c>
      <c r="AI523" s="4">
        <v>9</v>
      </c>
      <c r="AJ523" s="4" t="s">
        <v>2401</v>
      </c>
      <c r="AK523" s="4" t="s">
        <v>2402</v>
      </c>
      <c r="AL523" s="4" t="s">
        <v>2403</v>
      </c>
      <c r="AM523" s="4">
        <v>1</v>
      </c>
    </row>
    <row r="524" spans="1:39" ht="18" customHeight="1">
      <c r="A524" s="4">
        <v>522</v>
      </c>
      <c r="B524" s="4" t="s">
        <v>66</v>
      </c>
      <c r="C524" s="5">
        <v>30.101369863013698</v>
      </c>
      <c r="D524" s="4">
        <v>4</v>
      </c>
      <c r="E524" s="4">
        <v>5</v>
      </c>
      <c r="F524" s="4">
        <v>12</v>
      </c>
      <c r="G524" s="4">
        <v>1</v>
      </c>
      <c r="H524" s="4" t="s">
        <v>329</v>
      </c>
      <c r="I524" s="4">
        <v>0</v>
      </c>
      <c r="J524" s="4" t="s">
        <v>54</v>
      </c>
      <c r="K524" s="4" t="s">
        <v>90</v>
      </c>
      <c r="L524" s="4">
        <v>0</v>
      </c>
      <c r="M524" s="4" t="s">
        <v>38</v>
      </c>
      <c r="N524" s="4" t="s">
        <v>38</v>
      </c>
      <c r="O524" s="4" t="s">
        <v>38</v>
      </c>
      <c r="R524" s="4" t="s">
        <v>357</v>
      </c>
      <c r="V524" s="4" t="s">
        <v>59</v>
      </c>
      <c r="AC524" s="4" t="s">
        <v>75</v>
      </c>
      <c r="AD524" s="4">
        <v>10</v>
      </c>
      <c r="AE524" s="4">
        <v>3</v>
      </c>
      <c r="AF524" s="4">
        <v>100</v>
      </c>
      <c r="AG524" s="7" t="s">
        <v>2404</v>
      </c>
      <c r="AH524" s="4" t="s">
        <v>2405</v>
      </c>
      <c r="AI524" s="4">
        <v>0</v>
      </c>
      <c r="AJ524" s="4" t="s">
        <v>2406</v>
      </c>
      <c r="AK524" s="4" t="s">
        <v>2407</v>
      </c>
      <c r="AM524" s="4">
        <v>0</v>
      </c>
    </row>
    <row r="525" spans="1:39" ht="18" customHeight="1">
      <c r="A525" s="4">
        <v>523</v>
      </c>
      <c r="B525" s="4" t="s">
        <v>66</v>
      </c>
      <c r="C525" s="5">
        <v>33.221917808219175</v>
      </c>
      <c r="D525" s="4">
        <v>6</v>
      </c>
      <c r="E525" s="4">
        <v>0</v>
      </c>
      <c r="F525" s="4">
        <v>2</v>
      </c>
      <c r="G525" s="4">
        <v>15</v>
      </c>
      <c r="H525" s="4" t="s">
        <v>218</v>
      </c>
      <c r="I525" s="4">
        <v>0</v>
      </c>
      <c r="J525" s="4" t="s">
        <v>68</v>
      </c>
      <c r="K525" s="4" t="s">
        <v>96</v>
      </c>
      <c r="L525" s="4">
        <v>1</v>
      </c>
      <c r="M525" s="4" t="s">
        <v>141</v>
      </c>
      <c r="N525" s="4" t="s">
        <v>43</v>
      </c>
      <c r="O525" s="4" t="s">
        <v>213</v>
      </c>
      <c r="P525" s="4">
        <v>10</v>
      </c>
      <c r="Q525" s="4" t="s">
        <v>2408</v>
      </c>
      <c r="R525" s="4" t="s">
        <v>46</v>
      </c>
      <c r="V525" s="4" t="s">
        <v>59</v>
      </c>
      <c r="Y525" s="4" t="s">
        <v>645</v>
      </c>
      <c r="AC525" s="4" t="s">
        <v>61</v>
      </c>
      <c r="AD525" s="4">
        <v>5</v>
      </c>
      <c r="AE525" s="4">
        <v>20</v>
      </c>
      <c r="AF525" s="4">
        <v>20</v>
      </c>
      <c r="AG525" s="4" t="s">
        <v>2409</v>
      </c>
      <c r="AH525" s="4" t="s">
        <v>50</v>
      </c>
      <c r="AI525" s="4">
        <v>9</v>
      </c>
      <c r="AJ525" s="4" t="s">
        <v>2410</v>
      </c>
      <c r="AL525" s="4" t="s">
        <v>2411</v>
      </c>
      <c r="AM525" s="4">
        <v>1</v>
      </c>
    </row>
    <row r="526" spans="1:39" ht="18" customHeight="1">
      <c r="A526" s="4">
        <v>524</v>
      </c>
      <c r="B526" s="4" t="s">
        <v>79</v>
      </c>
      <c r="C526" s="5">
        <v>36.391780821917806</v>
      </c>
      <c r="D526" s="4">
        <v>6</v>
      </c>
      <c r="E526" s="4">
        <v>0</v>
      </c>
      <c r="F526" s="4">
        <v>12</v>
      </c>
      <c r="G526" s="4">
        <v>10</v>
      </c>
      <c r="H526" s="4" t="s">
        <v>88</v>
      </c>
      <c r="I526" s="4">
        <v>0</v>
      </c>
      <c r="J526" s="4" t="s">
        <v>89</v>
      </c>
      <c r="K526" s="4" t="s">
        <v>96</v>
      </c>
      <c r="L526" s="4">
        <v>1</v>
      </c>
      <c r="M526" s="4" t="s">
        <v>81</v>
      </c>
      <c r="N526" s="4" t="s">
        <v>70</v>
      </c>
      <c r="O526" s="4" t="s">
        <v>223</v>
      </c>
      <c r="P526" s="4">
        <v>12</v>
      </c>
      <c r="Q526" s="4" t="s">
        <v>2412</v>
      </c>
      <c r="R526" s="4" t="s">
        <v>73</v>
      </c>
      <c r="U526" s="4" t="s">
        <v>74</v>
      </c>
      <c r="V526" s="4" t="s">
        <v>59</v>
      </c>
      <c r="AC526" s="4" t="s">
        <v>75</v>
      </c>
      <c r="AD526" s="4">
        <v>2</v>
      </c>
      <c r="AE526" s="4">
        <v>6</v>
      </c>
      <c r="AF526" s="4">
        <v>80</v>
      </c>
      <c r="AG526" s="4" t="s">
        <v>2413</v>
      </c>
      <c r="AH526" s="4" t="s">
        <v>63</v>
      </c>
      <c r="AI526" s="4">
        <v>10</v>
      </c>
      <c r="AJ526" s="4" t="s">
        <v>2414</v>
      </c>
      <c r="AK526" s="4" t="s">
        <v>2415</v>
      </c>
      <c r="AM526" s="4">
        <v>0</v>
      </c>
    </row>
    <row r="527" spans="1:39" ht="18" customHeight="1">
      <c r="A527" s="4">
        <v>525</v>
      </c>
      <c r="B527" s="4" t="s">
        <v>66</v>
      </c>
      <c r="C527" s="5">
        <v>37.695890410958903</v>
      </c>
      <c r="D527" s="4">
        <v>7</v>
      </c>
      <c r="E527" s="4">
        <v>45</v>
      </c>
      <c r="F527" s="4">
        <v>5</v>
      </c>
      <c r="G527" s="4">
        <v>6</v>
      </c>
      <c r="H527" s="4" t="s">
        <v>329</v>
      </c>
      <c r="I527" s="4">
        <v>0</v>
      </c>
      <c r="J527" s="4" t="s">
        <v>40</v>
      </c>
      <c r="K527" s="4" t="s">
        <v>96</v>
      </c>
      <c r="L527" s="4">
        <v>1</v>
      </c>
      <c r="M527" s="4" t="s">
        <v>246</v>
      </c>
      <c r="N527" s="4" t="s">
        <v>70</v>
      </c>
      <c r="O527" s="4" t="s">
        <v>44</v>
      </c>
      <c r="P527" s="4">
        <v>8</v>
      </c>
      <c r="Q527" s="4" t="s">
        <v>2416</v>
      </c>
      <c r="R527" s="4" t="s">
        <v>73</v>
      </c>
      <c r="X527" s="4" t="s">
        <v>123</v>
      </c>
      <c r="AC527" s="4" t="s">
        <v>61</v>
      </c>
      <c r="AD527" s="4">
        <v>6</v>
      </c>
      <c r="AE527" s="4">
        <v>2</v>
      </c>
      <c r="AF527" s="4">
        <v>80</v>
      </c>
      <c r="AG527" s="4" t="s">
        <v>2417</v>
      </c>
      <c r="AH527" s="4" t="s">
        <v>371</v>
      </c>
      <c r="AI527" s="4">
        <v>10</v>
      </c>
      <c r="AJ527" s="4" t="s">
        <v>2418</v>
      </c>
      <c r="AK527" s="4" t="s">
        <v>2419</v>
      </c>
      <c r="AM527" s="4">
        <v>1</v>
      </c>
    </row>
    <row r="528" spans="1:39" ht="18" customHeight="1">
      <c r="A528" s="4">
        <v>526</v>
      </c>
      <c r="B528" s="4" t="s">
        <v>66</v>
      </c>
      <c r="D528" s="4">
        <v>7</v>
      </c>
      <c r="E528" s="4">
        <v>13</v>
      </c>
      <c r="F528" s="4">
        <v>10</v>
      </c>
      <c r="G528" s="4">
        <v>2</v>
      </c>
      <c r="H528" s="4" t="s">
        <v>218</v>
      </c>
      <c r="I528" s="4">
        <v>1</v>
      </c>
      <c r="J528" s="4" t="s">
        <v>38</v>
      </c>
      <c r="K528" s="4" t="s">
        <v>38</v>
      </c>
      <c r="L528" s="4">
        <v>1</v>
      </c>
      <c r="M528" s="4" t="s">
        <v>59</v>
      </c>
      <c r="N528" s="4" t="s">
        <v>70</v>
      </c>
      <c r="O528" s="4" t="s">
        <v>83</v>
      </c>
      <c r="P528" s="4">
        <v>2</v>
      </c>
      <c r="Q528" s="4" t="s">
        <v>2420</v>
      </c>
      <c r="R528" s="4" t="s">
        <v>46</v>
      </c>
      <c r="V528" s="4" t="s">
        <v>59</v>
      </c>
      <c r="AC528" s="4" t="s">
        <v>75</v>
      </c>
      <c r="AD528" s="4">
        <v>10</v>
      </c>
      <c r="AE528" s="4">
        <v>15</v>
      </c>
      <c r="AF528" s="4">
        <v>35</v>
      </c>
      <c r="AG528" s="4" t="s">
        <v>2421</v>
      </c>
      <c r="AH528" s="4" t="s">
        <v>63</v>
      </c>
      <c r="AI528" s="4">
        <v>10</v>
      </c>
      <c r="AJ528" s="4" t="s">
        <v>2422</v>
      </c>
      <c r="AM528" s="4">
        <v>0</v>
      </c>
    </row>
    <row r="529" spans="1:39" ht="18" customHeight="1">
      <c r="A529" s="4">
        <v>527</v>
      </c>
      <c r="B529" s="4" t="s">
        <v>66</v>
      </c>
      <c r="C529" s="5">
        <v>39.353424657534248</v>
      </c>
      <c r="D529" s="4">
        <v>7</v>
      </c>
      <c r="E529" s="4">
        <v>0</v>
      </c>
      <c r="F529" s="4">
        <v>8</v>
      </c>
      <c r="G529" s="4">
        <v>2</v>
      </c>
      <c r="H529" s="4" t="s">
        <v>67</v>
      </c>
      <c r="I529" s="4">
        <v>1</v>
      </c>
      <c r="J529" s="4" t="s">
        <v>38</v>
      </c>
      <c r="K529" s="4" t="s">
        <v>38</v>
      </c>
      <c r="L529" s="4">
        <v>1</v>
      </c>
      <c r="M529" s="4" t="s">
        <v>136</v>
      </c>
      <c r="N529" s="4" t="s">
        <v>70</v>
      </c>
      <c r="O529" s="4" t="s">
        <v>149</v>
      </c>
      <c r="P529" s="4">
        <v>15</v>
      </c>
      <c r="Q529" s="4" t="s">
        <v>2423</v>
      </c>
      <c r="R529" s="4" t="s">
        <v>357</v>
      </c>
      <c r="V529" s="4" t="s">
        <v>59</v>
      </c>
      <c r="X529" s="4" t="s">
        <v>123</v>
      </c>
      <c r="AC529" s="4" t="s">
        <v>61</v>
      </c>
      <c r="AD529" s="4">
        <v>4</v>
      </c>
      <c r="AE529" s="4">
        <v>4</v>
      </c>
      <c r="AF529" s="4">
        <v>24</v>
      </c>
      <c r="AG529" s="4" t="s">
        <v>2424</v>
      </c>
      <c r="AH529" s="4" t="s">
        <v>63</v>
      </c>
      <c r="AI529" s="4">
        <v>10</v>
      </c>
      <c r="AJ529" s="4" t="s">
        <v>2425</v>
      </c>
      <c r="AK529" s="4" t="s">
        <v>2426</v>
      </c>
      <c r="AL529" s="4" t="s">
        <v>2427</v>
      </c>
      <c r="AM529" s="4">
        <v>1</v>
      </c>
    </row>
    <row r="530" spans="1:39" ht="18" customHeight="1">
      <c r="A530" s="4">
        <v>528</v>
      </c>
      <c r="B530" s="4" t="s">
        <v>66</v>
      </c>
      <c r="C530" s="5">
        <v>22.238356164383561</v>
      </c>
      <c r="D530" s="4">
        <v>7</v>
      </c>
      <c r="E530" s="4">
        <v>30</v>
      </c>
      <c r="F530" s="4">
        <v>9</v>
      </c>
      <c r="G530" s="4">
        <v>2</v>
      </c>
      <c r="H530" s="4" t="s">
        <v>297</v>
      </c>
      <c r="I530" s="4">
        <v>0</v>
      </c>
      <c r="J530" s="4" t="s">
        <v>135</v>
      </c>
      <c r="K530" s="4" t="s">
        <v>96</v>
      </c>
      <c r="L530" s="4">
        <v>1</v>
      </c>
      <c r="M530" s="4" t="s">
        <v>206</v>
      </c>
      <c r="N530" s="4" t="s">
        <v>344</v>
      </c>
      <c r="O530" s="4" t="s">
        <v>83</v>
      </c>
      <c r="P530" s="4">
        <v>1</v>
      </c>
      <c r="Q530" s="4" t="s">
        <v>2428</v>
      </c>
      <c r="R530" s="4" t="s">
        <v>154</v>
      </c>
      <c r="X530" s="4" t="s">
        <v>123</v>
      </c>
      <c r="Z530" s="4" t="s">
        <v>471</v>
      </c>
      <c r="AB530" s="4" t="s">
        <v>2429</v>
      </c>
      <c r="AC530" s="4" t="s">
        <v>61</v>
      </c>
      <c r="AD530" s="4">
        <v>15</v>
      </c>
      <c r="AE530" s="4">
        <v>6</v>
      </c>
      <c r="AF530" s="4">
        <v>12</v>
      </c>
      <c r="AG530" s="4" t="s">
        <v>2430</v>
      </c>
      <c r="AH530" s="4" t="s">
        <v>63</v>
      </c>
      <c r="AI530" s="4">
        <v>5</v>
      </c>
      <c r="AJ530" s="4" t="s">
        <v>2431</v>
      </c>
      <c r="AK530" s="4" t="s">
        <v>2432</v>
      </c>
      <c r="AM530" s="4">
        <v>1</v>
      </c>
    </row>
    <row r="531" spans="1:39" ht="18" customHeight="1">
      <c r="A531" s="4">
        <v>529</v>
      </c>
      <c r="B531" s="4" t="s">
        <v>66</v>
      </c>
      <c r="C531" s="5">
        <v>31.531506849315068</v>
      </c>
      <c r="D531" s="4">
        <v>7</v>
      </c>
      <c r="E531" s="4">
        <v>60</v>
      </c>
      <c r="F531" s="4">
        <v>12</v>
      </c>
      <c r="G531" s="4">
        <v>5</v>
      </c>
      <c r="H531" s="4" t="s">
        <v>53</v>
      </c>
      <c r="I531" s="4">
        <v>0</v>
      </c>
      <c r="J531" s="4" t="s">
        <v>54</v>
      </c>
      <c r="K531" s="4" t="s">
        <v>90</v>
      </c>
      <c r="L531" s="4">
        <v>1</v>
      </c>
      <c r="M531" s="4" t="s">
        <v>406</v>
      </c>
      <c r="N531" s="4" t="s">
        <v>43</v>
      </c>
      <c r="O531" s="4" t="s">
        <v>117</v>
      </c>
      <c r="P531" s="4">
        <v>7</v>
      </c>
      <c r="Q531" s="4" t="s">
        <v>2433</v>
      </c>
      <c r="R531" s="4" t="s">
        <v>73</v>
      </c>
      <c r="AA531" s="4" t="s">
        <v>92</v>
      </c>
      <c r="AC531" s="4" t="s">
        <v>38</v>
      </c>
      <c r="AD531" s="4" t="s">
        <v>38</v>
      </c>
      <c r="AE531" s="4" t="s">
        <v>38</v>
      </c>
      <c r="AH531" s="4" t="s">
        <v>63</v>
      </c>
      <c r="AI531" s="4">
        <v>10</v>
      </c>
      <c r="AJ531" s="4" t="s">
        <v>2434</v>
      </c>
      <c r="AK531" s="4" t="s">
        <v>2435</v>
      </c>
      <c r="AM531" s="4">
        <v>1</v>
      </c>
    </row>
    <row r="532" spans="1:39" ht="18" customHeight="1">
      <c r="A532" s="4">
        <v>530</v>
      </c>
      <c r="B532" s="4" t="s">
        <v>121</v>
      </c>
      <c r="C532" s="5">
        <v>21.109589041095891</v>
      </c>
      <c r="D532" s="4">
        <v>7</v>
      </c>
      <c r="E532" s="4">
        <v>0</v>
      </c>
      <c r="F532" s="4">
        <v>8</v>
      </c>
      <c r="G532" s="4">
        <v>25</v>
      </c>
      <c r="H532" s="4" t="s">
        <v>67</v>
      </c>
      <c r="I532" s="4">
        <v>1</v>
      </c>
      <c r="J532" s="4" t="s">
        <v>38</v>
      </c>
      <c r="K532" s="4" t="s">
        <v>38</v>
      </c>
      <c r="L532" s="4">
        <v>1</v>
      </c>
      <c r="M532" s="4" t="s">
        <v>102</v>
      </c>
      <c r="N532" s="4" t="s">
        <v>70</v>
      </c>
      <c r="O532" s="4" t="s">
        <v>83</v>
      </c>
      <c r="P532" s="4">
        <v>2</v>
      </c>
      <c r="Q532" s="4" t="s">
        <v>2436</v>
      </c>
      <c r="R532" s="4" t="s">
        <v>154</v>
      </c>
      <c r="AB532" s="4" t="s">
        <v>2437</v>
      </c>
      <c r="AC532" s="4" t="s">
        <v>75</v>
      </c>
      <c r="AD532" s="4">
        <v>6</v>
      </c>
      <c r="AE532" s="4">
        <v>2</v>
      </c>
      <c r="AF532" s="4">
        <v>20</v>
      </c>
      <c r="AG532" s="4" t="s">
        <v>2438</v>
      </c>
      <c r="AH532" s="4" t="s">
        <v>50</v>
      </c>
      <c r="AI532" s="4">
        <v>9</v>
      </c>
      <c r="AJ532" s="4" t="s">
        <v>2439</v>
      </c>
      <c r="AK532" s="4" t="s">
        <v>2440</v>
      </c>
      <c r="AL532" s="4" t="s">
        <v>2441</v>
      </c>
      <c r="AM532" s="4">
        <v>1</v>
      </c>
    </row>
    <row r="533" spans="1:39" ht="18" customHeight="1">
      <c r="A533" s="4">
        <v>531</v>
      </c>
      <c r="B533" s="4" t="s">
        <v>66</v>
      </c>
      <c r="C533" s="5">
        <v>31.386301369863013</v>
      </c>
      <c r="D533" s="4">
        <v>7</v>
      </c>
      <c r="E533" s="4">
        <v>60</v>
      </c>
      <c r="F533" s="4">
        <v>6</v>
      </c>
      <c r="G533" s="4">
        <v>4</v>
      </c>
      <c r="H533" s="4" t="s">
        <v>88</v>
      </c>
      <c r="I533" s="4">
        <v>0</v>
      </c>
      <c r="J533" s="4" t="s">
        <v>89</v>
      </c>
      <c r="K533" s="4" t="s">
        <v>96</v>
      </c>
      <c r="L533" s="4">
        <v>1</v>
      </c>
      <c r="M533" s="4" t="s">
        <v>459</v>
      </c>
      <c r="N533" s="4" t="s">
        <v>43</v>
      </c>
      <c r="O533" s="4" t="s">
        <v>71</v>
      </c>
      <c r="P533" s="4">
        <v>5</v>
      </c>
      <c r="Q533" s="4" t="s">
        <v>2442</v>
      </c>
      <c r="R533" s="4" t="s">
        <v>73</v>
      </c>
      <c r="U533" s="4" t="s">
        <v>74</v>
      </c>
      <c r="AC533" s="4" t="s">
        <v>61</v>
      </c>
      <c r="AD533" s="4">
        <v>14</v>
      </c>
      <c r="AE533" s="4">
        <v>2</v>
      </c>
      <c r="AF533" s="4">
        <v>32</v>
      </c>
      <c r="AG533" s="4" t="s">
        <v>2443</v>
      </c>
      <c r="AH533" s="4" t="s">
        <v>63</v>
      </c>
      <c r="AI533" s="4">
        <v>8</v>
      </c>
      <c r="AJ533" s="4" t="s">
        <v>2444</v>
      </c>
      <c r="AK533" s="4" t="s">
        <v>2445</v>
      </c>
      <c r="AL533" s="4" t="s">
        <v>2446</v>
      </c>
      <c r="AM533" s="4">
        <v>1</v>
      </c>
    </row>
    <row r="534" spans="1:39" ht="18" customHeight="1">
      <c r="A534" s="4">
        <v>532</v>
      </c>
      <c r="B534" s="4" t="s">
        <v>121</v>
      </c>
      <c r="C534" s="5">
        <v>41.367123287671234</v>
      </c>
      <c r="D534" s="4">
        <v>7</v>
      </c>
      <c r="E534" s="4">
        <v>10</v>
      </c>
      <c r="F534" s="4">
        <v>6</v>
      </c>
      <c r="G534" s="4">
        <v>15</v>
      </c>
      <c r="H534" s="4" t="s">
        <v>218</v>
      </c>
      <c r="I534" s="4">
        <v>0</v>
      </c>
      <c r="J534" s="4" t="s">
        <v>89</v>
      </c>
      <c r="K534" s="4" t="s">
        <v>90</v>
      </c>
      <c r="L534" s="4">
        <v>1</v>
      </c>
      <c r="M534" s="4" t="s">
        <v>406</v>
      </c>
      <c r="N534" s="4" t="s">
        <v>377</v>
      </c>
      <c r="O534" s="4" t="s">
        <v>83</v>
      </c>
      <c r="P534" s="4">
        <v>17</v>
      </c>
      <c r="Q534" s="4" t="s">
        <v>2447</v>
      </c>
      <c r="R534" s="4" t="s">
        <v>73</v>
      </c>
      <c r="W534" s="4" t="s">
        <v>60</v>
      </c>
      <c r="AC534" s="4" t="s">
        <v>61</v>
      </c>
      <c r="AD534" s="4">
        <v>5</v>
      </c>
      <c r="AE534" s="4">
        <v>5</v>
      </c>
      <c r="AF534" s="4">
        <v>15</v>
      </c>
      <c r="AG534" s="4" t="s">
        <v>2448</v>
      </c>
      <c r="AH534" s="4" t="s">
        <v>2449</v>
      </c>
      <c r="AI534" s="4">
        <v>7</v>
      </c>
      <c r="AJ534" s="4" t="s">
        <v>2450</v>
      </c>
      <c r="AK534" s="4" t="s">
        <v>2451</v>
      </c>
      <c r="AL534" s="4" t="s">
        <v>2452</v>
      </c>
      <c r="AM534" s="4">
        <v>1</v>
      </c>
    </row>
    <row r="535" spans="1:39" ht="18" customHeight="1">
      <c r="A535" s="4">
        <v>533</v>
      </c>
      <c r="B535" s="4" t="s">
        <v>121</v>
      </c>
      <c r="C535" s="5">
        <v>47.580821917808223</v>
      </c>
      <c r="D535" s="4">
        <v>8</v>
      </c>
      <c r="E535" s="4">
        <v>120</v>
      </c>
      <c r="F535" s="4">
        <v>10</v>
      </c>
      <c r="G535" s="4">
        <v>0</v>
      </c>
      <c r="H535" s="4" t="s">
        <v>80</v>
      </c>
      <c r="I535" s="4">
        <v>0</v>
      </c>
      <c r="J535" s="4" t="s">
        <v>54</v>
      </c>
      <c r="K535" s="4" t="s">
        <v>90</v>
      </c>
      <c r="L535" s="4">
        <v>1</v>
      </c>
      <c r="M535" s="4" t="s">
        <v>246</v>
      </c>
      <c r="N535" s="4" t="s">
        <v>43</v>
      </c>
      <c r="O535" s="4" t="s">
        <v>44</v>
      </c>
      <c r="P535" s="4">
        <v>8</v>
      </c>
      <c r="Q535" s="4" t="s">
        <v>2453</v>
      </c>
      <c r="R535" s="4" t="s">
        <v>58</v>
      </c>
      <c r="U535" s="4" t="s">
        <v>74</v>
      </c>
      <c r="AC535" s="4" t="s">
        <v>75</v>
      </c>
      <c r="AD535" s="4">
        <v>5</v>
      </c>
      <c r="AE535" s="4">
        <v>5</v>
      </c>
      <c r="AF535" s="4">
        <v>40</v>
      </c>
      <c r="AG535" s="4" t="s">
        <v>2454</v>
      </c>
      <c r="AH535" s="4" t="s">
        <v>63</v>
      </c>
      <c r="AI535" s="4">
        <v>10</v>
      </c>
      <c r="AJ535" s="4" t="s">
        <v>2455</v>
      </c>
      <c r="AK535" s="4" t="s">
        <v>2456</v>
      </c>
      <c r="AM535" s="4">
        <v>1</v>
      </c>
    </row>
    <row r="536" spans="1:39" ht="18" customHeight="1">
      <c r="A536" s="4">
        <v>534</v>
      </c>
      <c r="B536" s="4" t="s">
        <v>66</v>
      </c>
      <c r="C536" s="5">
        <v>37.61917808219178</v>
      </c>
      <c r="D536" s="4">
        <v>7</v>
      </c>
      <c r="E536" s="4">
        <v>40</v>
      </c>
      <c r="F536" s="4">
        <v>12</v>
      </c>
      <c r="G536" s="4">
        <v>10</v>
      </c>
      <c r="H536" s="4" t="s">
        <v>128</v>
      </c>
      <c r="I536" s="4">
        <v>0</v>
      </c>
      <c r="J536" s="4" t="s">
        <v>40</v>
      </c>
      <c r="K536" s="4" t="s">
        <v>90</v>
      </c>
      <c r="L536" s="4">
        <v>1</v>
      </c>
      <c r="M536" s="4" t="s">
        <v>401</v>
      </c>
      <c r="N536" s="4" t="s">
        <v>103</v>
      </c>
      <c r="O536" s="4" t="s">
        <v>44</v>
      </c>
      <c r="P536" s="4">
        <v>8</v>
      </c>
      <c r="Q536" s="4" t="s">
        <v>2457</v>
      </c>
      <c r="R536" s="4" t="s">
        <v>58</v>
      </c>
      <c r="V536" s="4" t="s">
        <v>59</v>
      </c>
      <c r="AC536" s="4" t="s">
        <v>61</v>
      </c>
      <c r="AD536" s="4">
        <v>6</v>
      </c>
      <c r="AE536" s="4">
        <v>5</v>
      </c>
      <c r="AF536" s="4">
        <v>10</v>
      </c>
      <c r="AG536" s="4" t="s">
        <v>2458</v>
      </c>
      <c r="AH536" s="4" t="s">
        <v>63</v>
      </c>
      <c r="AI536" s="4">
        <v>4</v>
      </c>
      <c r="AJ536" s="7" t="s">
        <v>2459</v>
      </c>
      <c r="AK536" s="4" t="s">
        <v>2460</v>
      </c>
      <c r="AL536" s="8" t="s">
        <v>2461</v>
      </c>
      <c r="AM536" s="4">
        <v>0</v>
      </c>
    </row>
    <row r="537" spans="1:39" ht="18" customHeight="1">
      <c r="A537" s="4">
        <v>535</v>
      </c>
      <c r="B537" s="4" t="s">
        <v>66</v>
      </c>
      <c r="C537" s="5">
        <v>30.824657534246576</v>
      </c>
      <c r="D537" s="4">
        <v>7</v>
      </c>
      <c r="E537" s="4">
        <v>90</v>
      </c>
      <c r="F537" s="4">
        <v>9</v>
      </c>
      <c r="G537" s="4">
        <v>5</v>
      </c>
      <c r="H537" s="4" t="s">
        <v>114</v>
      </c>
      <c r="I537" s="4">
        <v>0</v>
      </c>
      <c r="J537" s="4" t="s">
        <v>40</v>
      </c>
      <c r="K537" s="4" t="s">
        <v>41</v>
      </c>
      <c r="L537" s="4">
        <v>1</v>
      </c>
      <c r="M537" s="4" t="s">
        <v>148</v>
      </c>
      <c r="N537" s="4" t="s">
        <v>344</v>
      </c>
      <c r="O537" s="4" t="s">
        <v>213</v>
      </c>
      <c r="P537" s="4">
        <v>10</v>
      </c>
      <c r="Q537" s="4" t="s">
        <v>2462</v>
      </c>
      <c r="R537" s="4" t="s">
        <v>73</v>
      </c>
      <c r="AA537" s="4" t="s">
        <v>92</v>
      </c>
      <c r="AC537" s="4" t="s">
        <v>38</v>
      </c>
      <c r="AD537" s="4" t="s">
        <v>38</v>
      </c>
      <c r="AE537" s="4" t="s">
        <v>38</v>
      </c>
      <c r="AH537" s="4" t="s">
        <v>63</v>
      </c>
      <c r="AI537" s="4">
        <v>10</v>
      </c>
      <c r="AJ537" s="4" t="s">
        <v>2463</v>
      </c>
      <c r="AK537" s="4" t="s">
        <v>2464</v>
      </c>
      <c r="AM537" s="4">
        <v>0</v>
      </c>
    </row>
    <row r="538" spans="1:39" ht="18" customHeight="1">
      <c r="A538" s="4">
        <v>536</v>
      </c>
      <c r="B538" s="4" t="s">
        <v>66</v>
      </c>
      <c r="C538" s="5">
        <v>40.750684931506846</v>
      </c>
      <c r="D538" s="4">
        <v>6</v>
      </c>
      <c r="E538" s="4">
        <v>120</v>
      </c>
      <c r="F538" s="4">
        <v>9</v>
      </c>
      <c r="G538" s="4">
        <v>7</v>
      </c>
      <c r="H538" s="4" t="s">
        <v>114</v>
      </c>
      <c r="I538" s="4">
        <v>1</v>
      </c>
      <c r="J538" s="4" t="s">
        <v>38</v>
      </c>
      <c r="K538" s="4" t="s">
        <v>38</v>
      </c>
      <c r="L538" s="4">
        <v>1</v>
      </c>
      <c r="M538" s="4" t="s">
        <v>459</v>
      </c>
      <c r="N538" s="4" t="s">
        <v>137</v>
      </c>
      <c r="O538" s="4" t="s">
        <v>2228</v>
      </c>
      <c r="P538" s="4">
        <v>10</v>
      </c>
      <c r="R538" s="4" t="s">
        <v>73</v>
      </c>
      <c r="V538" s="4" t="s">
        <v>59</v>
      </c>
      <c r="AC538" s="4" t="s">
        <v>61</v>
      </c>
      <c r="AD538" s="4">
        <v>6</v>
      </c>
      <c r="AE538" s="4">
        <v>5</v>
      </c>
      <c r="AF538" s="4">
        <v>15</v>
      </c>
      <c r="AG538" s="4" t="s">
        <v>2465</v>
      </c>
      <c r="AH538" s="4" t="s">
        <v>63</v>
      </c>
      <c r="AI538" s="4">
        <v>9</v>
      </c>
      <c r="AJ538" s="4" t="s">
        <v>2466</v>
      </c>
      <c r="AK538" s="4" t="s">
        <v>2467</v>
      </c>
      <c r="AL538" s="4" t="s">
        <v>2468</v>
      </c>
      <c r="AM538" s="4">
        <v>1</v>
      </c>
    </row>
    <row r="539" spans="1:39" ht="18" customHeight="1">
      <c r="A539" s="4">
        <v>537</v>
      </c>
      <c r="B539" s="4" t="s">
        <v>66</v>
      </c>
      <c r="C539" s="5">
        <v>37.80821917808219</v>
      </c>
      <c r="D539" s="4">
        <v>7</v>
      </c>
      <c r="E539" s="4">
        <v>60</v>
      </c>
      <c r="F539" s="4">
        <v>7</v>
      </c>
      <c r="G539" s="4">
        <v>0</v>
      </c>
      <c r="H539" s="4" t="s">
        <v>80</v>
      </c>
      <c r="I539" s="4">
        <v>1</v>
      </c>
      <c r="J539" s="4" t="s">
        <v>38</v>
      </c>
      <c r="K539" s="4" t="s">
        <v>38</v>
      </c>
      <c r="L539" s="4">
        <v>1</v>
      </c>
      <c r="M539" s="4" t="s">
        <v>141</v>
      </c>
      <c r="N539" s="4" t="s">
        <v>70</v>
      </c>
      <c r="O539" s="4" t="s">
        <v>213</v>
      </c>
      <c r="P539" s="4">
        <v>1</v>
      </c>
      <c r="Q539" s="4" t="s">
        <v>2469</v>
      </c>
      <c r="R539" s="4" t="s">
        <v>58</v>
      </c>
      <c r="U539" s="4" t="s">
        <v>74</v>
      </c>
      <c r="AC539" s="4" t="s">
        <v>155</v>
      </c>
      <c r="AD539" s="4">
        <v>3</v>
      </c>
      <c r="AE539" s="4">
        <v>5</v>
      </c>
      <c r="AF539" s="4">
        <v>15</v>
      </c>
      <c r="AG539" s="4" t="s">
        <v>2470</v>
      </c>
      <c r="AH539" s="4" t="s">
        <v>50</v>
      </c>
      <c r="AI539" s="4">
        <v>9</v>
      </c>
      <c r="AJ539" s="4" t="s">
        <v>2471</v>
      </c>
      <c r="AK539" s="4" t="s">
        <v>2472</v>
      </c>
      <c r="AL539" s="4" t="s">
        <v>2473</v>
      </c>
      <c r="AM539" s="4">
        <v>1</v>
      </c>
    </row>
    <row r="540" spans="1:39" ht="18" customHeight="1">
      <c r="A540" s="4">
        <v>538</v>
      </c>
      <c r="B540" s="4" t="s">
        <v>121</v>
      </c>
      <c r="C540" s="5">
        <v>37.219178082191782</v>
      </c>
      <c r="D540" s="4">
        <v>7</v>
      </c>
      <c r="E540" s="4">
        <v>0</v>
      </c>
      <c r="F540" s="4">
        <v>10</v>
      </c>
      <c r="G540" s="4">
        <v>5</v>
      </c>
      <c r="H540" s="4" t="s">
        <v>39</v>
      </c>
      <c r="I540" s="4">
        <v>0</v>
      </c>
      <c r="J540" s="4" t="s">
        <v>54</v>
      </c>
      <c r="K540" s="4" t="s">
        <v>41</v>
      </c>
      <c r="L540" s="4">
        <v>0</v>
      </c>
      <c r="M540" s="4" t="s">
        <v>38</v>
      </c>
      <c r="N540" s="4" t="s">
        <v>38</v>
      </c>
      <c r="O540" s="4" t="s">
        <v>38</v>
      </c>
      <c r="R540" s="4" t="s">
        <v>73</v>
      </c>
      <c r="X540" s="4" t="s">
        <v>123</v>
      </c>
      <c r="AC540" s="4" t="s">
        <v>61</v>
      </c>
      <c r="AD540" s="4">
        <v>6</v>
      </c>
      <c r="AE540" s="4">
        <v>6</v>
      </c>
      <c r="AF540" s="4">
        <v>15</v>
      </c>
      <c r="AG540" s="4" t="s">
        <v>2474</v>
      </c>
      <c r="AH540" s="4" t="s">
        <v>2475</v>
      </c>
      <c r="AI540" s="4">
        <v>10</v>
      </c>
      <c r="AJ540" s="4" t="s">
        <v>2476</v>
      </c>
      <c r="AK540" s="4" t="s">
        <v>1571</v>
      </c>
      <c r="AM540" s="4">
        <v>0</v>
      </c>
    </row>
    <row r="541" spans="1:39" ht="18" customHeight="1">
      <c r="A541" s="4">
        <v>539</v>
      </c>
      <c r="B541" s="4" t="s">
        <v>66</v>
      </c>
      <c r="C541" s="5">
        <v>24.463013698630139</v>
      </c>
      <c r="D541" s="4">
        <v>8</v>
      </c>
      <c r="E541" s="4">
        <v>0</v>
      </c>
      <c r="F541" s="4">
        <v>15</v>
      </c>
      <c r="G541" s="4">
        <v>100</v>
      </c>
      <c r="H541" s="4" t="s">
        <v>88</v>
      </c>
      <c r="I541" s="4">
        <v>1</v>
      </c>
      <c r="J541" s="4" t="s">
        <v>38</v>
      </c>
      <c r="K541" s="4" t="s">
        <v>38</v>
      </c>
      <c r="L541" s="4">
        <v>1</v>
      </c>
      <c r="M541" s="4" t="s">
        <v>514</v>
      </c>
      <c r="N541" s="4" t="s">
        <v>70</v>
      </c>
      <c r="O541" s="4" t="s">
        <v>44</v>
      </c>
      <c r="P541" s="4">
        <v>1</v>
      </c>
      <c r="Q541" s="4" t="s">
        <v>45</v>
      </c>
      <c r="R541" s="4" t="s">
        <v>46</v>
      </c>
      <c r="S541" s="4" t="s">
        <v>275</v>
      </c>
      <c r="U541" s="4" t="s">
        <v>74</v>
      </c>
      <c r="V541" s="4" t="s">
        <v>59</v>
      </c>
      <c r="W541" s="4" t="s">
        <v>60</v>
      </c>
      <c r="X541" s="4" t="s">
        <v>123</v>
      </c>
      <c r="Z541" s="4" t="s">
        <v>471</v>
      </c>
      <c r="AC541" s="4" t="s">
        <v>48</v>
      </c>
      <c r="AD541" s="4">
        <v>25</v>
      </c>
      <c r="AE541" s="4">
        <v>10</v>
      </c>
      <c r="AF541" s="4">
        <v>4</v>
      </c>
      <c r="AG541" s="4" t="s">
        <v>150</v>
      </c>
      <c r="AH541" s="4" t="s">
        <v>63</v>
      </c>
      <c r="AI541" s="4">
        <v>10</v>
      </c>
      <c r="AJ541" s="4" t="s">
        <v>2477</v>
      </c>
      <c r="AK541" s="4" t="s">
        <v>2478</v>
      </c>
      <c r="AL541" s="4" t="s">
        <v>2479</v>
      </c>
      <c r="AM541" s="4">
        <v>1</v>
      </c>
    </row>
    <row r="542" spans="1:39" ht="18" customHeight="1">
      <c r="A542" s="4">
        <v>540</v>
      </c>
      <c r="B542" s="4" t="s">
        <v>66</v>
      </c>
      <c r="C542" s="5">
        <v>34.682191780821917</v>
      </c>
      <c r="D542" s="4">
        <v>7</v>
      </c>
      <c r="E542" s="4">
        <v>0</v>
      </c>
      <c r="F542" s="4">
        <v>10</v>
      </c>
      <c r="G542" s="4">
        <v>1</v>
      </c>
      <c r="H542" s="4" t="s">
        <v>329</v>
      </c>
      <c r="I542" s="4">
        <v>1</v>
      </c>
      <c r="J542" s="4" t="s">
        <v>38</v>
      </c>
      <c r="K542" s="4" t="s">
        <v>38</v>
      </c>
      <c r="L542" s="4">
        <v>1</v>
      </c>
      <c r="M542" s="4" t="s">
        <v>69</v>
      </c>
      <c r="N542" s="4" t="s">
        <v>2480</v>
      </c>
      <c r="O542" s="4" t="s">
        <v>71</v>
      </c>
      <c r="P542" s="4">
        <v>5</v>
      </c>
      <c r="Q542" s="4" t="s">
        <v>2107</v>
      </c>
      <c r="R542" s="4" t="s">
        <v>73</v>
      </c>
      <c r="W542" s="4" t="s">
        <v>60</v>
      </c>
      <c r="AC542" s="4" t="s">
        <v>75</v>
      </c>
      <c r="AD542" s="4">
        <v>4</v>
      </c>
      <c r="AE542" s="4">
        <v>10</v>
      </c>
      <c r="AF542" s="4">
        <v>18</v>
      </c>
      <c r="AG542" s="4" t="s">
        <v>2481</v>
      </c>
      <c r="AH542" s="4" t="s">
        <v>339</v>
      </c>
      <c r="AI542" s="4">
        <v>10</v>
      </c>
      <c r="AJ542" s="4" t="s">
        <v>2482</v>
      </c>
      <c r="AK542" s="4" t="s">
        <v>2483</v>
      </c>
      <c r="AL542" s="4" t="s">
        <v>2484</v>
      </c>
      <c r="AM542" s="4">
        <v>1</v>
      </c>
    </row>
    <row r="543" spans="1:39" ht="18" customHeight="1">
      <c r="A543" s="4">
        <v>541</v>
      </c>
      <c r="B543" s="4" t="s">
        <v>66</v>
      </c>
      <c r="C543" s="5">
        <v>26.405479452054795</v>
      </c>
      <c r="D543" s="4">
        <v>8</v>
      </c>
      <c r="E543" s="4">
        <v>15</v>
      </c>
      <c r="F543" s="4">
        <v>6</v>
      </c>
      <c r="G543" s="4">
        <v>10</v>
      </c>
      <c r="H543" s="4" t="s">
        <v>95</v>
      </c>
      <c r="I543" s="4">
        <v>0</v>
      </c>
      <c r="J543" s="4" t="s">
        <v>68</v>
      </c>
      <c r="K543" s="4" t="s">
        <v>96</v>
      </c>
      <c r="L543" s="4">
        <v>1</v>
      </c>
      <c r="M543" s="4" t="s">
        <v>148</v>
      </c>
      <c r="N543" s="4" t="s">
        <v>70</v>
      </c>
      <c r="O543" s="4" t="s">
        <v>223</v>
      </c>
      <c r="P543" s="4">
        <v>1</v>
      </c>
      <c r="Q543" s="4" t="s">
        <v>2485</v>
      </c>
      <c r="R543" s="4" t="s">
        <v>46</v>
      </c>
      <c r="V543" s="4" t="s">
        <v>59</v>
      </c>
      <c r="X543" s="4" t="s">
        <v>123</v>
      </c>
      <c r="Y543" s="4" t="s">
        <v>645</v>
      </c>
      <c r="AC543" s="4" t="s">
        <v>48</v>
      </c>
      <c r="AD543" s="4">
        <v>6</v>
      </c>
      <c r="AE543" s="4">
        <v>20</v>
      </c>
      <c r="AF543" s="4">
        <v>15</v>
      </c>
      <c r="AG543" s="4" t="s">
        <v>2486</v>
      </c>
      <c r="AH543" s="4" t="s">
        <v>50</v>
      </c>
      <c r="AI543" s="4">
        <v>10</v>
      </c>
      <c r="AJ543" s="4" t="s">
        <v>2487</v>
      </c>
      <c r="AK543" s="4" t="s">
        <v>2488</v>
      </c>
      <c r="AL543" s="4" t="s">
        <v>526</v>
      </c>
      <c r="AM543" s="4">
        <v>1</v>
      </c>
    </row>
    <row r="544" spans="1:39" ht="18" customHeight="1">
      <c r="A544" s="4">
        <v>542</v>
      </c>
      <c r="B544" s="4" t="s">
        <v>121</v>
      </c>
      <c r="C544" s="5">
        <v>30.578082191780823</v>
      </c>
      <c r="D544" s="4">
        <v>7</v>
      </c>
      <c r="E544" s="4">
        <v>10</v>
      </c>
      <c r="F544" s="4">
        <v>8</v>
      </c>
      <c r="G544" s="4">
        <v>24</v>
      </c>
      <c r="H544" s="4" t="s">
        <v>53</v>
      </c>
      <c r="I544" s="4">
        <v>1</v>
      </c>
      <c r="J544" s="4" t="s">
        <v>38</v>
      </c>
      <c r="K544" s="4" t="s">
        <v>38</v>
      </c>
      <c r="L544" s="4">
        <v>1</v>
      </c>
      <c r="M544" s="4" t="s">
        <v>246</v>
      </c>
      <c r="N544" s="4" t="s">
        <v>70</v>
      </c>
      <c r="O544" s="4" t="s">
        <v>2489</v>
      </c>
      <c r="P544" s="4">
        <v>5</v>
      </c>
      <c r="Q544" s="4" t="s">
        <v>2490</v>
      </c>
      <c r="R544" s="4" t="s">
        <v>46</v>
      </c>
      <c r="X544" s="4" t="s">
        <v>123</v>
      </c>
      <c r="AC544" s="4" t="s">
        <v>61</v>
      </c>
      <c r="AD544" s="4">
        <v>1</v>
      </c>
      <c r="AE544" s="4">
        <v>1</v>
      </c>
      <c r="AF544" s="4">
        <v>10</v>
      </c>
      <c r="AG544" s="4" t="s">
        <v>2491</v>
      </c>
      <c r="AH544" s="4" t="s">
        <v>63</v>
      </c>
      <c r="AI544" s="4">
        <v>8</v>
      </c>
      <c r="AJ544" s="4" t="s">
        <v>2492</v>
      </c>
      <c r="AK544" s="4" t="s">
        <v>2493</v>
      </c>
      <c r="AL544" s="4" t="s">
        <v>2494</v>
      </c>
      <c r="AM544" s="4">
        <v>1</v>
      </c>
    </row>
    <row r="545" spans="1:39" ht="18" customHeight="1">
      <c r="A545" s="4">
        <v>543</v>
      </c>
      <c r="B545" s="4" t="s">
        <v>66</v>
      </c>
      <c r="C545" s="5">
        <v>32.175342465753424</v>
      </c>
      <c r="D545" s="4">
        <v>7</v>
      </c>
      <c r="E545" s="4">
        <v>0</v>
      </c>
      <c r="F545" s="4">
        <v>8</v>
      </c>
      <c r="G545" s="4">
        <v>1</v>
      </c>
      <c r="H545" s="4" t="s">
        <v>88</v>
      </c>
      <c r="I545" s="4">
        <v>1</v>
      </c>
      <c r="J545" s="4" t="s">
        <v>38</v>
      </c>
      <c r="K545" s="4" t="s">
        <v>38</v>
      </c>
      <c r="L545" s="4">
        <v>1</v>
      </c>
      <c r="M545" s="4" t="s">
        <v>401</v>
      </c>
      <c r="N545" s="4" t="s">
        <v>103</v>
      </c>
      <c r="O545" s="4" t="s">
        <v>894</v>
      </c>
      <c r="P545" s="4">
        <v>5</v>
      </c>
      <c r="R545" s="4" t="s">
        <v>73</v>
      </c>
      <c r="V545" s="4" t="s">
        <v>59</v>
      </c>
      <c r="X545" s="4" t="s">
        <v>123</v>
      </c>
      <c r="AC545" s="4" t="s">
        <v>61</v>
      </c>
      <c r="AD545" s="4">
        <v>2</v>
      </c>
      <c r="AE545" s="4">
        <v>3</v>
      </c>
      <c r="AF545" s="4">
        <v>10</v>
      </c>
      <c r="AG545" s="4" t="s">
        <v>2495</v>
      </c>
      <c r="AH545" s="4" t="s">
        <v>63</v>
      </c>
      <c r="AI545" s="4">
        <v>9</v>
      </c>
      <c r="AJ545" s="4" t="s">
        <v>2496</v>
      </c>
      <c r="AK545" s="4" t="s">
        <v>2497</v>
      </c>
      <c r="AL545" s="4" t="s">
        <v>2498</v>
      </c>
      <c r="AM545" s="4">
        <v>0</v>
      </c>
    </row>
    <row r="546" spans="1:39" ht="18" customHeight="1">
      <c r="A546" s="4">
        <v>544</v>
      </c>
      <c r="B546" s="4" t="s">
        <v>121</v>
      </c>
      <c r="C546" s="5">
        <v>30.463013698630139</v>
      </c>
      <c r="D546" s="4">
        <v>7</v>
      </c>
      <c r="E546" s="4">
        <v>45</v>
      </c>
      <c r="F546" s="4">
        <v>7</v>
      </c>
      <c r="G546" s="4">
        <v>6</v>
      </c>
      <c r="H546" s="4" t="s">
        <v>67</v>
      </c>
      <c r="I546" s="4">
        <v>0</v>
      </c>
      <c r="J546" s="4" t="s">
        <v>89</v>
      </c>
      <c r="K546" s="4" t="s">
        <v>90</v>
      </c>
      <c r="L546" s="4">
        <v>1</v>
      </c>
      <c r="M546" s="4" t="s">
        <v>206</v>
      </c>
      <c r="N546" s="4" t="s">
        <v>43</v>
      </c>
      <c r="O546" s="4" t="s">
        <v>2499</v>
      </c>
      <c r="P546" s="4">
        <v>8</v>
      </c>
      <c r="Q546" s="4" t="s">
        <v>2500</v>
      </c>
      <c r="R546" s="4" t="s">
        <v>73</v>
      </c>
      <c r="V546" s="4" t="s">
        <v>59</v>
      </c>
      <c r="AC546" s="4" t="s">
        <v>61</v>
      </c>
      <c r="AD546" s="4">
        <v>3</v>
      </c>
      <c r="AE546" s="4">
        <v>2</v>
      </c>
      <c r="AF546" s="4">
        <v>40</v>
      </c>
      <c r="AG546" s="4" t="s">
        <v>2501</v>
      </c>
      <c r="AH546" s="4" t="s">
        <v>63</v>
      </c>
      <c r="AI546" s="4">
        <v>10</v>
      </c>
      <c r="AJ546" s="6" t="s">
        <v>2502</v>
      </c>
      <c r="AM546" s="4">
        <v>0</v>
      </c>
    </row>
    <row r="547" spans="1:39" ht="18" customHeight="1">
      <c r="A547" s="4">
        <v>545</v>
      </c>
      <c r="B547" s="4" t="s">
        <v>66</v>
      </c>
      <c r="C547" s="5">
        <v>56.876712328767127</v>
      </c>
      <c r="D547" s="4">
        <v>8</v>
      </c>
      <c r="E547" s="4">
        <v>120</v>
      </c>
      <c r="F547" s="4">
        <v>2</v>
      </c>
      <c r="G547" s="4">
        <v>25</v>
      </c>
      <c r="H547" s="4" t="s">
        <v>297</v>
      </c>
      <c r="I547" s="4">
        <v>1</v>
      </c>
      <c r="J547" s="4" t="s">
        <v>38</v>
      </c>
      <c r="K547" s="4" t="s">
        <v>38</v>
      </c>
      <c r="L547" s="4">
        <v>1</v>
      </c>
      <c r="M547" s="4" t="s">
        <v>206</v>
      </c>
      <c r="N547" s="4" t="s">
        <v>43</v>
      </c>
      <c r="O547" s="4" t="s">
        <v>350</v>
      </c>
      <c r="P547" s="4">
        <v>25</v>
      </c>
      <c r="Q547" s="4" t="s">
        <v>2503</v>
      </c>
      <c r="R547" s="4" t="s">
        <v>73</v>
      </c>
      <c r="S547" s="4" t="s">
        <v>275</v>
      </c>
      <c r="U547" s="4" t="s">
        <v>74</v>
      </c>
      <c r="Z547" s="4" t="s">
        <v>471</v>
      </c>
      <c r="AC547" s="4" t="s">
        <v>75</v>
      </c>
      <c r="AD547" s="4">
        <v>20</v>
      </c>
      <c r="AE547" s="4">
        <v>5</v>
      </c>
      <c r="AF547" s="4">
        <v>15</v>
      </c>
      <c r="AG547" s="4" t="s">
        <v>2504</v>
      </c>
      <c r="AH547" s="4" t="s">
        <v>2505</v>
      </c>
      <c r="AI547" s="4">
        <v>10</v>
      </c>
      <c r="AJ547" s="4" t="s">
        <v>64</v>
      </c>
      <c r="AK547" s="4" t="s">
        <v>2506</v>
      </c>
      <c r="AL547" s="4" t="s">
        <v>108</v>
      </c>
      <c r="AM547" s="4">
        <v>1</v>
      </c>
    </row>
    <row r="548" spans="1:39" ht="18" customHeight="1">
      <c r="A548" s="4">
        <v>546</v>
      </c>
      <c r="B548" s="4" t="s">
        <v>66</v>
      </c>
      <c r="C548" s="5">
        <v>37.024657534246572</v>
      </c>
      <c r="D548" s="4">
        <v>6</v>
      </c>
      <c r="E548" s="4">
        <v>15</v>
      </c>
      <c r="F548" s="4">
        <v>10</v>
      </c>
      <c r="G548" s="4">
        <v>3</v>
      </c>
      <c r="H548" s="4" t="s">
        <v>88</v>
      </c>
      <c r="I548" s="4">
        <v>1</v>
      </c>
      <c r="J548" s="4" t="s">
        <v>38</v>
      </c>
      <c r="K548" s="4" t="s">
        <v>38</v>
      </c>
      <c r="L548" s="4">
        <v>1</v>
      </c>
      <c r="M548" s="4" t="s">
        <v>206</v>
      </c>
      <c r="N548" s="4" t="s">
        <v>70</v>
      </c>
      <c r="O548" s="4" t="s">
        <v>2507</v>
      </c>
      <c r="P548" s="4">
        <v>10</v>
      </c>
      <c r="Q548" s="4" t="s">
        <v>2508</v>
      </c>
      <c r="R548" s="4" t="s">
        <v>154</v>
      </c>
      <c r="AA548" s="4" t="s">
        <v>92</v>
      </c>
      <c r="AC548" s="4" t="s">
        <v>38</v>
      </c>
      <c r="AD548" s="4" t="s">
        <v>38</v>
      </c>
      <c r="AE548" s="4" t="s">
        <v>38</v>
      </c>
      <c r="AH548" s="4" t="s">
        <v>339</v>
      </c>
      <c r="AI548" s="4">
        <v>9</v>
      </c>
      <c r="AJ548" s="4" t="s">
        <v>2509</v>
      </c>
      <c r="AK548" s="4" t="s">
        <v>2510</v>
      </c>
      <c r="AL548" s="4" t="s">
        <v>1603</v>
      </c>
      <c r="AM548" s="4">
        <v>0</v>
      </c>
    </row>
    <row r="549" spans="1:39" ht="18" customHeight="1">
      <c r="A549" s="4">
        <v>547</v>
      </c>
      <c r="B549" s="4" t="s">
        <v>66</v>
      </c>
      <c r="C549" s="5">
        <v>27.931506849315067</v>
      </c>
      <c r="D549" s="4">
        <v>6</v>
      </c>
      <c r="E549" s="4">
        <v>0</v>
      </c>
      <c r="F549" s="4">
        <v>10</v>
      </c>
      <c r="G549" s="4">
        <v>300</v>
      </c>
      <c r="H549" s="4" t="s">
        <v>80</v>
      </c>
      <c r="I549" s="4">
        <v>1</v>
      </c>
      <c r="J549" s="4" t="s">
        <v>38</v>
      </c>
      <c r="K549" s="4" t="s">
        <v>38</v>
      </c>
      <c r="L549" s="4">
        <v>1</v>
      </c>
      <c r="M549" s="4" t="s">
        <v>206</v>
      </c>
      <c r="N549" s="4" t="s">
        <v>2511</v>
      </c>
      <c r="O549" s="4" t="s">
        <v>265</v>
      </c>
      <c r="P549" s="4">
        <v>1</v>
      </c>
      <c r="Q549" s="4" t="s">
        <v>2512</v>
      </c>
      <c r="R549" s="4" t="s">
        <v>73</v>
      </c>
      <c r="U549" s="4" t="s">
        <v>74</v>
      </c>
      <c r="V549" s="4" t="s">
        <v>59</v>
      </c>
      <c r="AC549" s="4" t="s">
        <v>61</v>
      </c>
      <c r="AD549" s="4">
        <v>12</v>
      </c>
      <c r="AE549" s="4">
        <v>10</v>
      </c>
      <c r="AF549" s="4">
        <v>3</v>
      </c>
      <c r="AG549" s="4" t="s">
        <v>2513</v>
      </c>
      <c r="AH549" s="4" t="s">
        <v>63</v>
      </c>
      <c r="AI549" s="4">
        <v>10</v>
      </c>
      <c r="AJ549" s="4" t="s">
        <v>2514</v>
      </c>
      <c r="AK549" s="4" t="s">
        <v>2515</v>
      </c>
      <c r="AL549" s="4" t="s">
        <v>2516</v>
      </c>
      <c r="AM549" s="4">
        <v>1</v>
      </c>
    </row>
    <row r="550" spans="1:39" ht="18" customHeight="1">
      <c r="A550" s="4">
        <v>548</v>
      </c>
      <c r="B550" s="4" t="s">
        <v>66</v>
      </c>
      <c r="C550" s="5">
        <v>29.895890410958906</v>
      </c>
      <c r="D550" s="4">
        <v>7</v>
      </c>
      <c r="E550" s="4">
        <v>20</v>
      </c>
      <c r="F550" s="4">
        <v>10</v>
      </c>
      <c r="G550" s="4">
        <v>30</v>
      </c>
      <c r="H550" s="4" t="s">
        <v>182</v>
      </c>
      <c r="I550" s="4">
        <v>1</v>
      </c>
      <c r="J550" s="4" t="s">
        <v>38</v>
      </c>
      <c r="K550" s="4" t="s">
        <v>38</v>
      </c>
      <c r="L550" s="4">
        <v>1</v>
      </c>
      <c r="M550" s="4" t="s">
        <v>206</v>
      </c>
      <c r="N550" s="4" t="s">
        <v>70</v>
      </c>
      <c r="O550" s="4" t="s">
        <v>83</v>
      </c>
      <c r="P550" s="4">
        <v>2</v>
      </c>
      <c r="Q550" s="4" t="s">
        <v>2517</v>
      </c>
      <c r="R550" s="4" t="s">
        <v>46</v>
      </c>
      <c r="AA550" s="4" t="s">
        <v>92</v>
      </c>
      <c r="AC550" s="4" t="s">
        <v>38</v>
      </c>
      <c r="AD550" s="4" t="s">
        <v>38</v>
      </c>
      <c r="AE550" s="4" t="s">
        <v>38</v>
      </c>
      <c r="AH550" s="4" t="s">
        <v>63</v>
      </c>
      <c r="AI550" s="4">
        <v>5</v>
      </c>
      <c r="AJ550" s="8" t="s">
        <v>2518</v>
      </c>
      <c r="AK550" s="6" t="s">
        <v>2519</v>
      </c>
      <c r="AL550" s="4" t="s">
        <v>2520</v>
      </c>
      <c r="AM550" s="4">
        <v>0</v>
      </c>
    </row>
    <row r="551" spans="1:39" ht="18" customHeight="1">
      <c r="A551" s="4">
        <v>549</v>
      </c>
      <c r="B551" s="4" t="s">
        <v>121</v>
      </c>
      <c r="C551" s="5">
        <v>27.463013698630139</v>
      </c>
      <c r="D551" s="4">
        <v>6</v>
      </c>
      <c r="E551" s="4">
        <v>10</v>
      </c>
      <c r="F551" s="4">
        <v>6</v>
      </c>
      <c r="G551" s="4">
        <v>4</v>
      </c>
      <c r="H551" s="4" t="s">
        <v>95</v>
      </c>
      <c r="I551" s="4">
        <v>1</v>
      </c>
      <c r="J551" s="4" t="s">
        <v>38</v>
      </c>
      <c r="K551" s="4" t="s">
        <v>38</v>
      </c>
      <c r="L551" s="4">
        <v>1</v>
      </c>
      <c r="M551" s="4" t="s">
        <v>206</v>
      </c>
      <c r="N551" s="4" t="s">
        <v>82</v>
      </c>
      <c r="O551" s="4" t="s">
        <v>83</v>
      </c>
      <c r="P551" s="4">
        <v>10</v>
      </c>
      <c r="Q551" s="4" t="s">
        <v>2521</v>
      </c>
      <c r="R551" s="4" t="s">
        <v>46</v>
      </c>
      <c r="X551" s="4" t="s">
        <v>123</v>
      </c>
      <c r="AC551" s="4" t="s">
        <v>75</v>
      </c>
      <c r="AD551" s="4">
        <v>2</v>
      </c>
      <c r="AE551" s="4">
        <v>3</v>
      </c>
      <c r="AF551" s="4">
        <v>4</v>
      </c>
      <c r="AG551" s="4" t="s">
        <v>2522</v>
      </c>
      <c r="AH551" s="4" t="s">
        <v>63</v>
      </c>
      <c r="AI551" s="4">
        <v>9</v>
      </c>
      <c r="AJ551" s="4" t="s">
        <v>2523</v>
      </c>
      <c r="AK551" s="4" t="s">
        <v>2524</v>
      </c>
      <c r="AL551" s="4" t="s">
        <v>108</v>
      </c>
      <c r="AM551" s="4">
        <v>1</v>
      </c>
    </row>
    <row r="552" spans="1:39" ht="18" customHeight="1">
      <c r="A552" s="4">
        <v>550</v>
      </c>
      <c r="B552" s="4" t="s">
        <v>121</v>
      </c>
      <c r="C552" s="5">
        <v>34.706849315068496</v>
      </c>
      <c r="D552" s="4">
        <v>7</v>
      </c>
      <c r="E552" s="4">
        <v>30</v>
      </c>
      <c r="F552" s="4">
        <v>8</v>
      </c>
      <c r="G552" s="4">
        <v>4</v>
      </c>
      <c r="H552" s="4" t="s">
        <v>297</v>
      </c>
      <c r="I552" s="4">
        <v>0</v>
      </c>
      <c r="J552" s="4" t="s">
        <v>54</v>
      </c>
      <c r="K552" s="4" t="s">
        <v>55</v>
      </c>
      <c r="L552" s="4">
        <v>1</v>
      </c>
      <c r="M552" s="4" t="s">
        <v>206</v>
      </c>
      <c r="N552" s="4" t="s">
        <v>70</v>
      </c>
      <c r="O552" s="4" t="s">
        <v>83</v>
      </c>
      <c r="P552" s="4">
        <v>7</v>
      </c>
      <c r="Q552" s="4" t="s">
        <v>192</v>
      </c>
      <c r="R552" s="4" t="s">
        <v>73</v>
      </c>
      <c r="V552" s="4" t="s">
        <v>59</v>
      </c>
      <c r="X552" s="4" t="s">
        <v>123</v>
      </c>
      <c r="AC552" s="4" t="s">
        <v>48</v>
      </c>
      <c r="AD552" s="4">
        <v>3</v>
      </c>
      <c r="AE552" s="4">
        <v>2</v>
      </c>
      <c r="AF552" s="4">
        <v>8</v>
      </c>
      <c r="AG552" s="4" t="s">
        <v>2525</v>
      </c>
      <c r="AH552" s="4" t="s">
        <v>2526</v>
      </c>
      <c r="AI552" s="4">
        <v>9</v>
      </c>
      <c r="AJ552" s="8" t="s">
        <v>2527</v>
      </c>
      <c r="AK552" s="4" t="s">
        <v>2528</v>
      </c>
      <c r="AM552" s="4">
        <v>0</v>
      </c>
    </row>
    <row r="553" spans="1:39" ht="18" customHeight="1">
      <c r="A553" s="4">
        <v>551</v>
      </c>
      <c r="B553" s="4" t="s">
        <v>121</v>
      </c>
      <c r="C553" s="5">
        <v>28.805479452054794</v>
      </c>
      <c r="D553" s="4">
        <v>6</v>
      </c>
      <c r="E553" s="4">
        <v>60</v>
      </c>
      <c r="F553" s="4">
        <v>5</v>
      </c>
      <c r="G553" s="4">
        <v>30</v>
      </c>
      <c r="H553" s="4" t="s">
        <v>80</v>
      </c>
      <c r="I553" s="4">
        <v>1</v>
      </c>
      <c r="J553" s="4" t="s">
        <v>38</v>
      </c>
      <c r="K553" s="4" t="s">
        <v>38</v>
      </c>
      <c r="L553" s="4">
        <v>1</v>
      </c>
      <c r="M553" s="4" t="s">
        <v>206</v>
      </c>
      <c r="N553" s="4" t="s">
        <v>43</v>
      </c>
      <c r="O553" s="4" t="s">
        <v>83</v>
      </c>
      <c r="P553" s="4">
        <v>8</v>
      </c>
      <c r="Q553" s="4" t="s">
        <v>2529</v>
      </c>
      <c r="R553" s="4" t="s">
        <v>46</v>
      </c>
      <c r="AA553" s="4" t="s">
        <v>92</v>
      </c>
      <c r="AC553" s="4" t="s">
        <v>38</v>
      </c>
      <c r="AD553" s="4" t="s">
        <v>38</v>
      </c>
      <c r="AE553" s="4" t="s">
        <v>38</v>
      </c>
      <c r="AH553" s="4" t="s">
        <v>63</v>
      </c>
      <c r="AI553" s="4">
        <v>8</v>
      </c>
      <c r="AJ553" s="6" t="s">
        <v>2530</v>
      </c>
      <c r="AK553" s="4" t="s">
        <v>2531</v>
      </c>
      <c r="AL553" s="8" t="s">
        <v>2532</v>
      </c>
      <c r="AM553" s="4">
        <v>1</v>
      </c>
    </row>
    <row r="554" spans="1:39" ht="18" customHeight="1">
      <c r="A554" s="4">
        <v>552</v>
      </c>
      <c r="B554" s="4" t="s">
        <v>66</v>
      </c>
      <c r="C554" s="5">
        <v>39.043835616438358</v>
      </c>
      <c r="D554" s="4">
        <v>6</v>
      </c>
      <c r="E554" s="4">
        <v>40</v>
      </c>
      <c r="F554" s="4">
        <v>12</v>
      </c>
      <c r="G554" s="4">
        <v>2</v>
      </c>
      <c r="H554" s="4" t="s">
        <v>114</v>
      </c>
      <c r="I554" s="4">
        <v>0</v>
      </c>
      <c r="J554" s="4" t="s">
        <v>89</v>
      </c>
      <c r="K554" s="4" t="s">
        <v>90</v>
      </c>
      <c r="L554" s="4">
        <v>1</v>
      </c>
      <c r="M554" s="4" t="s">
        <v>206</v>
      </c>
      <c r="N554" s="4" t="s">
        <v>43</v>
      </c>
      <c r="O554" s="4" t="s">
        <v>83</v>
      </c>
      <c r="P554" s="4">
        <v>15</v>
      </c>
      <c r="Q554" s="4" t="s">
        <v>2533</v>
      </c>
      <c r="R554" s="4" t="s">
        <v>58</v>
      </c>
      <c r="U554" s="4" t="s">
        <v>74</v>
      </c>
      <c r="AC554" s="4" t="s">
        <v>61</v>
      </c>
      <c r="AD554" s="4">
        <v>4</v>
      </c>
      <c r="AE554" s="4">
        <v>4</v>
      </c>
      <c r="AF554" s="4">
        <v>5</v>
      </c>
      <c r="AG554" s="4" t="s">
        <v>2534</v>
      </c>
      <c r="AH554" s="4" t="s">
        <v>63</v>
      </c>
      <c r="AI554" s="4">
        <v>10</v>
      </c>
      <c r="AJ554" s="4" t="s">
        <v>2535</v>
      </c>
      <c r="AK554" s="4" t="s">
        <v>2536</v>
      </c>
      <c r="AL554" s="4" t="s">
        <v>2537</v>
      </c>
      <c r="AM554" s="4">
        <v>0</v>
      </c>
    </row>
    <row r="555" spans="1:39" ht="18" customHeight="1">
      <c r="A555" s="4">
        <v>553</v>
      </c>
      <c r="B555" s="4" t="s">
        <v>121</v>
      </c>
      <c r="C555" s="5">
        <v>35.476712328767121</v>
      </c>
      <c r="D555" s="4">
        <v>6</v>
      </c>
      <c r="E555" s="4">
        <v>70</v>
      </c>
      <c r="F555" s="4">
        <v>10</v>
      </c>
      <c r="G555" s="4">
        <v>12</v>
      </c>
      <c r="H555" s="4" t="s">
        <v>114</v>
      </c>
      <c r="I555" s="4">
        <v>0</v>
      </c>
      <c r="J555" s="4" t="s">
        <v>89</v>
      </c>
      <c r="K555" s="4" t="s">
        <v>96</v>
      </c>
      <c r="L555" s="4">
        <v>1</v>
      </c>
      <c r="M555" s="4" t="s">
        <v>206</v>
      </c>
      <c r="N555" s="4" t="s">
        <v>70</v>
      </c>
      <c r="O555" s="4" t="s">
        <v>83</v>
      </c>
      <c r="P555" s="4">
        <v>10</v>
      </c>
      <c r="Q555" s="4" t="s">
        <v>2538</v>
      </c>
      <c r="R555" s="4" t="s">
        <v>46</v>
      </c>
      <c r="V555" s="4" t="s">
        <v>59</v>
      </c>
      <c r="AB555" s="4" t="s">
        <v>1064</v>
      </c>
      <c r="AC555" s="4" t="s">
        <v>61</v>
      </c>
      <c r="AD555" s="4">
        <v>6</v>
      </c>
      <c r="AE555" s="4">
        <v>4</v>
      </c>
      <c r="AF555" s="4">
        <v>20</v>
      </c>
      <c r="AG555" s="4" t="s">
        <v>2539</v>
      </c>
      <c r="AH555" s="4" t="s">
        <v>2540</v>
      </c>
      <c r="AI555" s="4">
        <v>10</v>
      </c>
      <c r="AJ555" s="4" t="s">
        <v>2541</v>
      </c>
      <c r="AK555" s="4" t="s">
        <v>2542</v>
      </c>
      <c r="AL555" s="4" t="s">
        <v>2543</v>
      </c>
      <c r="AM555" s="4">
        <v>1</v>
      </c>
    </row>
    <row r="556" spans="1:39" ht="18" customHeight="1">
      <c r="A556" s="4">
        <v>554</v>
      </c>
      <c r="B556" s="4" t="s">
        <v>121</v>
      </c>
      <c r="C556" s="5">
        <v>27.81095890410959</v>
      </c>
      <c r="D556" s="4">
        <v>8</v>
      </c>
      <c r="E556" s="4">
        <v>0</v>
      </c>
      <c r="F556" s="4">
        <v>12</v>
      </c>
      <c r="G556" s="4">
        <v>15</v>
      </c>
      <c r="H556" s="4" t="s">
        <v>39</v>
      </c>
      <c r="I556" s="4">
        <v>0</v>
      </c>
      <c r="J556" s="4" t="s">
        <v>54</v>
      </c>
      <c r="K556" s="4" t="s">
        <v>90</v>
      </c>
      <c r="L556" s="4">
        <v>1</v>
      </c>
      <c r="M556" s="4" t="s">
        <v>148</v>
      </c>
      <c r="N556" s="4" t="s">
        <v>82</v>
      </c>
      <c r="O556" s="4" t="s">
        <v>299</v>
      </c>
      <c r="P556" s="4">
        <v>5</v>
      </c>
      <c r="Q556" s="4" t="s">
        <v>2544</v>
      </c>
      <c r="R556" s="4" t="s">
        <v>73</v>
      </c>
      <c r="W556" s="4" t="s">
        <v>60</v>
      </c>
      <c r="AC556" s="4" t="s">
        <v>155</v>
      </c>
      <c r="AD556" s="4">
        <v>4</v>
      </c>
      <c r="AE556" s="4">
        <v>2</v>
      </c>
      <c r="AF556" s="4">
        <v>5</v>
      </c>
      <c r="AG556" s="4" t="s">
        <v>2545</v>
      </c>
      <c r="AH556" s="4" t="s">
        <v>63</v>
      </c>
      <c r="AI556" s="4">
        <v>10</v>
      </c>
      <c r="AJ556" s="4" t="s">
        <v>2546</v>
      </c>
      <c r="AK556" s="4" t="s">
        <v>2547</v>
      </c>
      <c r="AL556" s="4" t="s">
        <v>2548</v>
      </c>
      <c r="AM556" s="4">
        <v>0</v>
      </c>
    </row>
    <row r="557" spans="1:39" ht="18" customHeight="1">
      <c r="A557" s="4">
        <v>555</v>
      </c>
      <c r="B557" s="4" t="s">
        <v>66</v>
      </c>
      <c r="C557" s="5">
        <v>53.969863013698628</v>
      </c>
      <c r="D557" s="4">
        <v>6</v>
      </c>
      <c r="E557" s="4">
        <v>95</v>
      </c>
      <c r="F557" s="4">
        <v>8</v>
      </c>
      <c r="G557" s="4">
        <v>25</v>
      </c>
      <c r="H557" s="4" t="s">
        <v>182</v>
      </c>
      <c r="I557" s="4">
        <v>1</v>
      </c>
      <c r="J557" s="4" t="s">
        <v>38</v>
      </c>
      <c r="K557" s="4" t="s">
        <v>38</v>
      </c>
      <c r="L557" s="4">
        <v>1</v>
      </c>
      <c r="M557" s="4" t="s">
        <v>148</v>
      </c>
      <c r="N557" s="4" t="s">
        <v>70</v>
      </c>
      <c r="O557" s="4" t="s">
        <v>149</v>
      </c>
      <c r="P557" s="4">
        <v>10</v>
      </c>
      <c r="Q557" s="4" t="s">
        <v>2549</v>
      </c>
      <c r="R557" s="4" t="s">
        <v>73</v>
      </c>
      <c r="U557" s="4" t="s">
        <v>74</v>
      </c>
      <c r="AC557" s="4" t="s">
        <v>155</v>
      </c>
      <c r="AD557" s="4">
        <v>3</v>
      </c>
      <c r="AE557" s="4">
        <v>6</v>
      </c>
      <c r="AF557" s="4">
        <v>25</v>
      </c>
      <c r="AG557" s="4" t="s">
        <v>2550</v>
      </c>
      <c r="AH557" s="4" t="s">
        <v>50</v>
      </c>
      <c r="AI557" s="4">
        <v>9</v>
      </c>
      <c r="AJ557" s="7" t="s">
        <v>2551</v>
      </c>
      <c r="AK557" s="4" t="s">
        <v>671</v>
      </c>
      <c r="AL557" s="4" t="s">
        <v>2552</v>
      </c>
      <c r="AM557" s="4">
        <v>0</v>
      </c>
    </row>
    <row r="558" spans="1:39" ht="18" customHeight="1">
      <c r="A558" s="4">
        <v>556</v>
      </c>
      <c r="B558" s="4" t="s">
        <v>66</v>
      </c>
      <c r="C558" s="5">
        <v>37.424657534246577</v>
      </c>
      <c r="D558" s="4">
        <v>6</v>
      </c>
      <c r="E558" s="4">
        <v>30</v>
      </c>
      <c r="F558" s="4">
        <v>10</v>
      </c>
      <c r="G558" s="4">
        <v>10</v>
      </c>
      <c r="H558" s="4" t="s">
        <v>95</v>
      </c>
      <c r="I558" s="4">
        <v>0</v>
      </c>
      <c r="J558" s="4" t="s">
        <v>68</v>
      </c>
      <c r="K558" s="4" t="s">
        <v>96</v>
      </c>
      <c r="L558" s="4">
        <v>1</v>
      </c>
      <c r="M558" s="4" t="s">
        <v>130</v>
      </c>
      <c r="N558" s="4" t="s">
        <v>137</v>
      </c>
      <c r="O558" s="4" t="s">
        <v>149</v>
      </c>
      <c r="P558" s="4">
        <v>12</v>
      </c>
      <c r="Q558" s="4" t="s">
        <v>2553</v>
      </c>
      <c r="R558" s="4" t="s">
        <v>58</v>
      </c>
      <c r="V558" s="4" t="s">
        <v>59</v>
      </c>
      <c r="AC558" s="4" t="s">
        <v>61</v>
      </c>
      <c r="AD558" s="4">
        <v>6</v>
      </c>
      <c r="AE558" s="4">
        <v>6</v>
      </c>
      <c r="AF558" s="4">
        <v>3</v>
      </c>
      <c r="AG558" s="4" t="s">
        <v>2554</v>
      </c>
      <c r="AH558" s="4" t="s">
        <v>63</v>
      </c>
      <c r="AI558" s="4">
        <v>10</v>
      </c>
      <c r="AJ558" s="4" t="s">
        <v>2555</v>
      </c>
      <c r="AK558" s="4" t="s">
        <v>422</v>
      </c>
      <c r="AL558" s="4" t="s">
        <v>2556</v>
      </c>
      <c r="AM558" s="4">
        <v>1</v>
      </c>
    </row>
    <row r="559" spans="1:39" ht="18" customHeight="1">
      <c r="A559" s="4">
        <v>557</v>
      </c>
      <c r="B559" s="4" t="s">
        <v>66</v>
      </c>
      <c r="C559" s="5">
        <v>33.539726027397258</v>
      </c>
      <c r="D559" s="4">
        <v>8</v>
      </c>
      <c r="E559" s="4">
        <v>0</v>
      </c>
      <c r="F559" s="4">
        <v>14</v>
      </c>
      <c r="G559" s="4">
        <v>20</v>
      </c>
      <c r="H559" s="4" t="s">
        <v>39</v>
      </c>
      <c r="I559" s="4">
        <v>1</v>
      </c>
      <c r="J559" s="4" t="s">
        <v>38</v>
      </c>
      <c r="K559" s="4" t="s">
        <v>38</v>
      </c>
      <c r="L559" s="4">
        <v>0</v>
      </c>
      <c r="M559" s="4" t="s">
        <v>38</v>
      </c>
      <c r="N559" s="4" t="s">
        <v>38</v>
      </c>
      <c r="O559" s="4" t="s">
        <v>38</v>
      </c>
      <c r="R559" s="4" t="s">
        <v>154</v>
      </c>
      <c r="V559" s="4" t="s">
        <v>59</v>
      </c>
      <c r="AC559" s="4" t="s">
        <v>61</v>
      </c>
      <c r="AD559" s="4">
        <v>6</v>
      </c>
      <c r="AE559" s="4">
        <v>10</v>
      </c>
      <c r="AF559" s="4">
        <v>12</v>
      </c>
      <c r="AG559" s="7" t="s">
        <v>2557</v>
      </c>
      <c r="AH559" s="4" t="s">
        <v>50</v>
      </c>
      <c r="AI559" s="4">
        <v>9</v>
      </c>
      <c r="AJ559" s="4" t="s">
        <v>2558</v>
      </c>
      <c r="AK559" s="4" t="s">
        <v>2559</v>
      </c>
      <c r="AL559" s="7" t="s">
        <v>2560</v>
      </c>
      <c r="AM559" s="4">
        <v>1</v>
      </c>
    </row>
    <row r="560" spans="1:39" ht="18" customHeight="1">
      <c r="A560" s="4">
        <v>558</v>
      </c>
      <c r="B560" s="4" t="s">
        <v>121</v>
      </c>
      <c r="C560" s="5">
        <v>36.30958904109589</v>
      </c>
      <c r="D560" s="4">
        <v>8</v>
      </c>
      <c r="E560" s="4">
        <v>8</v>
      </c>
      <c r="F560" s="4">
        <v>1</v>
      </c>
      <c r="G560" s="4">
        <v>5</v>
      </c>
      <c r="H560" s="4" t="s">
        <v>114</v>
      </c>
      <c r="I560" s="4">
        <v>1</v>
      </c>
      <c r="J560" s="4" t="s">
        <v>38</v>
      </c>
      <c r="K560" s="4" t="s">
        <v>38</v>
      </c>
      <c r="L560" s="4">
        <v>1</v>
      </c>
      <c r="M560" s="4" t="s">
        <v>59</v>
      </c>
      <c r="N560" s="4" t="s">
        <v>103</v>
      </c>
      <c r="O560" s="4" t="s">
        <v>83</v>
      </c>
      <c r="P560" s="4">
        <v>15</v>
      </c>
      <c r="Q560" s="4" t="s">
        <v>2561</v>
      </c>
      <c r="R560" s="4" t="s">
        <v>58</v>
      </c>
      <c r="V560" s="4" t="s">
        <v>59</v>
      </c>
      <c r="AC560" s="4" t="s">
        <v>61</v>
      </c>
      <c r="AD560" s="4">
        <v>6</v>
      </c>
      <c r="AE560" s="4">
        <v>3</v>
      </c>
      <c r="AF560" s="4">
        <v>40</v>
      </c>
      <c r="AG560" s="4" t="s">
        <v>2562</v>
      </c>
      <c r="AH560" s="4" t="s">
        <v>63</v>
      </c>
      <c r="AI560" s="4">
        <v>10</v>
      </c>
      <c r="AJ560" s="4" t="s">
        <v>2563</v>
      </c>
      <c r="AK560" s="4" t="s">
        <v>2564</v>
      </c>
      <c r="AL560" s="4" t="s">
        <v>312</v>
      </c>
      <c r="AM560" s="4">
        <v>1</v>
      </c>
    </row>
    <row r="561" spans="1:39" ht="18" customHeight="1">
      <c r="A561" s="4">
        <v>559</v>
      </c>
      <c r="B561" s="4" t="s">
        <v>66</v>
      </c>
      <c r="C561" s="5">
        <v>25.112328767123287</v>
      </c>
      <c r="D561" s="4">
        <v>7</v>
      </c>
      <c r="E561" s="4">
        <v>20</v>
      </c>
      <c r="F561" s="4">
        <v>14</v>
      </c>
      <c r="G561" s="4">
        <v>10</v>
      </c>
      <c r="H561" s="4" t="s">
        <v>39</v>
      </c>
      <c r="I561" s="4">
        <v>1</v>
      </c>
      <c r="J561" s="4" t="s">
        <v>38</v>
      </c>
      <c r="K561" s="4" t="s">
        <v>38</v>
      </c>
      <c r="L561" s="4">
        <v>1</v>
      </c>
      <c r="M561" s="4" t="s">
        <v>206</v>
      </c>
      <c r="N561" s="4" t="s">
        <v>70</v>
      </c>
      <c r="O561" s="4" t="s">
        <v>265</v>
      </c>
      <c r="P561" s="4">
        <v>2</v>
      </c>
      <c r="Q561" s="4" t="s">
        <v>2565</v>
      </c>
      <c r="R561" s="4" t="s">
        <v>46</v>
      </c>
      <c r="V561" s="4" t="s">
        <v>59</v>
      </c>
      <c r="AC561" s="4" t="s">
        <v>61</v>
      </c>
      <c r="AD561" s="4">
        <v>30</v>
      </c>
      <c r="AE561" s="4">
        <v>10</v>
      </c>
      <c r="AF561" s="4">
        <v>20</v>
      </c>
      <c r="AG561" s="4" t="s">
        <v>2566</v>
      </c>
      <c r="AH561" s="4" t="s">
        <v>63</v>
      </c>
      <c r="AI561" s="4">
        <v>5</v>
      </c>
      <c r="AJ561" s="8" t="s">
        <v>2567</v>
      </c>
      <c r="AK561" s="4" t="s">
        <v>168</v>
      </c>
      <c r="AL561" s="4" t="s">
        <v>2568</v>
      </c>
      <c r="AM561" s="4">
        <v>1</v>
      </c>
    </row>
    <row r="562" spans="1:39" ht="18" customHeight="1">
      <c r="A562" s="4">
        <v>560</v>
      </c>
      <c r="B562" s="4" t="s">
        <v>66</v>
      </c>
      <c r="C562" s="5">
        <v>24.956164383561642</v>
      </c>
      <c r="D562" s="4">
        <v>8</v>
      </c>
      <c r="E562" s="4">
        <v>60</v>
      </c>
      <c r="F562" s="4">
        <v>12</v>
      </c>
      <c r="G562" s="4">
        <v>3</v>
      </c>
      <c r="H562" s="4" t="s">
        <v>297</v>
      </c>
      <c r="I562" s="4">
        <v>1</v>
      </c>
      <c r="J562" s="4" t="s">
        <v>38</v>
      </c>
      <c r="K562" s="4" t="s">
        <v>38</v>
      </c>
      <c r="L562" s="4">
        <v>1</v>
      </c>
      <c r="M562" s="4" t="s">
        <v>136</v>
      </c>
      <c r="N562" s="4" t="s">
        <v>70</v>
      </c>
      <c r="O562" s="4" t="s">
        <v>223</v>
      </c>
      <c r="P562" s="4">
        <v>1</v>
      </c>
      <c r="Q562" s="4" t="s">
        <v>2569</v>
      </c>
      <c r="R562" s="4" t="s">
        <v>46</v>
      </c>
      <c r="V562" s="4" t="s">
        <v>59</v>
      </c>
      <c r="AC562" s="4" t="s">
        <v>48</v>
      </c>
      <c r="AD562" s="4">
        <v>6</v>
      </c>
      <c r="AE562" s="4">
        <v>6</v>
      </c>
      <c r="AF562" s="4">
        <v>15</v>
      </c>
      <c r="AG562" s="6" t="s">
        <v>2570</v>
      </c>
      <c r="AH562" s="4" t="s">
        <v>63</v>
      </c>
      <c r="AI562" s="4">
        <v>10</v>
      </c>
      <c r="AJ562" s="4" t="s">
        <v>2571</v>
      </c>
      <c r="AK562" s="4" t="s">
        <v>2572</v>
      </c>
      <c r="AL562" s="4" t="s">
        <v>2573</v>
      </c>
      <c r="AM562" s="4">
        <v>0</v>
      </c>
    </row>
    <row r="563" spans="1:39" ht="18" customHeight="1">
      <c r="A563" s="4">
        <v>561</v>
      </c>
      <c r="B563" s="4" t="s">
        <v>79</v>
      </c>
      <c r="C563" s="5">
        <v>25.372602739726027</v>
      </c>
      <c r="D563" s="4">
        <v>8</v>
      </c>
      <c r="E563" s="4">
        <v>20</v>
      </c>
      <c r="F563" s="4">
        <v>8</v>
      </c>
      <c r="G563" s="4">
        <v>24</v>
      </c>
      <c r="H563" s="4" t="s">
        <v>128</v>
      </c>
      <c r="I563" s="4">
        <v>0</v>
      </c>
      <c r="J563" s="4" t="s">
        <v>54</v>
      </c>
      <c r="K563" s="4" t="s">
        <v>41</v>
      </c>
      <c r="L563" s="4">
        <v>0</v>
      </c>
      <c r="M563" s="4" t="s">
        <v>38</v>
      </c>
      <c r="N563" s="4" t="s">
        <v>38</v>
      </c>
      <c r="O563" s="4" t="s">
        <v>38</v>
      </c>
      <c r="R563" s="4" t="s">
        <v>73</v>
      </c>
      <c r="V563" s="4" t="s">
        <v>59</v>
      </c>
      <c r="AC563" s="4" t="s">
        <v>61</v>
      </c>
      <c r="AD563" s="4">
        <v>4</v>
      </c>
      <c r="AE563" s="4">
        <v>4</v>
      </c>
      <c r="AF563" s="4">
        <v>120</v>
      </c>
      <c r="AG563" s="4" t="s">
        <v>2574</v>
      </c>
      <c r="AH563" s="4" t="s">
        <v>63</v>
      </c>
      <c r="AI563" s="4">
        <v>5</v>
      </c>
      <c r="AJ563" s="4" t="s">
        <v>2575</v>
      </c>
      <c r="AK563" s="4" t="s">
        <v>2576</v>
      </c>
      <c r="AM563" s="4">
        <v>0</v>
      </c>
    </row>
    <row r="564" spans="1:39" ht="18" customHeight="1">
      <c r="A564" s="4">
        <v>562</v>
      </c>
      <c r="B564" s="4" t="s">
        <v>66</v>
      </c>
      <c r="C564" s="5">
        <v>21.509589041095889</v>
      </c>
      <c r="D564" s="4">
        <v>8</v>
      </c>
      <c r="E564" s="4">
        <v>40</v>
      </c>
      <c r="F564" s="4">
        <v>12</v>
      </c>
      <c r="G564" s="4">
        <v>0</v>
      </c>
      <c r="H564" s="4" t="s">
        <v>329</v>
      </c>
      <c r="I564" s="4">
        <v>1</v>
      </c>
      <c r="J564" s="4" t="s">
        <v>38</v>
      </c>
      <c r="K564" s="4" t="s">
        <v>38</v>
      </c>
      <c r="L564" s="4">
        <v>0</v>
      </c>
      <c r="M564" s="4" t="s">
        <v>38</v>
      </c>
      <c r="N564" s="4" t="s">
        <v>38</v>
      </c>
      <c r="O564" s="4" t="s">
        <v>38</v>
      </c>
      <c r="R564" s="4" t="s">
        <v>1109</v>
      </c>
      <c r="X564" s="4" t="s">
        <v>123</v>
      </c>
      <c r="AC564" s="4" t="s">
        <v>48</v>
      </c>
      <c r="AD564" s="4">
        <v>3</v>
      </c>
      <c r="AE564" s="4">
        <v>3</v>
      </c>
      <c r="AF564" s="4">
        <v>5</v>
      </c>
      <c r="AG564" s="4" t="s">
        <v>2577</v>
      </c>
      <c r="AH564" s="4" t="s">
        <v>1418</v>
      </c>
      <c r="AI564" s="4">
        <v>9</v>
      </c>
      <c r="AJ564" s="4" t="s">
        <v>2578</v>
      </c>
      <c r="AK564" s="4" t="s">
        <v>2579</v>
      </c>
      <c r="AL564" s="4" t="s">
        <v>2580</v>
      </c>
      <c r="AM564" s="4">
        <v>0</v>
      </c>
    </row>
    <row r="565" spans="1:39" ht="18" customHeight="1">
      <c r="A565" s="4">
        <v>563</v>
      </c>
      <c r="B565" s="4" t="s">
        <v>66</v>
      </c>
      <c r="D565" s="4">
        <v>7</v>
      </c>
      <c r="E565" s="4">
        <v>90</v>
      </c>
      <c r="F565" s="4">
        <v>11</v>
      </c>
      <c r="G565" s="4">
        <v>12</v>
      </c>
      <c r="H565" s="4" t="s">
        <v>329</v>
      </c>
      <c r="I565" s="4">
        <v>0</v>
      </c>
      <c r="J565" s="4" t="s">
        <v>68</v>
      </c>
      <c r="K565" s="4" t="s">
        <v>90</v>
      </c>
      <c r="L565" s="4">
        <v>1</v>
      </c>
      <c r="M565" s="4" t="s">
        <v>141</v>
      </c>
      <c r="N565" s="4" t="s">
        <v>70</v>
      </c>
      <c r="O565" s="4" t="s">
        <v>2581</v>
      </c>
      <c r="P565" s="4">
        <v>3</v>
      </c>
      <c r="Q565" s="4" t="s">
        <v>2582</v>
      </c>
      <c r="R565" s="4" t="s">
        <v>58</v>
      </c>
      <c r="V565" s="4" t="s">
        <v>59</v>
      </c>
      <c r="AC565" s="4" t="s">
        <v>61</v>
      </c>
      <c r="AD565" s="4">
        <v>16</v>
      </c>
      <c r="AE565" s="4">
        <v>6</v>
      </c>
      <c r="AF565" s="4">
        <v>50</v>
      </c>
      <c r="AG565" s="4" t="s">
        <v>2583</v>
      </c>
      <c r="AH565" s="4" t="s">
        <v>63</v>
      </c>
      <c r="AI565" s="4">
        <v>7</v>
      </c>
      <c r="AJ565" s="4" t="s">
        <v>2584</v>
      </c>
      <c r="AK565" s="4" t="s">
        <v>2585</v>
      </c>
      <c r="AM565" s="4">
        <v>1</v>
      </c>
    </row>
    <row r="566" spans="1:39" ht="18" customHeight="1">
      <c r="A566" s="4">
        <v>564</v>
      </c>
      <c r="B566" s="4" t="s">
        <v>66</v>
      </c>
      <c r="C566" s="5">
        <v>39.386301369863013</v>
      </c>
      <c r="D566" s="4">
        <v>7</v>
      </c>
      <c r="E566" s="4">
        <v>0</v>
      </c>
      <c r="F566" s="4">
        <v>10</v>
      </c>
      <c r="G566" s="4">
        <v>5</v>
      </c>
      <c r="H566" s="4" t="s">
        <v>53</v>
      </c>
      <c r="I566" s="4">
        <v>0</v>
      </c>
      <c r="J566" s="4" t="s">
        <v>54</v>
      </c>
      <c r="K566" s="4" t="s">
        <v>90</v>
      </c>
      <c r="L566" s="4">
        <v>0</v>
      </c>
      <c r="M566" s="4" t="s">
        <v>38</v>
      </c>
      <c r="N566" s="4" t="s">
        <v>38</v>
      </c>
      <c r="O566" s="4" t="s">
        <v>38</v>
      </c>
      <c r="R566" s="4" t="s">
        <v>357</v>
      </c>
      <c r="V566" s="4" t="s">
        <v>59</v>
      </c>
      <c r="AC566" s="4" t="s">
        <v>48</v>
      </c>
      <c r="AD566" s="4">
        <v>6</v>
      </c>
      <c r="AE566" s="4">
        <v>6</v>
      </c>
      <c r="AF566" s="4">
        <v>7</v>
      </c>
      <c r="AG566" s="4" t="s">
        <v>2586</v>
      </c>
      <c r="AH566" s="4" t="s">
        <v>63</v>
      </c>
      <c r="AI566" s="4">
        <v>10</v>
      </c>
      <c r="AJ566" s="4" t="s">
        <v>2587</v>
      </c>
      <c r="AK566" s="4" t="s">
        <v>2588</v>
      </c>
      <c r="AM566" s="4">
        <v>1</v>
      </c>
    </row>
    <row r="567" spans="1:39" ht="18" customHeight="1">
      <c r="A567" s="4">
        <v>565</v>
      </c>
      <c r="B567" s="4" t="s">
        <v>121</v>
      </c>
      <c r="C567" s="5">
        <v>29.063013698630137</v>
      </c>
      <c r="D567" s="4">
        <v>7</v>
      </c>
      <c r="E567" s="4">
        <v>10</v>
      </c>
      <c r="F567" s="4">
        <v>8</v>
      </c>
      <c r="G567" s="4">
        <v>5</v>
      </c>
      <c r="H567" s="4" t="s">
        <v>88</v>
      </c>
      <c r="I567" s="4">
        <v>1</v>
      </c>
      <c r="J567" s="4" t="s">
        <v>38</v>
      </c>
      <c r="K567" s="4" t="s">
        <v>38</v>
      </c>
      <c r="L567" s="4">
        <v>1</v>
      </c>
      <c r="M567" s="4" t="s">
        <v>81</v>
      </c>
      <c r="N567" s="4" t="s">
        <v>70</v>
      </c>
      <c r="O567" s="4" t="s">
        <v>83</v>
      </c>
      <c r="P567" s="4">
        <v>3</v>
      </c>
      <c r="Q567" s="4" t="s">
        <v>863</v>
      </c>
      <c r="R567" s="4" t="s">
        <v>73</v>
      </c>
      <c r="X567" s="4" t="s">
        <v>123</v>
      </c>
      <c r="AC567" s="4" t="s">
        <v>75</v>
      </c>
      <c r="AD567" s="4">
        <v>5</v>
      </c>
      <c r="AE567" s="4">
        <v>3</v>
      </c>
      <c r="AF567" s="4">
        <v>150</v>
      </c>
      <c r="AG567" s="4" t="s">
        <v>2589</v>
      </c>
      <c r="AH567" s="4" t="s">
        <v>63</v>
      </c>
      <c r="AI567" s="4">
        <v>8</v>
      </c>
      <c r="AJ567" s="4" t="s">
        <v>2590</v>
      </c>
      <c r="AK567" s="4" t="s">
        <v>2591</v>
      </c>
      <c r="AL567" s="4" t="s">
        <v>2592</v>
      </c>
      <c r="AM567" s="4">
        <v>1</v>
      </c>
    </row>
    <row r="568" spans="1:39" ht="18" customHeight="1">
      <c r="A568" s="4">
        <v>566</v>
      </c>
      <c r="B568" s="4" t="s">
        <v>66</v>
      </c>
      <c r="C568" s="5">
        <v>26.545205479452054</v>
      </c>
      <c r="D568" s="4">
        <v>8</v>
      </c>
      <c r="E568" s="4">
        <v>30</v>
      </c>
      <c r="F568" s="4">
        <v>10</v>
      </c>
      <c r="G568" s="4">
        <v>10</v>
      </c>
      <c r="H568" s="4" t="s">
        <v>218</v>
      </c>
      <c r="I568" s="4">
        <v>1</v>
      </c>
      <c r="J568" s="4" t="s">
        <v>38</v>
      </c>
      <c r="K568" s="4" t="s">
        <v>38</v>
      </c>
      <c r="L568" s="4">
        <v>1</v>
      </c>
      <c r="M568" s="4" t="s">
        <v>141</v>
      </c>
      <c r="N568" s="4" t="s">
        <v>70</v>
      </c>
      <c r="O568" s="4" t="s">
        <v>98</v>
      </c>
      <c r="P568" s="4">
        <v>1</v>
      </c>
      <c r="Q568" s="4" t="s">
        <v>2593</v>
      </c>
      <c r="R568" s="4" t="s">
        <v>46</v>
      </c>
      <c r="U568" s="4" t="s">
        <v>74</v>
      </c>
      <c r="AB568" s="4" t="s">
        <v>2594</v>
      </c>
      <c r="AC568" s="4" t="s">
        <v>75</v>
      </c>
      <c r="AD568" s="4">
        <v>40</v>
      </c>
      <c r="AE568" s="4">
        <v>10</v>
      </c>
      <c r="AF568" s="4">
        <v>20</v>
      </c>
      <c r="AG568" s="4" t="s">
        <v>2595</v>
      </c>
      <c r="AH568" s="4" t="s">
        <v>63</v>
      </c>
      <c r="AI568" s="4">
        <v>10</v>
      </c>
      <c r="AJ568" s="4" t="s">
        <v>2596</v>
      </c>
      <c r="AK568" s="4" t="s">
        <v>2597</v>
      </c>
      <c r="AM568" s="4">
        <v>1</v>
      </c>
    </row>
    <row r="569" spans="1:39" ht="18" customHeight="1">
      <c r="A569" s="4">
        <v>567</v>
      </c>
      <c r="B569" s="4" t="s">
        <v>66</v>
      </c>
      <c r="C569" s="5">
        <v>41.128767123287673</v>
      </c>
      <c r="D569" s="4">
        <v>7</v>
      </c>
      <c r="E569" s="4">
        <v>40</v>
      </c>
      <c r="F569" s="4">
        <v>10</v>
      </c>
      <c r="G569" s="4">
        <v>1</v>
      </c>
      <c r="H569" s="4" t="s">
        <v>297</v>
      </c>
      <c r="I569" s="4">
        <v>0</v>
      </c>
      <c r="J569" s="4" t="s">
        <v>68</v>
      </c>
      <c r="K569" s="4" t="s">
        <v>96</v>
      </c>
      <c r="L569" s="4">
        <v>1</v>
      </c>
      <c r="M569" s="4" t="s">
        <v>81</v>
      </c>
      <c r="N569" s="4" t="s">
        <v>70</v>
      </c>
      <c r="O569" s="4" t="s">
        <v>568</v>
      </c>
      <c r="P569" s="4">
        <v>1</v>
      </c>
      <c r="Q569" s="4" t="s">
        <v>2598</v>
      </c>
      <c r="R569" s="4" t="s">
        <v>73</v>
      </c>
      <c r="V569" s="4" t="s">
        <v>59</v>
      </c>
      <c r="AC569" s="4" t="s">
        <v>61</v>
      </c>
      <c r="AD569" s="4">
        <v>20</v>
      </c>
      <c r="AE569" s="4">
        <v>20</v>
      </c>
      <c r="AF569" s="4">
        <v>20</v>
      </c>
      <c r="AG569" s="4" t="s">
        <v>2599</v>
      </c>
      <c r="AH569" s="4" t="s">
        <v>50</v>
      </c>
      <c r="AI569" s="4">
        <v>8</v>
      </c>
      <c r="AJ569" s="4" t="s">
        <v>2600</v>
      </c>
      <c r="AM569" s="4">
        <v>1</v>
      </c>
    </row>
    <row r="570" spans="1:39" ht="18" customHeight="1">
      <c r="A570" s="4">
        <v>568</v>
      </c>
      <c r="B570" s="4" t="s">
        <v>66</v>
      </c>
      <c r="C570" s="5">
        <v>38.397260273972606</v>
      </c>
      <c r="D570" s="4">
        <v>7</v>
      </c>
      <c r="E570" s="4">
        <v>30</v>
      </c>
      <c r="F570" s="4">
        <v>4</v>
      </c>
      <c r="G570" s="4">
        <v>12</v>
      </c>
      <c r="H570" s="4" t="s">
        <v>53</v>
      </c>
      <c r="I570" s="4">
        <v>0</v>
      </c>
      <c r="J570" s="4" t="s">
        <v>89</v>
      </c>
      <c r="K570" s="4" t="s">
        <v>55</v>
      </c>
      <c r="L570" s="4">
        <v>1</v>
      </c>
      <c r="M570" s="4" t="s">
        <v>459</v>
      </c>
      <c r="N570" s="4" t="s">
        <v>137</v>
      </c>
      <c r="O570" s="4" t="s">
        <v>2601</v>
      </c>
      <c r="P570" s="4">
        <v>14</v>
      </c>
      <c r="Q570" s="4" t="s">
        <v>2602</v>
      </c>
      <c r="R570" s="4" t="s">
        <v>46</v>
      </c>
      <c r="AB570" s="4" t="s">
        <v>2603</v>
      </c>
      <c r="AC570" s="4" t="s">
        <v>549</v>
      </c>
      <c r="AD570" s="4">
        <v>4</v>
      </c>
      <c r="AE570" s="4">
        <v>15</v>
      </c>
      <c r="AF570" s="4">
        <v>10</v>
      </c>
      <c r="AG570" s="7" t="s">
        <v>2604</v>
      </c>
      <c r="AH570" s="4" t="s">
        <v>2605</v>
      </c>
      <c r="AI570" s="4">
        <v>10</v>
      </c>
      <c r="AJ570" s="8" t="s">
        <v>2606</v>
      </c>
      <c r="AK570" s="8" t="s">
        <v>2607</v>
      </c>
      <c r="AL570" s="8" t="s">
        <v>2608</v>
      </c>
      <c r="AM570" s="4">
        <v>1</v>
      </c>
    </row>
    <row r="571" spans="1:39" ht="18" customHeight="1">
      <c r="A571" s="4">
        <v>569</v>
      </c>
      <c r="B571" s="4" t="s">
        <v>66</v>
      </c>
      <c r="C571" s="5">
        <v>37.052054794520551</v>
      </c>
      <c r="D571" s="4">
        <v>6</v>
      </c>
      <c r="E571" s="4">
        <v>180</v>
      </c>
      <c r="F571" s="4">
        <v>12</v>
      </c>
      <c r="G571" s="4">
        <v>14</v>
      </c>
      <c r="H571" s="4" t="s">
        <v>53</v>
      </c>
      <c r="I571" s="4">
        <v>1</v>
      </c>
      <c r="J571" s="4" t="s">
        <v>38</v>
      </c>
      <c r="K571" s="4" t="s">
        <v>38</v>
      </c>
      <c r="L571" s="4">
        <v>1</v>
      </c>
      <c r="M571" s="4" t="s">
        <v>206</v>
      </c>
      <c r="N571" s="4" t="s">
        <v>43</v>
      </c>
      <c r="O571" s="4" t="s">
        <v>730</v>
      </c>
      <c r="P571" s="4">
        <v>12</v>
      </c>
      <c r="Q571" s="4" t="s">
        <v>2609</v>
      </c>
      <c r="R571" s="4" t="s">
        <v>73</v>
      </c>
      <c r="V571" s="4" t="s">
        <v>59</v>
      </c>
      <c r="AC571" s="4" t="s">
        <v>61</v>
      </c>
      <c r="AD571" s="4">
        <v>6</v>
      </c>
      <c r="AE571" s="4">
        <v>12</v>
      </c>
      <c r="AF571" s="4">
        <v>24</v>
      </c>
      <c r="AG571" s="4" t="s">
        <v>2610</v>
      </c>
      <c r="AH571" s="4" t="s">
        <v>63</v>
      </c>
      <c r="AI571" s="4">
        <v>7</v>
      </c>
      <c r="AJ571" s="4" t="s">
        <v>2611</v>
      </c>
      <c r="AK571" s="4" t="s">
        <v>2612</v>
      </c>
      <c r="AM571" s="4">
        <v>0</v>
      </c>
    </row>
    <row r="572" spans="1:39" ht="18" customHeight="1">
      <c r="A572" s="4">
        <v>570</v>
      </c>
      <c r="B572" s="4" t="s">
        <v>121</v>
      </c>
      <c r="C572" s="5">
        <v>31.43013698630137</v>
      </c>
      <c r="D572" s="4">
        <v>8</v>
      </c>
      <c r="E572" s="4">
        <v>60</v>
      </c>
      <c r="F572" s="4">
        <v>6</v>
      </c>
      <c r="G572" s="4">
        <v>10</v>
      </c>
      <c r="H572" s="4" t="s">
        <v>114</v>
      </c>
      <c r="I572" s="4">
        <v>0</v>
      </c>
      <c r="J572" s="4" t="s">
        <v>54</v>
      </c>
      <c r="K572" s="4" t="s">
        <v>55</v>
      </c>
      <c r="L572" s="4">
        <v>1</v>
      </c>
      <c r="M572" s="4" t="s">
        <v>136</v>
      </c>
      <c r="N572" s="4" t="s">
        <v>70</v>
      </c>
      <c r="O572" s="4" t="s">
        <v>83</v>
      </c>
      <c r="P572" s="4">
        <v>5</v>
      </c>
      <c r="Q572" s="4" t="s">
        <v>2613</v>
      </c>
      <c r="R572" s="4" t="s">
        <v>46</v>
      </c>
      <c r="X572" s="4" t="s">
        <v>123</v>
      </c>
      <c r="AC572" s="4" t="s">
        <v>48</v>
      </c>
      <c r="AD572" s="4">
        <v>4</v>
      </c>
      <c r="AE572" s="4">
        <v>5</v>
      </c>
      <c r="AF572" s="4">
        <v>8</v>
      </c>
      <c r="AG572" s="4" t="s">
        <v>2614</v>
      </c>
      <c r="AH572" s="4" t="s">
        <v>63</v>
      </c>
      <c r="AI572" s="4">
        <v>7</v>
      </c>
      <c r="AJ572" s="4" t="s">
        <v>2615</v>
      </c>
      <c r="AM572" s="4">
        <v>1</v>
      </c>
    </row>
    <row r="573" spans="1:39" ht="18" customHeight="1">
      <c r="A573" s="4">
        <v>571</v>
      </c>
      <c r="B573" s="4" t="s">
        <v>66</v>
      </c>
      <c r="C573" s="5">
        <v>34.394520547945206</v>
      </c>
      <c r="D573" s="4">
        <v>7</v>
      </c>
      <c r="E573" s="4">
        <v>60</v>
      </c>
      <c r="F573" s="4">
        <v>7</v>
      </c>
      <c r="G573" s="4">
        <v>15</v>
      </c>
      <c r="H573" s="4" t="s">
        <v>95</v>
      </c>
      <c r="I573" s="4">
        <v>0</v>
      </c>
      <c r="J573" s="4" t="s">
        <v>40</v>
      </c>
      <c r="K573" s="4" t="s">
        <v>96</v>
      </c>
      <c r="L573" s="4">
        <v>1</v>
      </c>
      <c r="M573" s="4" t="s">
        <v>148</v>
      </c>
      <c r="N573" s="4" t="s">
        <v>70</v>
      </c>
      <c r="O573" s="4" t="s">
        <v>83</v>
      </c>
      <c r="P573" s="4">
        <v>8</v>
      </c>
      <c r="Q573" s="4" t="s">
        <v>1685</v>
      </c>
      <c r="R573" s="4" t="s">
        <v>46</v>
      </c>
      <c r="U573" s="4" t="s">
        <v>74</v>
      </c>
      <c r="AC573" s="4" t="s">
        <v>61</v>
      </c>
      <c r="AD573" s="4">
        <v>5</v>
      </c>
      <c r="AE573" s="4">
        <v>5</v>
      </c>
      <c r="AF573" s="4">
        <v>20</v>
      </c>
      <c r="AG573" s="4" t="s">
        <v>2616</v>
      </c>
      <c r="AH573" s="4" t="s">
        <v>50</v>
      </c>
      <c r="AI573" s="4">
        <v>9</v>
      </c>
      <c r="AJ573" s="4" t="s">
        <v>2617</v>
      </c>
      <c r="AK573" s="4" t="s">
        <v>2618</v>
      </c>
      <c r="AM573" s="4">
        <v>0</v>
      </c>
    </row>
    <row r="574" spans="1:39" ht="18" customHeight="1">
      <c r="A574" s="4">
        <v>572</v>
      </c>
      <c r="B574" s="4" t="s">
        <v>66</v>
      </c>
      <c r="D574" s="4">
        <v>6</v>
      </c>
      <c r="E574" s="4">
        <v>20</v>
      </c>
      <c r="F574" s="4">
        <v>6</v>
      </c>
      <c r="G574" s="4">
        <v>4</v>
      </c>
      <c r="H574" s="4" t="s">
        <v>80</v>
      </c>
      <c r="I574" s="4">
        <v>0</v>
      </c>
      <c r="J574" s="4" t="s">
        <v>129</v>
      </c>
      <c r="K574" s="4" t="s">
        <v>90</v>
      </c>
      <c r="L574" s="4">
        <v>1</v>
      </c>
      <c r="M574" s="4" t="s">
        <v>911</v>
      </c>
      <c r="N574" s="4" t="s">
        <v>70</v>
      </c>
      <c r="O574" s="4" t="s">
        <v>643</v>
      </c>
      <c r="P574" s="4">
        <v>6</v>
      </c>
      <c r="Q574" s="4" t="s">
        <v>2619</v>
      </c>
      <c r="R574" s="4" t="s">
        <v>73</v>
      </c>
      <c r="V574" s="4" t="s">
        <v>59</v>
      </c>
      <c r="AC574" s="4" t="s">
        <v>61</v>
      </c>
      <c r="AD574" s="4">
        <v>5</v>
      </c>
      <c r="AE574" s="4">
        <v>1</v>
      </c>
      <c r="AF574" s="4">
        <v>489</v>
      </c>
      <c r="AG574" s="4" t="s">
        <v>2620</v>
      </c>
      <c r="AH574" s="4" t="s">
        <v>63</v>
      </c>
      <c r="AI574" s="4">
        <v>8</v>
      </c>
      <c r="AJ574" s="4" t="s">
        <v>2621</v>
      </c>
      <c r="AK574" s="4" t="s">
        <v>2622</v>
      </c>
      <c r="AL574" s="7" t="s">
        <v>2623</v>
      </c>
      <c r="AM574" s="4">
        <v>0</v>
      </c>
    </row>
    <row r="575" spans="1:39" ht="18" customHeight="1">
      <c r="A575" s="4">
        <v>573</v>
      </c>
      <c r="B575" s="4" t="s">
        <v>66</v>
      </c>
      <c r="C575" s="5">
        <v>27.454794520547946</v>
      </c>
      <c r="D575" s="4">
        <v>7</v>
      </c>
      <c r="E575" s="4">
        <v>80</v>
      </c>
      <c r="F575" s="4">
        <v>14</v>
      </c>
      <c r="G575" s="4">
        <v>6</v>
      </c>
      <c r="H575" s="4" t="s">
        <v>80</v>
      </c>
      <c r="I575" s="4">
        <v>1</v>
      </c>
      <c r="J575" s="4" t="s">
        <v>38</v>
      </c>
      <c r="K575" s="4" t="s">
        <v>38</v>
      </c>
      <c r="L575" s="4">
        <v>1</v>
      </c>
      <c r="M575" s="4" t="s">
        <v>206</v>
      </c>
      <c r="N575" s="4" t="s">
        <v>70</v>
      </c>
      <c r="O575" s="4" t="s">
        <v>83</v>
      </c>
      <c r="P575" s="4">
        <v>1</v>
      </c>
      <c r="Q575" s="4" t="s">
        <v>2624</v>
      </c>
      <c r="R575" s="4" t="s">
        <v>73</v>
      </c>
      <c r="X575" s="4" t="s">
        <v>123</v>
      </c>
      <c r="AC575" s="4" t="s">
        <v>61</v>
      </c>
      <c r="AD575" s="4">
        <v>4</v>
      </c>
      <c r="AE575" s="4">
        <v>3</v>
      </c>
      <c r="AF575" s="4">
        <v>30</v>
      </c>
      <c r="AG575" s="4" t="s">
        <v>2625</v>
      </c>
      <c r="AH575" s="4" t="s">
        <v>63</v>
      </c>
      <c r="AI575" s="4">
        <v>9</v>
      </c>
      <c r="AJ575" s="4" t="s">
        <v>2626</v>
      </c>
      <c r="AK575" s="4" t="s">
        <v>2627</v>
      </c>
      <c r="AL575" s="4" t="s">
        <v>2628</v>
      </c>
      <c r="AM575" s="4">
        <v>1</v>
      </c>
    </row>
    <row r="576" spans="1:39" ht="18" customHeight="1">
      <c r="A576" s="4">
        <v>574</v>
      </c>
      <c r="B576" s="4" t="s">
        <v>66</v>
      </c>
      <c r="C576" s="5">
        <v>40.389041095890413</v>
      </c>
      <c r="D576" s="4">
        <v>4</v>
      </c>
      <c r="E576" s="4">
        <v>120</v>
      </c>
      <c r="F576" s="4">
        <v>12</v>
      </c>
      <c r="G576" s="4">
        <v>25</v>
      </c>
      <c r="H576" s="4" t="s">
        <v>39</v>
      </c>
      <c r="I576" s="4">
        <v>1</v>
      </c>
      <c r="J576" s="4" t="s">
        <v>38</v>
      </c>
      <c r="K576" s="4" t="s">
        <v>38</v>
      </c>
      <c r="L576" s="4">
        <v>1</v>
      </c>
      <c r="M576" s="4" t="s">
        <v>2629</v>
      </c>
      <c r="N576" s="4" t="s">
        <v>103</v>
      </c>
      <c r="O576" s="4" t="s">
        <v>149</v>
      </c>
      <c r="P576" s="4">
        <v>30</v>
      </c>
      <c r="Q576" s="4" t="s">
        <v>2630</v>
      </c>
      <c r="R576" s="4" t="s">
        <v>357</v>
      </c>
      <c r="W576" s="4" t="s">
        <v>60</v>
      </c>
      <c r="X576" s="4" t="s">
        <v>123</v>
      </c>
      <c r="AC576" s="4" t="s">
        <v>48</v>
      </c>
      <c r="AD576" s="4">
        <v>4</v>
      </c>
      <c r="AE576" s="4">
        <v>4</v>
      </c>
      <c r="AF576" s="4">
        <v>6</v>
      </c>
      <c r="AG576" s="4" t="s">
        <v>2631</v>
      </c>
      <c r="AH576" s="4" t="s">
        <v>2632</v>
      </c>
      <c r="AI576" s="4">
        <v>10</v>
      </c>
      <c r="AJ576" s="4" t="s">
        <v>2633</v>
      </c>
      <c r="AM576" s="4">
        <v>1</v>
      </c>
    </row>
    <row r="577" spans="1:39" ht="18" customHeight="1">
      <c r="A577" s="4">
        <v>575</v>
      </c>
      <c r="B577" s="4" t="s">
        <v>121</v>
      </c>
      <c r="C577" s="5">
        <v>37.271232876712325</v>
      </c>
      <c r="D577" s="4">
        <v>8</v>
      </c>
      <c r="E577" s="4">
        <v>80</v>
      </c>
      <c r="F577" s="4">
        <v>12</v>
      </c>
      <c r="G577" s="4">
        <v>20</v>
      </c>
      <c r="H577" s="4" t="s">
        <v>88</v>
      </c>
      <c r="I577" s="4">
        <v>1</v>
      </c>
      <c r="J577" s="4" t="s">
        <v>38</v>
      </c>
      <c r="K577" s="4" t="s">
        <v>38</v>
      </c>
      <c r="L577" s="4">
        <v>1</v>
      </c>
      <c r="M577" s="4" t="s">
        <v>148</v>
      </c>
      <c r="N577" s="4" t="s">
        <v>43</v>
      </c>
      <c r="O577" s="4" t="s">
        <v>213</v>
      </c>
      <c r="P577" s="4">
        <v>14</v>
      </c>
      <c r="Q577" s="4" t="s">
        <v>2634</v>
      </c>
      <c r="R577" s="4" t="s">
        <v>58</v>
      </c>
      <c r="U577" s="4" t="s">
        <v>74</v>
      </c>
      <c r="AC577" s="4" t="s">
        <v>75</v>
      </c>
      <c r="AD577" s="4">
        <v>12</v>
      </c>
      <c r="AE577" s="4">
        <v>12</v>
      </c>
      <c r="AF577" s="4">
        <v>300</v>
      </c>
      <c r="AG577" s="4" t="s">
        <v>2635</v>
      </c>
      <c r="AH577" s="4" t="s">
        <v>63</v>
      </c>
      <c r="AI577" s="4">
        <v>9</v>
      </c>
      <c r="AJ577" s="4" t="s">
        <v>2636</v>
      </c>
      <c r="AK577" s="4" t="s">
        <v>2637</v>
      </c>
      <c r="AL577" s="7" t="s">
        <v>2638</v>
      </c>
      <c r="AM577" s="4">
        <v>1</v>
      </c>
    </row>
    <row r="578" spans="1:39" ht="18" customHeight="1">
      <c r="A578" s="4">
        <v>576</v>
      </c>
      <c r="B578" s="4" t="s">
        <v>121</v>
      </c>
      <c r="C578" s="5">
        <v>29.227397260273971</v>
      </c>
      <c r="D578" s="4">
        <v>7</v>
      </c>
      <c r="E578" s="4">
        <v>80</v>
      </c>
      <c r="F578" s="4">
        <v>7</v>
      </c>
      <c r="G578" s="4">
        <v>20</v>
      </c>
      <c r="H578" s="4" t="s">
        <v>128</v>
      </c>
      <c r="I578" s="4">
        <v>1</v>
      </c>
      <c r="J578" s="4" t="s">
        <v>38</v>
      </c>
      <c r="K578" s="4" t="s">
        <v>38</v>
      </c>
      <c r="L578" s="4">
        <v>1</v>
      </c>
      <c r="M578" s="4" t="s">
        <v>401</v>
      </c>
      <c r="N578" s="4" t="s">
        <v>70</v>
      </c>
      <c r="O578" s="4" t="s">
        <v>413</v>
      </c>
      <c r="P578" s="4">
        <v>5</v>
      </c>
      <c r="Q578" s="4" t="s">
        <v>2639</v>
      </c>
      <c r="R578" s="4" t="s">
        <v>46</v>
      </c>
      <c r="X578" s="4" t="s">
        <v>123</v>
      </c>
      <c r="AC578" s="4" t="s">
        <v>48</v>
      </c>
      <c r="AD578" s="4">
        <v>6</v>
      </c>
      <c r="AE578" s="4">
        <v>6</v>
      </c>
      <c r="AF578" s="4">
        <v>20</v>
      </c>
      <c r="AG578" s="4" t="s">
        <v>2640</v>
      </c>
      <c r="AH578" s="4" t="s">
        <v>63</v>
      </c>
      <c r="AI578" s="4">
        <v>10</v>
      </c>
      <c r="AJ578" s="4" t="s">
        <v>64</v>
      </c>
      <c r="AK578" s="4" t="s">
        <v>2641</v>
      </c>
      <c r="AM578" s="4">
        <v>0</v>
      </c>
    </row>
    <row r="579" spans="1:39" ht="18" customHeight="1">
      <c r="A579" s="4">
        <v>577</v>
      </c>
      <c r="B579" s="4" t="s">
        <v>121</v>
      </c>
      <c r="C579" s="5">
        <v>23.098630136986301</v>
      </c>
      <c r="D579" s="4">
        <v>6</v>
      </c>
      <c r="E579" s="4">
        <v>30</v>
      </c>
      <c r="F579" s="4">
        <v>12</v>
      </c>
      <c r="G579" s="4">
        <v>3</v>
      </c>
      <c r="H579" s="4" t="s">
        <v>329</v>
      </c>
      <c r="I579" s="4">
        <v>0</v>
      </c>
      <c r="J579" s="4" t="s">
        <v>54</v>
      </c>
      <c r="K579" s="4" t="s">
        <v>90</v>
      </c>
      <c r="L579" s="4">
        <v>0</v>
      </c>
      <c r="M579" s="4" t="s">
        <v>38</v>
      </c>
      <c r="N579" s="4" t="s">
        <v>38</v>
      </c>
      <c r="O579" s="4" t="s">
        <v>38</v>
      </c>
      <c r="R579" s="4" t="s">
        <v>73</v>
      </c>
      <c r="X579" s="4" t="s">
        <v>123</v>
      </c>
      <c r="AC579" s="4" t="s">
        <v>75</v>
      </c>
      <c r="AD579" s="4">
        <v>6</v>
      </c>
      <c r="AE579" s="4">
        <v>4</v>
      </c>
      <c r="AF579" s="4">
        <v>20</v>
      </c>
      <c r="AG579" s="4" t="s">
        <v>692</v>
      </c>
      <c r="AH579" s="4" t="s">
        <v>63</v>
      </c>
      <c r="AI579" s="4">
        <v>10</v>
      </c>
      <c r="AJ579" s="4" t="s">
        <v>92</v>
      </c>
      <c r="AK579" s="4" t="s">
        <v>2642</v>
      </c>
      <c r="AL579" s="4" t="s">
        <v>92</v>
      </c>
      <c r="AM579" s="4">
        <v>1</v>
      </c>
    </row>
    <row r="580" spans="1:39" ht="18" customHeight="1">
      <c r="A580" s="4">
        <v>578</v>
      </c>
      <c r="B580" s="4" t="s">
        <v>66</v>
      </c>
      <c r="C580" s="5">
        <v>36.62191780821918</v>
      </c>
      <c r="D580" s="4">
        <v>7</v>
      </c>
      <c r="E580" s="4">
        <v>60</v>
      </c>
      <c r="F580" s="4">
        <v>8</v>
      </c>
      <c r="G580" s="4">
        <v>12</v>
      </c>
      <c r="H580" s="4" t="s">
        <v>297</v>
      </c>
      <c r="I580" s="4">
        <v>0</v>
      </c>
      <c r="J580" s="4" t="s">
        <v>89</v>
      </c>
      <c r="K580" s="4" t="s">
        <v>41</v>
      </c>
      <c r="L580" s="4">
        <v>0</v>
      </c>
      <c r="M580" s="4" t="s">
        <v>38</v>
      </c>
      <c r="N580" s="4" t="s">
        <v>38</v>
      </c>
      <c r="O580" s="4" t="s">
        <v>38</v>
      </c>
      <c r="R580" s="4" t="s">
        <v>46</v>
      </c>
      <c r="V580" s="4" t="s">
        <v>59</v>
      </c>
      <c r="AC580" s="4" t="s">
        <v>61</v>
      </c>
      <c r="AD580" s="4">
        <v>6</v>
      </c>
      <c r="AE580" s="4">
        <v>6</v>
      </c>
      <c r="AF580" s="4">
        <v>18</v>
      </c>
      <c r="AG580" s="4" t="s">
        <v>2643</v>
      </c>
      <c r="AH580" s="4" t="s">
        <v>63</v>
      </c>
      <c r="AI580" s="4">
        <v>9</v>
      </c>
      <c r="AJ580" s="4" t="s">
        <v>1117</v>
      </c>
      <c r="AK580" s="4" t="s">
        <v>2644</v>
      </c>
      <c r="AL580" s="4" t="s">
        <v>134</v>
      </c>
      <c r="AM580" s="4">
        <v>0</v>
      </c>
    </row>
    <row r="581" spans="1:39" ht="18" customHeight="1">
      <c r="A581" s="4">
        <v>579</v>
      </c>
      <c r="B581" s="4" t="s">
        <v>66</v>
      </c>
      <c r="C581" s="5">
        <v>26.350684931506848</v>
      </c>
      <c r="D581" s="4">
        <v>6</v>
      </c>
      <c r="E581" s="4">
        <v>5</v>
      </c>
      <c r="F581" s="4">
        <v>4</v>
      </c>
      <c r="G581" s="4">
        <v>50</v>
      </c>
      <c r="H581" s="4" t="s">
        <v>182</v>
      </c>
      <c r="I581" s="4">
        <v>1</v>
      </c>
      <c r="J581" s="4" t="s">
        <v>38</v>
      </c>
      <c r="K581" s="4" t="s">
        <v>38</v>
      </c>
      <c r="L581" s="4">
        <v>1</v>
      </c>
      <c r="M581" s="4" t="s">
        <v>69</v>
      </c>
      <c r="N581" s="4" t="s">
        <v>82</v>
      </c>
      <c r="O581" s="4" t="s">
        <v>83</v>
      </c>
      <c r="P581" s="4">
        <v>3</v>
      </c>
      <c r="Q581" s="4" t="s">
        <v>2645</v>
      </c>
      <c r="R581" s="4" t="s">
        <v>46</v>
      </c>
      <c r="U581" s="4" t="s">
        <v>74</v>
      </c>
      <c r="AC581" s="4" t="s">
        <v>48</v>
      </c>
      <c r="AD581" s="4">
        <v>6</v>
      </c>
      <c r="AE581" s="4">
        <v>6</v>
      </c>
      <c r="AF581" s="4">
        <v>10</v>
      </c>
      <c r="AG581" s="4" t="s">
        <v>2646</v>
      </c>
      <c r="AH581" s="4" t="s">
        <v>63</v>
      </c>
      <c r="AI581" s="4">
        <v>8</v>
      </c>
      <c r="AJ581" s="4" t="s">
        <v>2647</v>
      </c>
      <c r="AK581" s="4" t="s">
        <v>2648</v>
      </c>
      <c r="AL581" s="4" t="s">
        <v>2649</v>
      </c>
      <c r="AM581" s="4">
        <v>0</v>
      </c>
    </row>
    <row r="582" spans="1:39" ht="18" customHeight="1">
      <c r="A582" s="4">
        <v>580</v>
      </c>
      <c r="B582" s="4" t="s">
        <v>66</v>
      </c>
      <c r="C582" s="5">
        <v>28.668493150684931</v>
      </c>
      <c r="D582" s="4">
        <v>7</v>
      </c>
      <c r="E582" s="4">
        <v>20</v>
      </c>
      <c r="F582" s="4">
        <v>12</v>
      </c>
      <c r="G582" s="4">
        <v>4</v>
      </c>
      <c r="H582" s="4" t="s">
        <v>95</v>
      </c>
      <c r="I582" s="4">
        <v>1</v>
      </c>
      <c r="J582" s="4" t="s">
        <v>38</v>
      </c>
      <c r="K582" s="4" t="s">
        <v>38</v>
      </c>
      <c r="L582" s="4">
        <v>1</v>
      </c>
      <c r="M582" s="4" t="s">
        <v>206</v>
      </c>
      <c r="N582" s="4" t="s">
        <v>70</v>
      </c>
      <c r="O582" s="4" t="s">
        <v>117</v>
      </c>
      <c r="P582" s="4">
        <v>3</v>
      </c>
      <c r="Q582" s="4" t="s">
        <v>2650</v>
      </c>
      <c r="R582" s="4" t="s">
        <v>73</v>
      </c>
      <c r="U582" s="4" t="s">
        <v>74</v>
      </c>
      <c r="AC582" s="4" t="s">
        <v>61</v>
      </c>
      <c r="AD582" s="4">
        <v>5</v>
      </c>
      <c r="AE582" s="4">
        <v>7</v>
      </c>
      <c r="AF582" s="4">
        <v>12</v>
      </c>
      <c r="AG582" s="4" t="s">
        <v>2651</v>
      </c>
      <c r="AH582" s="4" t="s">
        <v>63</v>
      </c>
      <c r="AI582" s="4">
        <v>8</v>
      </c>
      <c r="AJ582" s="4" t="s">
        <v>2652</v>
      </c>
      <c r="AK582" s="4" t="s">
        <v>2653</v>
      </c>
      <c r="AL582" s="4" t="s">
        <v>2654</v>
      </c>
      <c r="AM582" s="4">
        <v>1</v>
      </c>
    </row>
    <row r="583" spans="1:39" ht="18" customHeight="1">
      <c r="A583" s="4">
        <v>581</v>
      </c>
      <c r="B583" s="4" t="s">
        <v>66</v>
      </c>
      <c r="C583" s="5">
        <v>31.660273972602738</v>
      </c>
      <c r="D583" s="4">
        <v>7</v>
      </c>
      <c r="E583" s="4">
        <v>60</v>
      </c>
      <c r="F583" s="4">
        <v>7</v>
      </c>
      <c r="G583" s="4">
        <v>24</v>
      </c>
      <c r="H583" s="4" t="s">
        <v>67</v>
      </c>
      <c r="I583" s="4">
        <v>1</v>
      </c>
      <c r="J583" s="4" t="s">
        <v>38</v>
      </c>
      <c r="K583" s="4" t="s">
        <v>38</v>
      </c>
      <c r="L583" s="4">
        <v>0</v>
      </c>
      <c r="M583" s="4" t="s">
        <v>38</v>
      </c>
      <c r="N583" s="4" t="s">
        <v>38</v>
      </c>
      <c r="O583" s="4" t="s">
        <v>38</v>
      </c>
      <c r="R583" s="4" t="s">
        <v>46</v>
      </c>
      <c r="S583" s="4" t="s">
        <v>275</v>
      </c>
      <c r="X583" s="4" t="s">
        <v>123</v>
      </c>
      <c r="AC583" s="4" t="s">
        <v>61</v>
      </c>
      <c r="AD583" s="4">
        <v>6</v>
      </c>
      <c r="AE583" s="4">
        <v>3</v>
      </c>
      <c r="AF583" s="4">
        <v>5</v>
      </c>
      <c r="AG583" s="4" t="s">
        <v>2655</v>
      </c>
      <c r="AH583" s="4" t="s">
        <v>63</v>
      </c>
      <c r="AI583" s="4">
        <v>7</v>
      </c>
      <c r="AJ583" s="4" t="s">
        <v>2656</v>
      </c>
      <c r="AK583" s="4" t="s">
        <v>2657</v>
      </c>
      <c r="AL583" s="4" t="s">
        <v>2658</v>
      </c>
      <c r="AM583" s="4">
        <v>1</v>
      </c>
    </row>
    <row r="584" spans="1:39" ht="18" customHeight="1">
      <c r="A584" s="4">
        <v>582</v>
      </c>
      <c r="B584" s="4" t="s">
        <v>79</v>
      </c>
      <c r="C584" s="5">
        <v>36.994520547945207</v>
      </c>
      <c r="D584" s="4">
        <v>6</v>
      </c>
      <c r="E584" s="4">
        <v>0</v>
      </c>
      <c r="F584" s="4">
        <v>17</v>
      </c>
      <c r="G584" s="4">
        <v>100</v>
      </c>
      <c r="H584" s="4" t="s">
        <v>80</v>
      </c>
      <c r="I584" s="4">
        <v>0</v>
      </c>
      <c r="J584" s="4" t="s">
        <v>40</v>
      </c>
      <c r="K584" s="4" t="s">
        <v>96</v>
      </c>
      <c r="L584" s="4">
        <v>1</v>
      </c>
      <c r="M584" s="4" t="s">
        <v>2659</v>
      </c>
      <c r="N584" s="4" t="s">
        <v>70</v>
      </c>
      <c r="O584" s="4" t="s">
        <v>2660</v>
      </c>
      <c r="P584" s="4">
        <v>10</v>
      </c>
      <c r="Q584" s="4" t="s">
        <v>2661</v>
      </c>
      <c r="R584" s="4" t="s">
        <v>46</v>
      </c>
      <c r="W584" s="4" t="s">
        <v>60</v>
      </c>
      <c r="AC584" s="4" t="s">
        <v>61</v>
      </c>
      <c r="AD584" s="4">
        <v>32</v>
      </c>
      <c r="AE584" s="4">
        <v>8</v>
      </c>
      <c r="AF584" s="4">
        <v>480</v>
      </c>
      <c r="AG584" s="4" t="s">
        <v>2662</v>
      </c>
      <c r="AH584" s="4" t="s">
        <v>50</v>
      </c>
      <c r="AI584" s="4">
        <v>10</v>
      </c>
      <c r="AJ584" s="4" t="s">
        <v>2663</v>
      </c>
      <c r="AK584" s="4" t="s">
        <v>2664</v>
      </c>
      <c r="AM584" s="4">
        <v>1</v>
      </c>
    </row>
    <row r="585" spans="1:39" ht="18" customHeight="1">
      <c r="A585" s="4">
        <v>583</v>
      </c>
      <c r="B585" s="4" t="s">
        <v>66</v>
      </c>
      <c r="C585" s="5">
        <v>36.076712328767123</v>
      </c>
      <c r="D585" s="4">
        <v>6</v>
      </c>
      <c r="E585" s="4">
        <v>40</v>
      </c>
      <c r="F585" s="4">
        <v>14</v>
      </c>
      <c r="G585" s="4">
        <v>1</v>
      </c>
      <c r="H585" s="4" t="s">
        <v>39</v>
      </c>
      <c r="I585" s="4">
        <v>1</v>
      </c>
      <c r="J585" s="4" t="s">
        <v>38</v>
      </c>
      <c r="K585" s="4" t="s">
        <v>38</v>
      </c>
      <c r="L585" s="4">
        <v>0</v>
      </c>
      <c r="M585" s="4" t="s">
        <v>38</v>
      </c>
      <c r="N585" s="4" t="s">
        <v>38</v>
      </c>
      <c r="O585" s="4" t="s">
        <v>38</v>
      </c>
      <c r="R585" s="4" t="s">
        <v>73</v>
      </c>
      <c r="U585" s="4" t="s">
        <v>74</v>
      </c>
      <c r="AC585" s="4" t="s">
        <v>75</v>
      </c>
      <c r="AD585" s="4">
        <v>5</v>
      </c>
      <c r="AE585" s="4">
        <v>4</v>
      </c>
      <c r="AF585" s="4">
        <v>4</v>
      </c>
      <c r="AG585" s="4" t="s">
        <v>2665</v>
      </c>
      <c r="AH585" s="4" t="s">
        <v>2666</v>
      </c>
      <c r="AI585" s="4">
        <v>10</v>
      </c>
      <c r="AJ585" s="4" t="s">
        <v>2667</v>
      </c>
      <c r="AK585" s="4" t="s">
        <v>2668</v>
      </c>
      <c r="AM585" s="4">
        <v>0</v>
      </c>
    </row>
    <row r="586" spans="1:39" ht="18" customHeight="1">
      <c r="A586" s="4">
        <v>584</v>
      </c>
      <c r="B586" s="4" t="s">
        <v>79</v>
      </c>
      <c r="C586" s="5">
        <v>25.347945205479451</v>
      </c>
      <c r="D586" s="4">
        <v>8</v>
      </c>
      <c r="E586" s="4">
        <v>120</v>
      </c>
      <c r="F586" s="4">
        <v>8</v>
      </c>
      <c r="G586" s="4">
        <v>10</v>
      </c>
      <c r="H586" s="4" t="s">
        <v>297</v>
      </c>
      <c r="I586" s="4">
        <v>0</v>
      </c>
      <c r="J586" s="4" t="s">
        <v>40</v>
      </c>
      <c r="K586" s="4" t="s">
        <v>55</v>
      </c>
      <c r="L586" s="4">
        <v>1</v>
      </c>
      <c r="M586" s="4" t="s">
        <v>206</v>
      </c>
      <c r="N586" s="4" t="s">
        <v>70</v>
      </c>
      <c r="O586" s="4" t="s">
        <v>71</v>
      </c>
      <c r="P586" s="4">
        <v>1</v>
      </c>
      <c r="R586" s="4" t="s">
        <v>46</v>
      </c>
      <c r="AA586" s="4" t="s">
        <v>92</v>
      </c>
      <c r="AC586" s="4" t="s">
        <v>38</v>
      </c>
      <c r="AD586" s="4" t="s">
        <v>38</v>
      </c>
      <c r="AE586" s="4" t="s">
        <v>38</v>
      </c>
      <c r="AH586" s="4" t="s">
        <v>50</v>
      </c>
      <c r="AI586" s="4">
        <v>9</v>
      </c>
      <c r="AJ586" s="4" t="s">
        <v>2669</v>
      </c>
      <c r="AM586" s="4">
        <v>0</v>
      </c>
    </row>
    <row r="587" spans="1:39" ht="18" customHeight="1">
      <c r="A587" s="4">
        <v>585</v>
      </c>
      <c r="B587" s="4" t="s">
        <v>66</v>
      </c>
      <c r="C587" s="5">
        <v>27.268493150684932</v>
      </c>
      <c r="D587" s="4">
        <v>8</v>
      </c>
      <c r="E587" s="4">
        <v>15</v>
      </c>
      <c r="F587" s="4">
        <v>10</v>
      </c>
      <c r="G587" s="4">
        <v>12</v>
      </c>
      <c r="H587" s="4" t="s">
        <v>297</v>
      </c>
      <c r="I587" s="4">
        <v>1</v>
      </c>
      <c r="J587" s="4" t="s">
        <v>38</v>
      </c>
      <c r="K587" s="4" t="s">
        <v>38</v>
      </c>
      <c r="L587" s="4">
        <v>1</v>
      </c>
      <c r="M587" s="4" t="s">
        <v>74</v>
      </c>
      <c r="N587" s="4" t="s">
        <v>344</v>
      </c>
      <c r="O587" s="4" t="s">
        <v>213</v>
      </c>
      <c r="P587" s="4">
        <v>1</v>
      </c>
      <c r="Q587" s="4" t="s">
        <v>2670</v>
      </c>
      <c r="R587" s="4" t="s">
        <v>73</v>
      </c>
      <c r="V587" s="4" t="s">
        <v>59</v>
      </c>
      <c r="AC587" s="4" t="s">
        <v>75</v>
      </c>
      <c r="AD587" s="4">
        <v>6</v>
      </c>
      <c r="AE587" s="4">
        <v>6</v>
      </c>
      <c r="AF587" s="4">
        <v>6</v>
      </c>
      <c r="AG587" s="4" t="s">
        <v>2671</v>
      </c>
      <c r="AH587" s="4" t="s">
        <v>63</v>
      </c>
      <c r="AI587" s="4">
        <v>10</v>
      </c>
      <c r="AJ587" s="4" t="s">
        <v>2672</v>
      </c>
      <c r="AK587" s="4" t="s">
        <v>25</v>
      </c>
      <c r="AL587" s="4" t="s">
        <v>2673</v>
      </c>
      <c r="AM587" s="4">
        <v>1</v>
      </c>
    </row>
    <row r="588" spans="1:39" ht="18" customHeight="1">
      <c r="A588" s="4">
        <v>586</v>
      </c>
      <c r="B588" s="4" t="s">
        <v>66</v>
      </c>
      <c r="D588" s="4">
        <v>8</v>
      </c>
      <c r="E588" s="4">
        <v>0</v>
      </c>
      <c r="F588" s="4">
        <v>10</v>
      </c>
      <c r="G588" s="4">
        <v>15</v>
      </c>
      <c r="H588" s="4" t="s">
        <v>39</v>
      </c>
      <c r="I588" s="4">
        <v>0</v>
      </c>
      <c r="J588" s="4" t="s">
        <v>68</v>
      </c>
      <c r="K588" s="4" t="s">
        <v>2674</v>
      </c>
      <c r="L588" s="4">
        <v>1</v>
      </c>
      <c r="M588" s="4" t="s">
        <v>514</v>
      </c>
      <c r="N588" s="4" t="s">
        <v>70</v>
      </c>
      <c r="O588" s="4" t="s">
        <v>83</v>
      </c>
      <c r="P588" s="4">
        <v>2</v>
      </c>
      <c r="R588" s="4" t="s">
        <v>46</v>
      </c>
      <c r="V588" s="4" t="s">
        <v>59</v>
      </c>
      <c r="AC588" s="4" t="s">
        <v>61</v>
      </c>
      <c r="AD588" s="4">
        <v>5</v>
      </c>
      <c r="AE588" s="4">
        <v>5</v>
      </c>
      <c r="AF588" s="4">
        <v>20</v>
      </c>
      <c r="AG588" s="7" t="s">
        <v>2675</v>
      </c>
      <c r="AH588" s="4" t="s">
        <v>63</v>
      </c>
      <c r="AI588" s="4">
        <v>10</v>
      </c>
      <c r="AJ588" s="4" t="s">
        <v>2676</v>
      </c>
      <c r="AK588" s="4" t="s">
        <v>2677</v>
      </c>
      <c r="AM588" s="4">
        <v>0</v>
      </c>
    </row>
    <row r="589" spans="1:39" ht="18" customHeight="1">
      <c r="A589" s="4">
        <v>587</v>
      </c>
      <c r="B589" s="4" t="s">
        <v>66</v>
      </c>
      <c r="C589" s="5">
        <v>53.493150684931507</v>
      </c>
      <c r="D589" s="4">
        <v>7</v>
      </c>
      <c r="E589" s="4">
        <v>90</v>
      </c>
      <c r="F589" s="4">
        <v>9</v>
      </c>
      <c r="G589" s="4">
        <v>4</v>
      </c>
      <c r="H589" s="4" t="s">
        <v>182</v>
      </c>
      <c r="I589" s="4">
        <v>1</v>
      </c>
      <c r="J589" s="4" t="s">
        <v>38</v>
      </c>
      <c r="K589" s="4" t="s">
        <v>38</v>
      </c>
      <c r="L589" s="4">
        <v>1</v>
      </c>
      <c r="M589" s="4" t="s">
        <v>1114</v>
      </c>
      <c r="N589" s="4" t="s">
        <v>70</v>
      </c>
      <c r="O589" s="4" t="s">
        <v>1291</v>
      </c>
      <c r="P589" s="4">
        <v>2</v>
      </c>
      <c r="Q589" s="4" t="s">
        <v>2678</v>
      </c>
      <c r="R589" s="4" t="s">
        <v>46</v>
      </c>
      <c r="W589" s="4" t="s">
        <v>60</v>
      </c>
      <c r="AC589" s="4" t="s">
        <v>48</v>
      </c>
      <c r="AD589" s="4">
        <v>14</v>
      </c>
      <c r="AE589" s="4">
        <v>14</v>
      </c>
      <c r="AF589" s="4">
        <v>10</v>
      </c>
      <c r="AG589" s="4" t="s">
        <v>2679</v>
      </c>
      <c r="AH589" s="4" t="s">
        <v>63</v>
      </c>
      <c r="AI589" s="4">
        <v>10</v>
      </c>
      <c r="AJ589" s="4" t="s">
        <v>2680</v>
      </c>
      <c r="AK589" s="4" t="s">
        <v>2681</v>
      </c>
      <c r="AL589" s="4" t="s">
        <v>2682</v>
      </c>
      <c r="AM589" s="4">
        <v>1</v>
      </c>
    </row>
    <row r="590" spans="1:39" ht="18" customHeight="1">
      <c r="A590" s="4">
        <v>588</v>
      </c>
      <c r="B590" s="4" t="s">
        <v>66</v>
      </c>
      <c r="C590" s="5">
        <v>50.715068493150682</v>
      </c>
      <c r="D590" s="4">
        <v>4</v>
      </c>
      <c r="E590" s="4">
        <v>60</v>
      </c>
      <c r="F590" s="4">
        <v>10</v>
      </c>
      <c r="G590" s="4">
        <v>15</v>
      </c>
      <c r="H590" s="4" t="s">
        <v>114</v>
      </c>
      <c r="I590" s="4">
        <v>0</v>
      </c>
      <c r="J590" s="4" t="s">
        <v>89</v>
      </c>
      <c r="K590" s="4" t="s">
        <v>55</v>
      </c>
      <c r="L590" s="4">
        <v>1</v>
      </c>
      <c r="M590" s="4" t="s">
        <v>206</v>
      </c>
      <c r="N590" s="4" t="s">
        <v>43</v>
      </c>
      <c r="O590" s="4" t="s">
        <v>304</v>
      </c>
      <c r="P590" s="4">
        <v>27</v>
      </c>
      <c r="Q590" s="4" t="s">
        <v>2683</v>
      </c>
      <c r="R590" s="4" t="s">
        <v>46</v>
      </c>
      <c r="V590" s="4" t="s">
        <v>59</v>
      </c>
      <c r="AC590" s="4" t="s">
        <v>61</v>
      </c>
      <c r="AD590" s="4">
        <v>20</v>
      </c>
      <c r="AE590" s="4">
        <v>10</v>
      </c>
      <c r="AF590" s="4">
        <v>1000</v>
      </c>
      <c r="AG590" s="4" t="s">
        <v>2684</v>
      </c>
      <c r="AH590" s="4" t="s">
        <v>2685</v>
      </c>
      <c r="AI590" s="4">
        <v>8</v>
      </c>
      <c r="AJ590" s="4" t="s">
        <v>2686</v>
      </c>
      <c r="AK590" s="4" t="s">
        <v>2687</v>
      </c>
      <c r="AL590" s="4" t="s">
        <v>2688</v>
      </c>
      <c r="AM590" s="4">
        <v>1</v>
      </c>
    </row>
    <row r="591" spans="1:39" ht="18" customHeight="1">
      <c r="A591" s="4">
        <v>589</v>
      </c>
      <c r="B591" s="4" t="s">
        <v>66</v>
      </c>
      <c r="C591" s="5">
        <v>28.021917808219179</v>
      </c>
      <c r="D591" s="4">
        <v>8</v>
      </c>
      <c r="E591" s="4">
        <v>90</v>
      </c>
      <c r="F591" s="4">
        <v>11</v>
      </c>
      <c r="G591" s="4">
        <v>20</v>
      </c>
      <c r="H591" s="4" t="s">
        <v>39</v>
      </c>
      <c r="I591" s="4">
        <v>1</v>
      </c>
      <c r="J591" s="4" t="s">
        <v>38</v>
      </c>
      <c r="K591" s="4" t="s">
        <v>38</v>
      </c>
      <c r="L591" s="4">
        <v>1</v>
      </c>
      <c r="M591" s="4" t="s">
        <v>206</v>
      </c>
      <c r="N591" s="4" t="s">
        <v>70</v>
      </c>
      <c r="O591" s="4" t="s">
        <v>83</v>
      </c>
      <c r="P591" s="4">
        <v>2</v>
      </c>
      <c r="Q591" s="4" t="s">
        <v>2689</v>
      </c>
      <c r="R591" s="4" t="s">
        <v>73</v>
      </c>
      <c r="AA591" s="4" t="s">
        <v>92</v>
      </c>
      <c r="AC591" s="4" t="s">
        <v>38</v>
      </c>
      <c r="AD591" s="4" t="s">
        <v>38</v>
      </c>
      <c r="AE591" s="4" t="s">
        <v>38</v>
      </c>
      <c r="AH591" s="4" t="s">
        <v>339</v>
      </c>
      <c r="AI591" s="4">
        <v>10</v>
      </c>
      <c r="AJ591" s="4" t="s">
        <v>2690</v>
      </c>
      <c r="AK591" s="8" t="s">
        <v>2691</v>
      </c>
      <c r="AL591" s="7" t="s">
        <v>2692</v>
      </c>
      <c r="AM591" s="4">
        <v>1</v>
      </c>
    </row>
    <row r="592" spans="1:39" ht="18" customHeight="1">
      <c r="A592" s="4">
        <v>590</v>
      </c>
      <c r="B592" s="4" t="s">
        <v>121</v>
      </c>
      <c r="C592" s="5">
        <v>47.758904109589039</v>
      </c>
      <c r="D592" s="4">
        <v>6</v>
      </c>
      <c r="E592" s="4">
        <v>21</v>
      </c>
      <c r="F592" s="4">
        <v>12</v>
      </c>
      <c r="G592" s="4">
        <v>20</v>
      </c>
      <c r="H592" s="4" t="s">
        <v>88</v>
      </c>
      <c r="I592" s="4">
        <v>0</v>
      </c>
      <c r="J592" s="4" t="s">
        <v>40</v>
      </c>
      <c r="K592" s="4" t="s">
        <v>90</v>
      </c>
      <c r="L592" s="4">
        <v>1</v>
      </c>
      <c r="M592" s="4" t="s">
        <v>81</v>
      </c>
      <c r="N592" s="4" t="s">
        <v>70</v>
      </c>
      <c r="O592" s="4" t="s">
        <v>643</v>
      </c>
      <c r="P592" s="4">
        <v>15</v>
      </c>
      <c r="Q592" s="4" t="s">
        <v>2693</v>
      </c>
      <c r="R592" s="4" t="s">
        <v>46</v>
      </c>
      <c r="V592" s="4" t="s">
        <v>59</v>
      </c>
      <c r="AC592" s="4" t="s">
        <v>61</v>
      </c>
      <c r="AD592" s="4">
        <v>3</v>
      </c>
      <c r="AE592" s="4">
        <v>10</v>
      </c>
      <c r="AF592" s="4">
        <v>10</v>
      </c>
      <c r="AG592" s="4" t="s">
        <v>2694</v>
      </c>
      <c r="AH592" s="4" t="s">
        <v>63</v>
      </c>
      <c r="AI592" s="4">
        <v>9</v>
      </c>
      <c r="AJ592" s="4" t="s">
        <v>2695</v>
      </c>
      <c r="AK592" s="4" t="s">
        <v>2696</v>
      </c>
      <c r="AL592" s="4" t="s">
        <v>2697</v>
      </c>
      <c r="AM592" s="4">
        <v>0</v>
      </c>
    </row>
    <row r="593" spans="1:39" ht="18" customHeight="1">
      <c r="A593" s="4">
        <v>591</v>
      </c>
      <c r="B593" s="4" t="s">
        <v>66</v>
      </c>
      <c r="C593" s="5">
        <v>44.652054794520545</v>
      </c>
      <c r="D593" s="4">
        <v>8</v>
      </c>
      <c r="E593" s="4">
        <v>20</v>
      </c>
      <c r="F593" s="4">
        <v>14</v>
      </c>
      <c r="G593" s="4">
        <v>1</v>
      </c>
      <c r="H593" s="4" t="s">
        <v>182</v>
      </c>
      <c r="I593" s="4">
        <v>1</v>
      </c>
      <c r="J593" s="4" t="s">
        <v>38</v>
      </c>
      <c r="K593" s="4" t="s">
        <v>38</v>
      </c>
      <c r="L593" s="4">
        <v>1</v>
      </c>
      <c r="M593" s="4" t="s">
        <v>206</v>
      </c>
      <c r="N593" s="4" t="s">
        <v>70</v>
      </c>
      <c r="O593" s="4" t="s">
        <v>643</v>
      </c>
      <c r="P593" s="4">
        <v>20</v>
      </c>
      <c r="Q593" s="4" t="s">
        <v>2698</v>
      </c>
      <c r="R593" s="4" t="s">
        <v>73</v>
      </c>
      <c r="X593" s="4" t="s">
        <v>123</v>
      </c>
      <c r="AC593" s="4" t="s">
        <v>48</v>
      </c>
      <c r="AD593" s="4">
        <v>2</v>
      </c>
      <c r="AE593" s="4">
        <v>6</v>
      </c>
      <c r="AF593" s="4">
        <v>40</v>
      </c>
      <c r="AG593" s="4" t="s">
        <v>2699</v>
      </c>
      <c r="AH593" s="4" t="s">
        <v>63</v>
      </c>
      <c r="AI593" s="4">
        <v>8</v>
      </c>
      <c r="AJ593" s="4" t="s">
        <v>2700</v>
      </c>
      <c r="AK593" s="4" t="s">
        <v>2701</v>
      </c>
      <c r="AM593" s="4">
        <v>1</v>
      </c>
    </row>
    <row r="594" spans="1:39" ht="18" customHeight="1">
      <c r="A594" s="4">
        <v>592</v>
      </c>
      <c r="B594" s="4" t="s">
        <v>66</v>
      </c>
      <c r="C594" s="5">
        <v>31.816438356164383</v>
      </c>
      <c r="D594" s="4">
        <v>7</v>
      </c>
      <c r="E594" s="4">
        <v>60</v>
      </c>
      <c r="F594" s="4">
        <v>10</v>
      </c>
      <c r="G594" s="4">
        <v>40</v>
      </c>
      <c r="H594" s="4" t="s">
        <v>218</v>
      </c>
      <c r="I594" s="4">
        <v>1</v>
      </c>
      <c r="J594" s="4" t="s">
        <v>38</v>
      </c>
      <c r="K594" s="4" t="s">
        <v>38</v>
      </c>
      <c r="L594" s="4">
        <v>1</v>
      </c>
      <c r="M594" s="4" t="s">
        <v>206</v>
      </c>
      <c r="N594" s="4" t="s">
        <v>43</v>
      </c>
      <c r="O594" s="4" t="s">
        <v>83</v>
      </c>
      <c r="P594" s="4">
        <v>6</v>
      </c>
      <c r="Q594" s="4" t="s">
        <v>2702</v>
      </c>
      <c r="R594" s="4" t="s">
        <v>73</v>
      </c>
      <c r="X594" s="4" t="s">
        <v>123</v>
      </c>
      <c r="AC594" s="4" t="s">
        <v>61</v>
      </c>
      <c r="AD594" s="4">
        <v>6</v>
      </c>
      <c r="AE594" s="4">
        <v>6</v>
      </c>
      <c r="AF594" s="4">
        <v>6</v>
      </c>
      <c r="AG594" s="4" t="s">
        <v>2703</v>
      </c>
      <c r="AH594" s="4" t="s">
        <v>63</v>
      </c>
      <c r="AI594" s="4">
        <v>10</v>
      </c>
      <c r="AJ594" s="4" t="s">
        <v>2704</v>
      </c>
      <c r="AK594" s="7" t="s">
        <v>2705</v>
      </c>
      <c r="AL594" s="4" t="s">
        <v>2706</v>
      </c>
      <c r="AM594" s="4">
        <v>1</v>
      </c>
    </row>
    <row r="595" spans="1:39" ht="18" customHeight="1">
      <c r="A595" s="4">
        <v>593</v>
      </c>
      <c r="B595" s="4" t="s">
        <v>121</v>
      </c>
      <c r="C595" s="5">
        <v>49.369863013698627</v>
      </c>
      <c r="D595" s="4">
        <v>6</v>
      </c>
      <c r="E595" s="4">
        <v>240</v>
      </c>
      <c r="F595" s="4">
        <v>8</v>
      </c>
      <c r="G595" s="4">
        <v>12</v>
      </c>
      <c r="H595" s="4" t="s">
        <v>95</v>
      </c>
      <c r="I595" s="4">
        <v>1</v>
      </c>
      <c r="J595" s="4" t="s">
        <v>38</v>
      </c>
      <c r="K595" s="4" t="s">
        <v>38</v>
      </c>
      <c r="L595" s="4">
        <v>1</v>
      </c>
      <c r="M595" s="4" t="s">
        <v>206</v>
      </c>
      <c r="N595" s="4" t="s">
        <v>43</v>
      </c>
      <c r="O595" s="4" t="s">
        <v>2707</v>
      </c>
      <c r="P595" s="4">
        <v>20</v>
      </c>
      <c r="Q595" s="4" t="s">
        <v>2708</v>
      </c>
      <c r="R595" s="4" t="s">
        <v>357</v>
      </c>
      <c r="X595" s="4" t="s">
        <v>123</v>
      </c>
      <c r="AB595" s="4" t="s">
        <v>2709</v>
      </c>
      <c r="AC595" s="4" t="s">
        <v>48</v>
      </c>
      <c r="AD595" s="4">
        <v>10</v>
      </c>
      <c r="AE595" s="4">
        <v>30</v>
      </c>
      <c r="AF595" s="4">
        <v>20</v>
      </c>
      <c r="AG595" s="4" t="s">
        <v>2710</v>
      </c>
      <c r="AH595" s="4" t="s">
        <v>63</v>
      </c>
      <c r="AI595" s="4">
        <v>10</v>
      </c>
      <c r="AJ595" s="4" t="s">
        <v>2711</v>
      </c>
      <c r="AK595" s="4" t="s">
        <v>2712</v>
      </c>
      <c r="AL595" s="4" t="s">
        <v>2713</v>
      </c>
      <c r="AM595" s="4">
        <v>1</v>
      </c>
    </row>
    <row r="596" spans="1:39" ht="18" customHeight="1">
      <c r="A596" s="4">
        <v>594</v>
      </c>
      <c r="B596" s="4" t="s">
        <v>79</v>
      </c>
      <c r="C596" s="5">
        <v>34.802739726027397</v>
      </c>
      <c r="D596" s="4">
        <v>8</v>
      </c>
      <c r="E596" s="4">
        <v>30</v>
      </c>
      <c r="F596" s="4">
        <v>10</v>
      </c>
      <c r="G596" s="4">
        <v>30</v>
      </c>
      <c r="H596" s="4" t="s">
        <v>329</v>
      </c>
      <c r="I596" s="4">
        <v>1</v>
      </c>
      <c r="J596" s="4" t="s">
        <v>38</v>
      </c>
      <c r="K596" s="4" t="s">
        <v>38</v>
      </c>
      <c r="L596" s="4">
        <v>1</v>
      </c>
      <c r="M596" s="4" t="s">
        <v>206</v>
      </c>
      <c r="N596" s="4" t="s">
        <v>103</v>
      </c>
      <c r="O596" s="4" t="s">
        <v>83</v>
      </c>
      <c r="P596" s="4">
        <v>12</v>
      </c>
      <c r="Q596" s="4" t="s">
        <v>2714</v>
      </c>
      <c r="R596" s="4" t="s">
        <v>73</v>
      </c>
      <c r="X596" s="4" t="s">
        <v>123</v>
      </c>
      <c r="AC596" s="4" t="s">
        <v>2715</v>
      </c>
      <c r="AD596" s="4">
        <v>3</v>
      </c>
      <c r="AE596" s="4">
        <v>3</v>
      </c>
      <c r="AF596" s="4">
        <v>6</v>
      </c>
      <c r="AG596" s="4" t="s">
        <v>2716</v>
      </c>
      <c r="AH596" s="4" t="s">
        <v>63</v>
      </c>
      <c r="AI596" s="4">
        <v>8</v>
      </c>
      <c r="AJ596" s="7" t="s">
        <v>2717</v>
      </c>
      <c r="AK596" s="4" t="s">
        <v>2718</v>
      </c>
      <c r="AL596" s="4" t="s">
        <v>603</v>
      </c>
      <c r="AM596" s="4">
        <v>1</v>
      </c>
    </row>
    <row r="597" spans="1:39" ht="18" customHeight="1">
      <c r="A597" s="4">
        <v>595</v>
      </c>
      <c r="B597" s="4" t="s">
        <v>66</v>
      </c>
      <c r="C597" s="5">
        <v>23.084931506849315</v>
      </c>
      <c r="D597" s="4">
        <v>6</v>
      </c>
      <c r="E597" s="4">
        <v>40</v>
      </c>
      <c r="F597" s="4">
        <v>8</v>
      </c>
      <c r="G597" s="4">
        <v>2</v>
      </c>
      <c r="H597" s="4" t="s">
        <v>128</v>
      </c>
      <c r="I597" s="4">
        <v>0</v>
      </c>
      <c r="J597" s="4" t="s">
        <v>40</v>
      </c>
      <c r="K597" s="4" t="s">
        <v>90</v>
      </c>
      <c r="L597" s="4">
        <v>1</v>
      </c>
      <c r="M597" s="4" t="s">
        <v>74</v>
      </c>
      <c r="N597" s="4" t="s">
        <v>103</v>
      </c>
      <c r="O597" s="4" t="s">
        <v>83</v>
      </c>
      <c r="P597" s="4">
        <v>1</v>
      </c>
      <c r="Q597" s="4" t="s">
        <v>2719</v>
      </c>
      <c r="R597" s="4" t="s">
        <v>46</v>
      </c>
      <c r="T597" s="4" t="s">
        <v>47</v>
      </c>
      <c r="AC597" s="4" t="s">
        <v>61</v>
      </c>
      <c r="AD597" s="4">
        <v>30</v>
      </c>
      <c r="AE597" s="4">
        <v>15</v>
      </c>
      <c r="AF597" s="4">
        <v>10</v>
      </c>
      <c r="AG597" s="4" t="s">
        <v>2720</v>
      </c>
      <c r="AH597" s="4" t="s">
        <v>63</v>
      </c>
      <c r="AI597" s="4">
        <v>10</v>
      </c>
      <c r="AJ597" s="4" t="s">
        <v>2721</v>
      </c>
      <c r="AK597" s="7" t="s">
        <v>2722</v>
      </c>
      <c r="AL597" s="7" t="s">
        <v>2723</v>
      </c>
      <c r="AM597" s="4">
        <v>1</v>
      </c>
    </row>
    <row r="598" spans="1:39" ht="18" customHeight="1">
      <c r="A598" s="4">
        <v>596</v>
      </c>
      <c r="B598" s="4" t="s">
        <v>66</v>
      </c>
      <c r="C598" s="5">
        <v>23.906849315068492</v>
      </c>
      <c r="D598" s="4">
        <v>9</v>
      </c>
      <c r="E598" s="4">
        <v>30</v>
      </c>
      <c r="F598" s="4">
        <v>13</v>
      </c>
      <c r="G598" s="4">
        <v>25</v>
      </c>
      <c r="H598" s="4" t="s">
        <v>53</v>
      </c>
      <c r="I598" s="4">
        <v>1</v>
      </c>
      <c r="J598" s="4" t="s">
        <v>38</v>
      </c>
      <c r="K598" s="4" t="s">
        <v>38</v>
      </c>
      <c r="L598" s="4">
        <v>0</v>
      </c>
      <c r="M598" s="4" t="s">
        <v>38</v>
      </c>
      <c r="N598" s="4" t="s">
        <v>38</v>
      </c>
      <c r="O598" s="4" t="s">
        <v>38</v>
      </c>
      <c r="R598" s="4" t="s">
        <v>154</v>
      </c>
      <c r="V598" s="4" t="s">
        <v>59</v>
      </c>
      <c r="AC598" s="4" t="s">
        <v>75</v>
      </c>
      <c r="AD598" s="4">
        <v>6</v>
      </c>
      <c r="AE598" s="4">
        <v>3</v>
      </c>
      <c r="AF598" s="4">
        <v>4</v>
      </c>
      <c r="AG598" s="4" t="s">
        <v>2724</v>
      </c>
      <c r="AH598" s="4" t="s">
        <v>63</v>
      </c>
      <c r="AI598" s="4">
        <v>9</v>
      </c>
      <c r="AJ598" s="4" t="s">
        <v>2725</v>
      </c>
      <c r="AK598" s="4" t="s">
        <v>422</v>
      </c>
      <c r="AL598" s="4" t="s">
        <v>312</v>
      </c>
      <c r="AM598" s="4">
        <v>1</v>
      </c>
    </row>
    <row r="599" spans="1:39" ht="18" customHeight="1">
      <c r="A599" s="4">
        <v>597</v>
      </c>
      <c r="B599" s="4" t="s">
        <v>66</v>
      </c>
      <c r="C599" s="5">
        <v>25.884931506849316</v>
      </c>
      <c r="D599" s="4">
        <v>7</v>
      </c>
      <c r="E599" s="4">
        <v>15</v>
      </c>
      <c r="F599" s="4">
        <v>6</v>
      </c>
      <c r="G599" s="4">
        <v>24</v>
      </c>
      <c r="H599" s="4" t="s">
        <v>95</v>
      </c>
      <c r="I599" s="4">
        <v>1</v>
      </c>
      <c r="J599" s="4" t="s">
        <v>38</v>
      </c>
      <c r="K599" s="4" t="s">
        <v>38</v>
      </c>
      <c r="L599" s="4">
        <v>1</v>
      </c>
      <c r="M599" s="4" t="s">
        <v>141</v>
      </c>
      <c r="N599" s="4" t="s">
        <v>82</v>
      </c>
      <c r="O599" s="4" t="s">
        <v>71</v>
      </c>
      <c r="P599" s="4">
        <v>1</v>
      </c>
      <c r="Q599" s="4" t="s">
        <v>2726</v>
      </c>
      <c r="R599" s="4" t="s">
        <v>46</v>
      </c>
      <c r="X599" s="4" t="s">
        <v>123</v>
      </c>
      <c r="AC599" s="4" t="s">
        <v>48</v>
      </c>
      <c r="AD599" s="4">
        <v>3</v>
      </c>
      <c r="AE599" s="4">
        <v>4</v>
      </c>
      <c r="AF599" s="4">
        <v>5</v>
      </c>
      <c r="AG599" s="4" t="s">
        <v>2727</v>
      </c>
      <c r="AH599" s="4" t="s">
        <v>63</v>
      </c>
      <c r="AI599" s="4">
        <v>8</v>
      </c>
      <c r="AJ599" s="4" t="s">
        <v>2728</v>
      </c>
      <c r="AK599" s="4" t="s">
        <v>2729</v>
      </c>
      <c r="AL599" s="4" t="s">
        <v>2730</v>
      </c>
      <c r="AM599" s="4">
        <v>1</v>
      </c>
    </row>
    <row r="600" spans="1:39" ht="18" customHeight="1">
      <c r="A600" s="4">
        <v>598</v>
      </c>
      <c r="B600" s="4" t="s">
        <v>121</v>
      </c>
      <c r="C600" s="5">
        <v>34.271232876712325</v>
      </c>
      <c r="D600" s="4">
        <v>6</v>
      </c>
      <c r="E600" s="4">
        <v>2</v>
      </c>
      <c r="F600" s="4">
        <v>11</v>
      </c>
      <c r="G600" s="4">
        <v>10</v>
      </c>
      <c r="H600" s="4" t="s">
        <v>67</v>
      </c>
      <c r="I600" s="4">
        <v>1</v>
      </c>
      <c r="J600" s="4" t="s">
        <v>38</v>
      </c>
      <c r="K600" s="4" t="s">
        <v>38</v>
      </c>
      <c r="L600" s="4">
        <v>1</v>
      </c>
      <c r="M600" s="4" t="s">
        <v>459</v>
      </c>
      <c r="N600" s="4" t="s">
        <v>70</v>
      </c>
      <c r="O600" s="4" t="s">
        <v>2731</v>
      </c>
      <c r="P600" s="4">
        <v>10</v>
      </c>
      <c r="Q600" s="4" t="s">
        <v>2732</v>
      </c>
      <c r="R600" s="4" t="s">
        <v>73</v>
      </c>
      <c r="U600" s="4" t="s">
        <v>74</v>
      </c>
      <c r="V600" s="4" t="s">
        <v>59</v>
      </c>
      <c r="AC600" s="4" t="s">
        <v>61</v>
      </c>
      <c r="AD600" s="4">
        <v>4</v>
      </c>
      <c r="AF600" s="4">
        <v>60</v>
      </c>
      <c r="AG600" s="4" t="s">
        <v>2733</v>
      </c>
      <c r="AH600" s="4" t="s">
        <v>63</v>
      </c>
      <c r="AI600" s="4">
        <v>10</v>
      </c>
      <c r="AJ600" s="4" t="s">
        <v>2734</v>
      </c>
      <c r="AK600" s="4" t="s">
        <v>2735</v>
      </c>
      <c r="AL600" s="4" t="s">
        <v>134</v>
      </c>
      <c r="AM600" s="4">
        <v>1</v>
      </c>
    </row>
    <row r="601" spans="1:39" ht="18" customHeight="1">
      <c r="A601" s="4">
        <v>599</v>
      </c>
      <c r="B601" s="4" t="s">
        <v>66</v>
      </c>
      <c r="C601" s="5">
        <v>27.405479452054795</v>
      </c>
      <c r="D601" s="4">
        <v>6</v>
      </c>
      <c r="E601" s="4">
        <v>150</v>
      </c>
      <c r="F601" s="4">
        <v>800</v>
      </c>
      <c r="G601" s="4">
        <v>20</v>
      </c>
      <c r="H601" s="4" t="s">
        <v>297</v>
      </c>
      <c r="I601" s="4">
        <v>1</v>
      </c>
      <c r="J601" s="4" t="s">
        <v>38</v>
      </c>
      <c r="K601" s="4" t="s">
        <v>38</v>
      </c>
      <c r="L601" s="4">
        <v>1</v>
      </c>
      <c r="M601" s="4" t="s">
        <v>74</v>
      </c>
      <c r="N601" s="4" t="s">
        <v>70</v>
      </c>
      <c r="O601" s="4" t="s">
        <v>304</v>
      </c>
      <c r="P601" s="4">
        <v>2</v>
      </c>
      <c r="R601" s="4" t="s">
        <v>73</v>
      </c>
      <c r="X601" s="4" t="s">
        <v>123</v>
      </c>
      <c r="AC601" s="4" t="s">
        <v>48</v>
      </c>
      <c r="AD601" s="4">
        <v>6</v>
      </c>
      <c r="AE601" s="4">
        <v>5</v>
      </c>
      <c r="AF601" s="4">
        <v>5</v>
      </c>
      <c r="AG601" s="4" t="s">
        <v>2736</v>
      </c>
      <c r="AH601" s="4" t="s">
        <v>50</v>
      </c>
      <c r="AI601" s="4">
        <v>10</v>
      </c>
      <c r="AJ601" s="4" t="s">
        <v>2737</v>
      </c>
      <c r="AK601" s="4" t="s">
        <v>2738</v>
      </c>
      <c r="AM601" s="4">
        <v>0</v>
      </c>
    </row>
    <row r="602" spans="1:39" ht="18" customHeight="1">
      <c r="A602" s="4">
        <v>600</v>
      </c>
      <c r="B602" s="4" t="s">
        <v>66</v>
      </c>
      <c r="C602" s="5">
        <v>31.367123287671234</v>
      </c>
      <c r="D602" s="4">
        <v>6</v>
      </c>
      <c r="E602" s="4">
        <v>2</v>
      </c>
      <c r="F602" s="4">
        <v>10</v>
      </c>
      <c r="G602" s="4">
        <v>8</v>
      </c>
      <c r="H602" s="4" t="s">
        <v>182</v>
      </c>
      <c r="I602" s="4">
        <v>1</v>
      </c>
      <c r="J602" s="4" t="s">
        <v>38</v>
      </c>
      <c r="K602" s="4" t="s">
        <v>38</v>
      </c>
      <c r="L602" s="4">
        <v>1</v>
      </c>
      <c r="M602" s="4" t="s">
        <v>69</v>
      </c>
      <c r="N602" s="4" t="s">
        <v>43</v>
      </c>
      <c r="O602" s="4" t="s">
        <v>223</v>
      </c>
      <c r="P602" s="4">
        <v>10</v>
      </c>
      <c r="Q602" s="4" t="s">
        <v>2739</v>
      </c>
      <c r="R602" s="4" t="s">
        <v>73</v>
      </c>
      <c r="AA602" s="4" t="s">
        <v>92</v>
      </c>
      <c r="AC602" s="4" t="s">
        <v>38</v>
      </c>
      <c r="AD602" s="4" t="s">
        <v>38</v>
      </c>
      <c r="AE602" s="4" t="s">
        <v>38</v>
      </c>
      <c r="AH602" s="4" t="s">
        <v>371</v>
      </c>
      <c r="AI602" s="4">
        <v>10</v>
      </c>
      <c r="AJ602" s="4" t="s">
        <v>2740</v>
      </c>
      <c r="AK602" s="4" t="s">
        <v>471</v>
      </c>
      <c r="AL602" s="4" t="s">
        <v>284</v>
      </c>
      <c r="AM602" s="4">
        <v>1</v>
      </c>
    </row>
    <row r="603" spans="1:39" ht="18" customHeight="1">
      <c r="A603" s="4">
        <v>601</v>
      </c>
      <c r="B603" s="4" t="s">
        <v>109</v>
      </c>
      <c r="C603" s="5">
        <v>23.219178082191782</v>
      </c>
      <c r="D603" s="4">
        <v>7</v>
      </c>
      <c r="E603" s="4">
        <v>40</v>
      </c>
      <c r="F603" s="4">
        <v>5</v>
      </c>
      <c r="G603" s="4">
        <v>4</v>
      </c>
      <c r="H603" s="4" t="s">
        <v>88</v>
      </c>
      <c r="I603" s="4">
        <v>1</v>
      </c>
      <c r="J603" s="4" t="s">
        <v>38</v>
      </c>
      <c r="K603" s="4" t="s">
        <v>38</v>
      </c>
      <c r="L603" s="4">
        <v>0</v>
      </c>
      <c r="M603" s="4" t="s">
        <v>38</v>
      </c>
      <c r="N603" s="4" t="s">
        <v>38</v>
      </c>
      <c r="O603" s="4" t="s">
        <v>38</v>
      </c>
      <c r="R603" s="4" t="s">
        <v>46</v>
      </c>
      <c r="V603" s="4" t="s">
        <v>59</v>
      </c>
      <c r="AC603" s="4" t="s">
        <v>61</v>
      </c>
      <c r="AD603" s="4">
        <v>5</v>
      </c>
      <c r="AE603" s="4">
        <v>4</v>
      </c>
      <c r="AF603" s="4">
        <v>15</v>
      </c>
      <c r="AG603" s="4" t="s">
        <v>2741</v>
      </c>
      <c r="AH603" s="4" t="s">
        <v>63</v>
      </c>
      <c r="AI603" s="4">
        <v>9</v>
      </c>
      <c r="AJ603" s="4" t="s">
        <v>2742</v>
      </c>
      <c r="AK603" s="4" t="s">
        <v>2743</v>
      </c>
      <c r="AM603" s="4">
        <v>1</v>
      </c>
    </row>
    <row r="604" spans="1:39" ht="18" customHeight="1">
      <c r="A604" s="4">
        <v>602</v>
      </c>
      <c r="B604" s="4" t="s">
        <v>66</v>
      </c>
      <c r="C604" s="5">
        <v>42.235616438356168</v>
      </c>
      <c r="D604" s="4">
        <v>5</v>
      </c>
      <c r="E604" s="4">
        <v>90</v>
      </c>
      <c r="F604" s="4">
        <v>16</v>
      </c>
      <c r="G604" s="4">
        <v>2</v>
      </c>
      <c r="H604" s="4" t="s">
        <v>95</v>
      </c>
      <c r="I604" s="4">
        <v>0</v>
      </c>
      <c r="J604" s="4" t="s">
        <v>54</v>
      </c>
      <c r="K604" s="4" t="s">
        <v>2744</v>
      </c>
      <c r="L604" s="4">
        <v>1</v>
      </c>
      <c r="M604" s="4" t="s">
        <v>206</v>
      </c>
      <c r="N604" s="4" t="s">
        <v>43</v>
      </c>
      <c r="O604" s="4" t="s">
        <v>98</v>
      </c>
      <c r="P604" s="4">
        <v>5</v>
      </c>
      <c r="Q604" s="4" t="s">
        <v>2745</v>
      </c>
      <c r="R604" s="4" t="s">
        <v>46</v>
      </c>
      <c r="X604" s="4" t="s">
        <v>123</v>
      </c>
      <c r="AC604" s="4" t="s">
        <v>48</v>
      </c>
      <c r="AD604" s="4">
        <v>4</v>
      </c>
      <c r="AE604" s="4">
        <v>6</v>
      </c>
      <c r="AF604" s="4">
        <v>12</v>
      </c>
      <c r="AG604" s="4" t="s">
        <v>2746</v>
      </c>
      <c r="AH604" s="4" t="s">
        <v>63</v>
      </c>
      <c r="AI604" s="4">
        <v>8</v>
      </c>
      <c r="AJ604" s="4" t="s">
        <v>2747</v>
      </c>
      <c r="AK604" s="4" t="s">
        <v>190</v>
      </c>
      <c r="AL604" s="4" t="s">
        <v>2748</v>
      </c>
      <c r="AM604" s="4">
        <v>0</v>
      </c>
    </row>
    <row r="605" spans="1:39" ht="18" customHeight="1">
      <c r="A605" s="4">
        <v>603</v>
      </c>
      <c r="B605" s="4" t="s">
        <v>66</v>
      </c>
      <c r="D605" s="4">
        <v>6</v>
      </c>
      <c r="E605" s="4">
        <v>20</v>
      </c>
      <c r="F605" s="4">
        <v>13</v>
      </c>
      <c r="G605" s="4">
        <v>3</v>
      </c>
      <c r="H605" s="4" t="s">
        <v>88</v>
      </c>
      <c r="I605" s="4">
        <v>0</v>
      </c>
      <c r="J605" s="4" t="s">
        <v>54</v>
      </c>
      <c r="K605" s="4" t="s">
        <v>41</v>
      </c>
      <c r="L605" s="4">
        <v>1</v>
      </c>
      <c r="M605" s="4" t="s">
        <v>206</v>
      </c>
      <c r="N605" s="4" t="s">
        <v>2749</v>
      </c>
      <c r="O605" s="4" t="s">
        <v>413</v>
      </c>
      <c r="P605" s="4">
        <v>13</v>
      </c>
      <c r="Q605" s="4" t="s">
        <v>2750</v>
      </c>
      <c r="R605" s="4" t="s">
        <v>46</v>
      </c>
      <c r="X605" s="4" t="s">
        <v>123</v>
      </c>
      <c r="AC605" s="4" t="s">
        <v>48</v>
      </c>
      <c r="AD605" s="4">
        <v>2</v>
      </c>
      <c r="AE605" s="4">
        <v>3</v>
      </c>
      <c r="AF605" s="4">
        <v>4</v>
      </c>
      <c r="AG605" s="4" t="s">
        <v>2751</v>
      </c>
      <c r="AH605" s="4" t="s">
        <v>63</v>
      </c>
      <c r="AI605" s="4">
        <v>10</v>
      </c>
      <c r="AJ605" s="4" t="s">
        <v>1117</v>
      </c>
      <c r="AM605" s="4">
        <v>0</v>
      </c>
    </row>
    <row r="606" spans="1:39" ht="18" customHeight="1">
      <c r="A606" s="4">
        <v>604</v>
      </c>
      <c r="B606" s="4" t="s">
        <v>121</v>
      </c>
      <c r="C606" s="5">
        <v>26.446575342465753</v>
      </c>
      <c r="D606" s="4">
        <v>7</v>
      </c>
      <c r="E606" s="4">
        <v>0</v>
      </c>
      <c r="F606" s="4">
        <v>6</v>
      </c>
      <c r="G606" s="4">
        <v>5</v>
      </c>
      <c r="H606" s="4" t="s">
        <v>39</v>
      </c>
      <c r="I606" s="4">
        <v>1</v>
      </c>
      <c r="J606" s="4" t="s">
        <v>38</v>
      </c>
      <c r="K606" s="4" t="s">
        <v>38</v>
      </c>
      <c r="L606" s="4">
        <v>0</v>
      </c>
      <c r="M606" s="4" t="s">
        <v>38</v>
      </c>
      <c r="N606" s="4" t="s">
        <v>38</v>
      </c>
      <c r="O606" s="4" t="s">
        <v>38</v>
      </c>
      <c r="R606" s="4" t="s">
        <v>73</v>
      </c>
      <c r="U606" s="4" t="s">
        <v>74</v>
      </c>
      <c r="AC606" s="4" t="s">
        <v>61</v>
      </c>
      <c r="AD606" s="4">
        <v>5</v>
      </c>
      <c r="AE606" s="4">
        <v>4</v>
      </c>
      <c r="AF606" s="4">
        <v>12</v>
      </c>
      <c r="AG606" s="4" t="s">
        <v>2752</v>
      </c>
      <c r="AH606" s="4" t="s">
        <v>50</v>
      </c>
      <c r="AI606" s="4">
        <v>8</v>
      </c>
      <c r="AJ606" s="4" t="s">
        <v>2753</v>
      </c>
      <c r="AM606" s="4">
        <v>0</v>
      </c>
    </row>
    <row r="607" spans="1:39" ht="18" customHeight="1">
      <c r="A607" s="4">
        <v>605</v>
      </c>
      <c r="B607" s="4" t="s">
        <v>66</v>
      </c>
      <c r="C607" s="5">
        <v>35.153424657534245</v>
      </c>
      <c r="D607" s="4">
        <v>7</v>
      </c>
      <c r="E607" s="4">
        <v>0</v>
      </c>
      <c r="F607" s="4">
        <v>7</v>
      </c>
      <c r="G607" s="4">
        <v>12</v>
      </c>
      <c r="H607" s="4" t="s">
        <v>95</v>
      </c>
      <c r="I607" s="4">
        <v>1</v>
      </c>
      <c r="J607" s="4" t="s">
        <v>38</v>
      </c>
      <c r="K607" s="4" t="s">
        <v>38</v>
      </c>
      <c r="L607" s="4">
        <v>0</v>
      </c>
      <c r="M607" s="4" t="s">
        <v>38</v>
      </c>
      <c r="N607" s="4" t="s">
        <v>38</v>
      </c>
      <c r="O607" s="4" t="s">
        <v>38</v>
      </c>
      <c r="R607" s="4" t="s">
        <v>73</v>
      </c>
      <c r="V607" s="4" t="s">
        <v>59</v>
      </c>
      <c r="AC607" s="4" t="s">
        <v>549</v>
      </c>
      <c r="AD607" s="4">
        <v>6</v>
      </c>
      <c r="AE607" s="4">
        <v>6</v>
      </c>
      <c r="AF607" s="4">
        <v>100</v>
      </c>
      <c r="AG607" s="4" t="s">
        <v>871</v>
      </c>
      <c r="AH607" s="4" t="s">
        <v>2754</v>
      </c>
      <c r="AI607" s="4">
        <v>10</v>
      </c>
      <c r="AJ607" s="4" t="s">
        <v>2755</v>
      </c>
      <c r="AK607" s="4" t="s">
        <v>2756</v>
      </c>
      <c r="AL607" s="4" t="s">
        <v>2757</v>
      </c>
      <c r="AM607" s="4">
        <v>1</v>
      </c>
    </row>
    <row r="608" spans="1:39" ht="18" customHeight="1">
      <c r="A608" s="4">
        <v>606</v>
      </c>
      <c r="B608" s="4" t="s">
        <v>121</v>
      </c>
      <c r="C608" s="5">
        <v>27.238356164383561</v>
      </c>
      <c r="D608" s="4">
        <v>6</v>
      </c>
      <c r="E608" s="4">
        <v>60</v>
      </c>
      <c r="F608" s="4">
        <v>9</v>
      </c>
      <c r="G608" s="4">
        <v>10</v>
      </c>
      <c r="H608" s="4" t="s">
        <v>182</v>
      </c>
      <c r="I608" s="4">
        <v>0</v>
      </c>
      <c r="J608" s="4" t="s">
        <v>129</v>
      </c>
      <c r="K608" s="4" t="s">
        <v>41</v>
      </c>
      <c r="L608" s="4">
        <v>1</v>
      </c>
      <c r="M608" s="4" t="s">
        <v>148</v>
      </c>
      <c r="N608" s="4" t="s">
        <v>70</v>
      </c>
      <c r="O608" s="4" t="s">
        <v>83</v>
      </c>
      <c r="P608" s="4">
        <v>1</v>
      </c>
      <c r="Q608" s="4" t="s">
        <v>2758</v>
      </c>
      <c r="R608" s="4" t="s">
        <v>46</v>
      </c>
      <c r="X608" s="4" t="s">
        <v>123</v>
      </c>
      <c r="AC608" s="4" t="s">
        <v>48</v>
      </c>
      <c r="AD608" s="4">
        <v>6</v>
      </c>
      <c r="AE608" s="4">
        <v>6</v>
      </c>
      <c r="AF608" s="4">
        <v>10</v>
      </c>
      <c r="AG608" s="4" t="s">
        <v>2759</v>
      </c>
      <c r="AH608" s="4" t="s">
        <v>63</v>
      </c>
      <c r="AI608" s="4">
        <v>10</v>
      </c>
      <c r="AJ608" s="4" t="s">
        <v>2760</v>
      </c>
      <c r="AK608" s="4" t="s">
        <v>2761</v>
      </c>
      <c r="AL608" s="4" t="s">
        <v>2762</v>
      </c>
      <c r="AM608" s="4">
        <v>1</v>
      </c>
    </row>
    <row r="609" spans="1:39" ht="18" customHeight="1">
      <c r="A609" s="4">
        <v>607</v>
      </c>
      <c r="B609" s="4" t="s">
        <v>121</v>
      </c>
      <c r="C609" s="5">
        <v>22.397260273972602</v>
      </c>
      <c r="D609" s="4">
        <v>8</v>
      </c>
      <c r="E609" s="4">
        <v>60</v>
      </c>
      <c r="F609" s="4">
        <v>8</v>
      </c>
      <c r="G609" s="4">
        <v>5</v>
      </c>
      <c r="H609" s="4" t="s">
        <v>114</v>
      </c>
      <c r="I609" s="4">
        <v>1</v>
      </c>
      <c r="J609" s="4" t="s">
        <v>38</v>
      </c>
      <c r="K609" s="4" t="s">
        <v>38</v>
      </c>
      <c r="L609" s="4">
        <v>0</v>
      </c>
      <c r="M609" s="4" t="s">
        <v>38</v>
      </c>
      <c r="N609" s="4" t="s">
        <v>38</v>
      </c>
      <c r="O609" s="4" t="s">
        <v>38</v>
      </c>
      <c r="R609" s="4" t="s">
        <v>73</v>
      </c>
      <c r="V609" s="4" t="s">
        <v>59</v>
      </c>
      <c r="X609" s="4" t="s">
        <v>123</v>
      </c>
      <c r="AC609" s="4" t="s">
        <v>155</v>
      </c>
      <c r="AD609" s="4">
        <v>20</v>
      </c>
      <c r="AE609" s="4">
        <v>6</v>
      </c>
      <c r="AF609" s="4">
        <v>10</v>
      </c>
      <c r="AG609" s="4" t="s">
        <v>2763</v>
      </c>
      <c r="AH609" s="4" t="s">
        <v>50</v>
      </c>
      <c r="AI609" s="4">
        <v>10</v>
      </c>
      <c r="AJ609" s="4" t="s">
        <v>2764</v>
      </c>
      <c r="AK609" s="4" t="s">
        <v>2765</v>
      </c>
      <c r="AL609" s="4" t="s">
        <v>2766</v>
      </c>
      <c r="AM609" s="4">
        <v>1</v>
      </c>
    </row>
    <row r="610" spans="1:39" ht="18" customHeight="1">
      <c r="A610" s="4">
        <v>608</v>
      </c>
      <c r="B610" s="4" t="s">
        <v>121</v>
      </c>
      <c r="C610" s="5">
        <v>36.172602739726024</v>
      </c>
      <c r="D610" s="4">
        <v>6</v>
      </c>
      <c r="E610" s="4">
        <v>60</v>
      </c>
      <c r="F610" s="4">
        <v>10</v>
      </c>
      <c r="G610" s="4">
        <v>12</v>
      </c>
      <c r="H610" s="4" t="s">
        <v>218</v>
      </c>
      <c r="I610" s="4">
        <v>1</v>
      </c>
      <c r="J610" s="4" t="s">
        <v>38</v>
      </c>
      <c r="K610" s="4" t="s">
        <v>38</v>
      </c>
      <c r="L610" s="4">
        <v>1</v>
      </c>
      <c r="M610" s="4" t="s">
        <v>206</v>
      </c>
      <c r="N610" s="4" t="s">
        <v>43</v>
      </c>
      <c r="O610" s="4" t="s">
        <v>2767</v>
      </c>
      <c r="P610" s="4">
        <v>5</v>
      </c>
      <c r="Q610" s="4" t="s">
        <v>2768</v>
      </c>
      <c r="R610" s="4" t="s">
        <v>73</v>
      </c>
      <c r="V610" s="4" t="s">
        <v>59</v>
      </c>
      <c r="AC610" s="4" t="s">
        <v>61</v>
      </c>
      <c r="AD610" s="4">
        <v>6</v>
      </c>
      <c r="AE610" s="4">
        <v>6</v>
      </c>
      <c r="AF610" s="4">
        <v>10</v>
      </c>
      <c r="AG610" s="4" t="s">
        <v>2769</v>
      </c>
      <c r="AH610" s="4" t="s">
        <v>63</v>
      </c>
      <c r="AI610" s="4">
        <v>10</v>
      </c>
      <c r="AJ610" s="4" t="s">
        <v>2770</v>
      </c>
      <c r="AK610" s="4" t="s">
        <v>2771</v>
      </c>
      <c r="AM610" s="4">
        <v>1</v>
      </c>
    </row>
    <row r="611" spans="1:39" ht="18" customHeight="1">
      <c r="A611" s="4">
        <v>609</v>
      </c>
      <c r="B611" s="4" t="s">
        <v>66</v>
      </c>
      <c r="C611" s="5">
        <v>33.104109589041094</v>
      </c>
      <c r="D611" s="4">
        <v>7</v>
      </c>
      <c r="E611" s="4">
        <v>5</v>
      </c>
      <c r="F611" s="4">
        <v>6</v>
      </c>
      <c r="G611" s="4">
        <v>12</v>
      </c>
      <c r="H611" s="4" t="s">
        <v>80</v>
      </c>
      <c r="I611" s="4">
        <v>1</v>
      </c>
      <c r="J611" s="4" t="s">
        <v>38</v>
      </c>
      <c r="K611" s="4" t="s">
        <v>38</v>
      </c>
      <c r="L611" s="4">
        <v>1</v>
      </c>
      <c r="M611" s="4" t="s">
        <v>246</v>
      </c>
      <c r="N611" s="4" t="s">
        <v>103</v>
      </c>
      <c r="O611" s="4" t="s">
        <v>1291</v>
      </c>
      <c r="P611" s="4">
        <v>0</v>
      </c>
      <c r="Q611" s="4" t="s">
        <v>2772</v>
      </c>
      <c r="R611" s="4" t="s">
        <v>73</v>
      </c>
      <c r="U611" s="4" t="s">
        <v>74</v>
      </c>
      <c r="AC611" s="4" t="s">
        <v>2773</v>
      </c>
      <c r="AD611" s="4">
        <v>6</v>
      </c>
      <c r="AE611" s="4">
        <v>6</v>
      </c>
      <c r="AF611" s="4">
        <v>30</v>
      </c>
      <c r="AG611" s="7" t="s">
        <v>2774</v>
      </c>
      <c r="AH611" s="4" t="s">
        <v>2775</v>
      </c>
      <c r="AI611" s="4">
        <v>10</v>
      </c>
      <c r="AJ611" s="4" t="s">
        <v>2776</v>
      </c>
      <c r="AK611" s="4" t="s">
        <v>2777</v>
      </c>
      <c r="AL611" s="7" t="s">
        <v>2778</v>
      </c>
      <c r="AM611" s="4">
        <v>0</v>
      </c>
    </row>
    <row r="612" spans="1:39" ht="18" customHeight="1">
      <c r="A612" s="4">
        <v>610</v>
      </c>
      <c r="B612" s="4" t="s">
        <v>66</v>
      </c>
      <c r="C612" s="5">
        <v>23.232876712328768</v>
      </c>
      <c r="D612" s="4">
        <v>9</v>
      </c>
      <c r="E612" s="4">
        <v>30</v>
      </c>
      <c r="F612" s="4">
        <v>9</v>
      </c>
      <c r="G612" s="4">
        <v>4</v>
      </c>
      <c r="H612" s="4" t="s">
        <v>297</v>
      </c>
      <c r="I612" s="4">
        <v>1</v>
      </c>
      <c r="J612" s="4" t="s">
        <v>38</v>
      </c>
      <c r="K612" s="4" t="s">
        <v>38</v>
      </c>
      <c r="L612" s="4">
        <v>1</v>
      </c>
      <c r="M612" s="4" t="s">
        <v>206</v>
      </c>
      <c r="N612" s="4" t="s">
        <v>70</v>
      </c>
      <c r="O612" s="4" t="s">
        <v>83</v>
      </c>
      <c r="P612" s="4">
        <v>2</v>
      </c>
      <c r="Q612" s="4" t="s">
        <v>2779</v>
      </c>
      <c r="R612" s="4" t="s">
        <v>357</v>
      </c>
      <c r="X612" s="4" t="s">
        <v>123</v>
      </c>
      <c r="AC612" s="4" t="s">
        <v>48</v>
      </c>
      <c r="AD612" s="4">
        <v>8</v>
      </c>
      <c r="AE612" s="4">
        <v>5</v>
      </c>
      <c r="AF612" s="4">
        <v>5</v>
      </c>
      <c r="AG612" s="7" t="s">
        <v>2780</v>
      </c>
      <c r="AH612" s="4" t="s">
        <v>2781</v>
      </c>
      <c r="AI612" s="4">
        <v>8</v>
      </c>
      <c r="AJ612" s="4" t="s">
        <v>2782</v>
      </c>
      <c r="AK612" s="6" t="s">
        <v>2783</v>
      </c>
      <c r="AL612" s="6" t="s">
        <v>2784</v>
      </c>
      <c r="AM612" s="4">
        <v>1</v>
      </c>
    </row>
    <row r="613" spans="1:39" ht="18" customHeight="1">
      <c r="A613" s="4">
        <v>611</v>
      </c>
      <c r="B613" s="4" t="s">
        <v>79</v>
      </c>
      <c r="C613" s="5">
        <v>30.068493150684933</v>
      </c>
      <c r="D613" s="4">
        <v>6</v>
      </c>
      <c r="E613" s="4">
        <v>120</v>
      </c>
      <c r="F613" s="4">
        <v>12</v>
      </c>
      <c r="G613" s="4">
        <v>2</v>
      </c>
      <c r="H613" s="4" t="s">
        <v>128</v>
      </c>
      <c r="I613" s="4">
        <v>1</v>
      </c>
      <c r="J613" s="4" t="s">
        <v>38</v>
      </c>
      <c r="K613" s="4" t="s">
        <v>38</v>
      </c>
      <c r="L613" s="4">
        <v>1</v>
      </c>
      <c r="M613" s="4" t="s">
        <v>206</v>
      </c>
      <c r="N613" s="4" t="s">
        <v>70</v>
      </c>
      <c r="O613" s="4" t="s">
        <v>643</v>
      </c>
      <c r="P613" s="4">
        <v>6</v>
      </c>
      <c r="Q613" s="4" t="s">
        <v>2785</v>
      </c>
      <c r="R613" s="4" t="s">
        <v>46</v>
      </c>
      <c r="AA613" s="4" t="s">
        <v>92</v>
      </c>
      <c r="AC613" s="4" t="s">
        <v>38</v>
      </c>
      <c r="AD613" s="4" t="s">
        <v>38</v>
      </c>
      <c r="AE613" s="4" t="s">
        <v>38</v>
      </c>
      <c r="AH613" s="4" t="s">
        <v>50</v>
      </c>
      <c r="AI613" s="4">
        <v>7</v>
      </c>
      <c r="AJ613" s="4" t="s">
        <v>2786</v>
      </c>
      <c r="AK613" s="4" t="s">
        <v>2787</v>
      </c>
      <c r="AL613" s="4" t="s">
        <v>134</v>
      </c>
      <c r="AM613" s="4">
        <v>0</v>
      </c>
    </row>
    <row r="614" spans="1:39" ht="18" customHeight="1">
      <c r="A614" s="4">
        <v>612</v>
      </c>
      <c r="B614" s="4" t="s">
        <v>66</v>
      </c>
      <c r="C614" s="5">
        <v>29.471232876712328</v>
      </c>
      <c r="D614" s="4">
        <v>7</v>
      </c>
      <c r="E614" s="4">
        <v>50</v>
      </c>
      <c r="F614" s="4">
        <v>10</v>
      </c>
      <c r="G614" s="4">
        <v>10</v>
      </c>
      <c r="H614" s="4" t="s">
        <v>329</v>
      </c>
      <c r="I614" s="4">
        <v>0</v>
      </c>
      <c r="J614" s="4" t="s">
        <v>54</v>
      </c>
      <c r="K614" s="4" t="s">
        <v>90</v>
      </c>
      <c r="L614" s="4">
        <v>1</v>
      </c>
      <c r="M614" s="4" t="s">
        <v>206</v>
      </c>
      <c r="N614" s="4" t="s">
        <v>344</v>
      </c>
      <c r="O614" s="4" t="s">
        <v>223</v>
      </c>
      <c r="P614" s="4">
        <v>10</v>
      </c>
      <c r="Q614" s="4" t="s">
        <v>2788</v>
      </c>
      <c r="R614" s="4" t="s">
        <v>46</v>
      </c>
      <c r="V614" s="4" t="s">
        <v>59</v>
      </c>
      <c r="AC614" s="4" t="s">
        <v>75</v>
      </c>
      <c r="AD614" s="4">
        <v>10</v>
      </c>
      <c r="AE614" s="4">
        <v>4</v>
      </c>
      <c r="AF614" s="4">
        <v>15</v>
      </c>
      <c r="AG614" s="4" t="s">
        <v>2789</v>
      </c>
      <c r="AH614" s="4" t="s">
        <v>63</v>
      </c>
      <c r="AI614" s="4">
        <v>9</v>
      </c>
      <c r="AJ614" s="4" t="s">
        <v>2790</v>
      </c>
      <c r="AK614" s="4" t="s">
        <v>2791</v>
      </c>
      <c r="AM614" s="4">
        <v>1</v>
      </c>
    </row>
    <row r="615" spans="1:39" ht="18" customHeight="1">
      <c r="A615" s="4">
        <v>613</v>
      </c>
      <c r="B615" s="4" t="s">
        <v>66</v>
      </c>
      <c r="C615" s="5">
        <v>23.216438356164385</v>
      </c>
      <c r="D615" s="4">
        <v>7</v>
      </c>
      <c r="E615" s="4">
        <v>0</v>
      </c>
      <c r="F615" s="4">
        <v>15</v>
      </c>
      <c r="G615" s="4">
        <v>10</v>
      </c>
      <c r="H615" s="4" t="s">
        <v>128</v>
      </c>
      <c r="I615" s="4">
        <v>1</v>
      </c>
      <c r="J615" s="4" t="s">
        <v>38</v>
      </c>
      <c r="K615" s="4" t="s">
        <v>38</v>
      </c>
      <c r="L615" s="4">
        <v>0</v>
      </c>
      <c r="M615" s="4" t="s">
        <v>38</v>
      </c>
      <c r="N615" s="4" t="s">
        <v>38</v>
      </c>
      <c r="O615" s="4" t="s">
        <v>38</v>
      </c>
      <c r="R615" s="4" t="s">
        <v>46</v>
      </c>
      <c r="X615" s="4" t="s">
        <v>123</v>
      </c>
      <c r="AC615" s="4" t="s">
        <v>75</v>
      </c>
      <c r="AD615" s="4">
        <v>20</v>
      </c>
      <c r="AE615" s="4">
        <v>10</v>
      </c>
      <c r="AF615" s="4">
        <v>40</v>
      </c>
      <c r="AG615" s="7" t="s">
        <v>2792</v>
      </c>
      <c r="AH615" s="4" t="s">
        <v>50</v>
      </c>
      <c r="AI615" s="4">
        <v>10</v>
      </c>
      <c r="AJ615" s="4" t="s">
        <v>2793</v>
      </c>
      <c r="AK615" s="4" t="s">
        <v>2794</v>
      </c>
      <c r="AL615" s="7" t="s">
        <v>2795</v>
      </c>
      <c r="AM615" s="4">
        <v>1</v>
      </c>
    </row>
    <row r="616" spans="1:39" ht="18" customHeight="1">
      <c r="A616" s="4">
        <v>614</v>
      </c>
      <c r="B616" s="4" t="s">
        <v>518</v>
      </c>
      <c r="C616" s="5">
        <v>27.161643835616438</v>
      </c>
      <c r="D616" s="4">
        <v>7</v>
      </c>
      <c r="E616" s="4">
        <v>120</v>
      </c>
      <c r="F616" s="4">
        <v>10</v>
      </c>
      <c r="G616" s="4">
        <v>5</v>
      </c>
      <c r="H616" s="4" t="s">
        <v>114</v>
      </c>
      <c r="I616" s="4">
        <v>1</v>
      </c>
      <c r="J616" s="4" t="s">
        <v>38</v>
      </c>
      <c r="K616" s="4" t="s">
        <v>38</v>
      </c>
      <c r="L616" s="4">
        <v>1</v>
      </c>
      <c r="M616" s="4" t="s">
        <v>163</v>
      </c>
      <c r="N616" s="4" t="s">
        <v>344</v>
      </c>
      <c r="O616" s="4" t="s">
        <v>44</v>
      </c>
      <c r="P616" s="4">
        <v>1</v>
      </c>
      <c r="Q616" s="4" t="s">
        <v>2796</v>
      </c>
      <c r="R616" s="4" t="s">
        <v>46</v>
      </c>
      <c r="U616" s="4" t="s">
        <v>74</v>
      </c>
      <c r="AC616" s="4" t="s">
        <v>155</v>
      </c>
      <c r="AD616" s="4">
        <v>12</v>
      </c>
      <c r="AE616" s="4">
        <v>6</v>
      </c>
      <c r="AF616" s="4">
        <v>160</v>
      </c>
      <c r="AG616" s="4" t="s">
        <v>2797</v>
      </c>
      <c r="AH616" s="4" t="s">
        <v>63</v>
      </c>
      <c r="AI616" s="4">
        <v>10</v>
      </c>
      <c r="AJ616" s="4" t="s">
        <v>2798</v>
      </c>
      <c r="AK616" s="4" t="s">
        <v>2799</v>
      </c>
      <c r="AL616" s="4" t="s">
        <v>2800</v>
      </c>
      <c r="AM616" s="4">
        <v>1</v>
      </c>
    </row>
    <row r="617" spans="1:39" ht="18" customHeight="1">
      <c r="A617" s="4">
        <v>615</v>
      </c>
      <c r="B617" s="4" t="s">
        <v>109</v>
      </c>
      <c r="C617" s="5">
        <v>48.753424657534246</v>
      </c>
      <c r="D617" s="4">
        <v>6</v>
      </c>
      <c r="E617" s="4">
        <v>60</v>
      </c>
      <c r="F617" s="4">
        <v>6</v>
      </c>
      <c r="G617" s="4">
        <v>50</v>
      </c>
      <c r="H617" s="4" t="s">
        <v>329</v>
      </c>
      <c r="I617" s="4">
        <v>0</v>
      </c>
      <c r="J617" s="4" t="s">
        <v>68</v>
      </c>
      <c r="K617" s="4" t="s">
        <v>55</v>
      </c>
      <c r="L617" s="4">
        <v>1</v>
      </c>
      <c r="M617" s="4" t="s">
        <v>56</v>
      </c>
      <c r="N617" s="4" t="s">
        <v>103</v>
      </c>
      <c r="O617" s="4" t="s">
        <v>44</v>
      </c>
      <c r="P617" s="4">
        <v>9</v>
      </c>
      <c r="Q617" s="4" t="s">
        <v>2801</v>
      </c>
      <c r="R617" s="4" t="s">
        <v>58</v>
      </c>
      <c r="V617" s="4" t="s">
        <v>59</v>
      </c>
      <c r="AC617" s="4" t="s">
        <v>155</v>
      </c>
      <c r="AD617" s="4">
        <v>15</v>
      </c>
      <c r="AE617" s="4">
        <v>15</v>
      </c>
      <c r="AF617" s="4">
        <v>20</v>
      </c>
      <c r="AG617" s="4" t="s">
        <v>2802</v>
      </c>
      <c r="AH617" s="4" t="s">
        <v>50</v>
      </c>
      <c r="AI617" s="4">
        <v>10</v>
      </c>
      <c r="AJ617" s="4" t="s">
        <v>2803</v>
      </c>
      <c r="AK617" s="4" t="s">
        <v>2804</v>
      </c>
      <c r="AL617" s="4" t="s">
        <v>2805</v>
      </c>
      <c r="AM617" s="4">
        <v>0</v>
      </c>
    </row>
    <row r="618" spans="1:39" ht="18" customHeight="1">
      <c r="A618" s="4">
        <v>616</v>
      </c>
      <c r="B618" s="4" t="s">
        <v>121</v>
      </c>
      <c r="C618" s="5">
        <v>22.263013698630136</v>
      </c>
      <c r="D618" s="4">
        <v>7</v>
      </c>
      <c r="E618" s="4">
        <v>60</v>
      </c>
      <c r="F618" s="4">
        <v>7</v>
      </c>
      <c r="G618" s="4">
        <v>20</v>
      </c>
      <c r="H618" s="4" t="s">
        <v>182</v>
      </c>
      <c r="I618" s="4">
        <v>1</v>
      </c>
      <c r="J618" s="4" t="s">
        <v>38</v>
      </c>
      <c r="K618" s="4" t="s">
        <v>38</v>
      </c>
      <c r="L618" s="4">
        <v>0</v>
      </c>
      <c r="M618" s="4" t="s">
        <v>38</v>
      </c>
      <c r="N618" s="4" t="s">
        <v>38</v>
      </c>
      <c r="O618" s="4" t="s">
        <v>38</v>
      </c>
      <c r="R618" s="4" t="s">
        <v>46</v>
      </c>
      <c r="U618" s="4" t="s">
        <v>74</v>
      </c>
      <c r="X618" s="4" t="s">
        <v>123</v>
      </c>
      <c r="AC618" s="4" t="s">
        <v>48</v>
      </c>
      <c r="AD618" s="4">
        <v>10</v>
      </c>
      <c r="AE618" s="4">
        <v>10</v>
      </c>
      <c r="AF618" s="4">
        <v>5</v>
      </c>
      <c r="AG618" s="4" t="s">
        <v>2806</v>
      </c>
      <c r="AH618" s="4" t="s">
        <v>63</v>
      </c>
      <c r="AI618" s="4">
        <v>8</v>
      </c>
      <c r="AJ618" s="4" t="s">
        <v>2807</v>
      </c>
      <c r="AK618" s="4" t="s">
        <v>2808</v>
      </c>
      <c r="AL618" s="4" t="s">
        <v>2809</v>
      </c>
      <c r="AM618" s="4">
        <v>1</v>
      </c>
    </row>
    <row r="619" spans="1:39" ht="18" customHeight="1">
      <c r="A619" s="4">
        <v>617</v>
      </c>
      <c r="B619" s="4" t="s">
        <v>121</v>
      </c>
      <c r="C619" s="5">
        <v>35.054794520547944</v>
      </c>
      <c r="D619" s="4">
        <v>7</v>
      </c>
      <c r="E619" s="4">
        <v>120</v>
      </c>
      <c r="F619" s="4">
        <v>9</v>
      </c>
      <c r="G619" s="4">
        <v>5</v>
      </c>
      <c r="H619" s="4" t="s">
        <v>114</v>
      </c>
      <c r="I619" s="4">
        <v>1</v>
      </c>
      <c r="J619" s="4" t="s">
        <v>38</v>
      </c>
      <c r="K619" s="4" t="s">
        <v>38</v>
      </c>
      <c r="L619" s="4">
        <v>1</v>
      </c>
      <c r="M619" s="4" t="s">
        <v>74</v>
      </c>
      <c r="N619" s="4" t="s">
        <v>70</v>
      </c>
      <c r="O619" s="4" t="s">
        <v>83</v>
      </c>
      <c r="P619" s="4">
        <v>11</v>
      </c>
      <c r="Q619" s="4" t="s">
        <v>2336</v>
      </c>
      <c r="R619" s="4" t="s">
        <v>46</v>
      </c>
      <c r="U619" s="4" t="s">
        <v>74</v>
      </c>
      <c r="X619" s="4" t="s">
        <v>123</v>
      </c>
      <c r="AC619" s="4" t="s">
        <v>48</v>
      </c>
      <c r="AD619" s="4">
        <v>15</v>
      </c>
      <c r="AE619" s="4">
        <v>10</v>
      </c>
      <c r="AF619" s="4">
        <v>10</v>
      </c>
      <c r="AG619" s="4" t="s">
        <v>2810</v>
      </c>
      <c r="AH619" s="4" t="s">
        <v>63</v>
      </c>
      <c r="AI619" s="4">
        <v>10</v>
      </c>
      <c r="AJ619" s="4" t="s">
        <v>2811</v>
      </c>
      <c r="AK619" s="4" t="s">
        <v>2812</v>
      </c>
      <c r="AL619" s="4" t="s">
        <v>2813</v>
      </c>
      <c r="AM619" s="4">
        <v>1</v>
      </c>
    </row>
    <row r="620" spans="1:39" ht="18" customHeight="1">
      <c r="A620" s="4">
        <v>618</v>
      </c>
      <c r="B620" s="4" t="s">
        <v>66</v>
      </c>
      <c r="C620" s="5">
        <v>23.126027397260273</v>
      </c>
      <c r="D620" s="4">
        <v>7</v>
      </c>
      <c r="E620" s="4">
        <v>90</v>
      </c>
      <c r="F620" s="4">
        <v>11</v>
      </c>
      <c r="G620" s="4">
        <v>0</v>
      </c>
      <c r="H620" s="4" t="s">
        <v>95</v>
      </c>
      <c r="I620" s="4">
        <v>1</v>
      </c>
      <c r="J620" s="4" t="s">
        <v>38</v>
      </c>
      <c r="K620" s="4" t="s">
        <v>38</v>
      </c>
      <c r="L620" s="4">
        <v>1</v>
      </c>
      <c r="M620" s="4" t="s">
        <v>206</v>
      </c>
      <c r="N620" s="4" t="s">
        <v>2814</v>
      </c>
      <c r="O620" s="4" t="s">
        <v>291</v>
      </c>
      <c r="P620" s="4">
        <v>1</v>
      </c>
      <c r="Q620" s="4" t="s">
        <v>2815</v>
      </c>
      <c r="R620" s="4" t="s">
        <v>46</v>
      </c>
      <c r="U620" s="4" t="s">
        <v>74</v>
      </c>
      <c r="AC620" s="4" t="s">
        <v>75</v>
      </c>
      <c r="AD620" s="4">
        <v>30</v>
      </c>
      <c r="AF620" s="4">
        <v>24</v>
      </c>
      <c r="AG620" s="4" t="s">
        <v>2816</v>
      </c>
      <c r="AH620" s="4" t="s">
        <v>63</v>
      </c>
      <c r="AI620" s="4">
        <v>10</v>
      </c>
      <c r="AJ620" s="4" t="s">
        <v>2817</v>
      </c>
      <c r="AL620" s="4" t="s">
        <v>2818</v>
      </c>
      <c r="AM620" s="4">
        <v>1</v>
      </c>
    </row>
    <row r="621" spans="1:39" ht="18" customHeight="1">
      <c r="A621" s="4">
        <v>619</v>
      </c>
      <c r="B621" s="4" t="s">
        <v>79</v>
      </c>
      <c r="C621" s="5">
        <v>24.813698630136987</v>
      </c>
      <c r="D621" s="4">
        <v>7</v>
      </c>
      <c r="E621" s="4">
        <v>30</v>
      </c>
      <c r="F621" s="4">
        <v>12</v>
      </c>
      <c r="G621" s="4">
        <v>5</v>
      </c>
      <c r="H621" s="4" t="s">
        <v>329</v>
      </c>
      <c r="I621" s="4">
        <v>1</v>
      </c>
      <c r="J621" s="4" t="s">
        <v>38</v>
      </c>
      <c r="K621" s="4" t="s">
        <v>38</v>
      </c>
      <c r="L621" s="4">
        <v>1</v>
      </c>
      <c r="M621" s="4" t="s">
        <v>206</v>
      </c>
      <c r="N621" s="4" t="s">
        <v>70</v>
      </c>
      <c r="O621" s="4" t="s">
        <v>83</v>
      </c>
      <c r="P621" s="4">
        <v>2</v>
      </c>
      <c r="Q621" s="4" t="s">
        <v>192</v>
      </c>
      <c r="R621" s="4" t="s">
        <v>46</v>
      </c>
      <c r="X621" s="4" t="s">
        <v>123</v>
      </c>
      <c r="AC621" s="4" t="s">
        <v>75</v>
      </c>
      <c r="AE621" s="4">
        <v>3</v>
      </c>
      <c r="AF621" s="4">
        <v>4</v>
      </c>
      <c r="AG621" s="4" t="s">
        <v>2819</v>
      </c>
      <c r="AH621" s="4" t="s">
        <v>50</v>
      </c>
      <c r="AI621" s="4">
        <v>9</v>
      </c>
      <c r="AJ621" s="4" t="s">
        <v>2820</v>
      </c>
      <c r="AK621" s="4" t="s">
        <v>2821</v>
      </c>
      <c r="AM621" s="4">
        <v>0</v>
      </c>
    </row>
    <row r="622" spans="1:39" ht="18" customHeight="1">
      <c r="A622" s="4">
        <v>620</v>
      </c>
      <c r="B622" s="4" t="s">
        <v>79</v>
      </c>
      <c r="C622" s="5">
        <v>30.835616438356166</v>
      </c>
      <c r="D622" s="4">
        <v>6</v>
      </c>
      <c r="E622" s="4">
        <v>60</v>
      </c>
      <c r="F622" s="4">
        <v>10</v>
      </c>
      <c r="G622" s="4">
        <v>2</v>
      </c>
      <c r="H622" s="4" t="s">
        <v>67</v>
      </c>
      <c r="I622" s="4">
        <v>1</v>
      </c>
      <c r="J622" s="4" t="s">
        <v>38</v>
      </c>
      <c r="K622" s="4" t="s">
        <v>38</v>
      </c>
      <c r="L622" s="4">
        <v>0</v>
      </c>
      <c r="M622" s="4" t="s">
        <v>38</v>
      </c>
      <c r="N622" s="4" t="s">
        <v>38</v>
      </c>
      <c r="O622" s="4" t="s">
        <v>38</v>
      </c>
      <c r="R622" s="4" t="s">
        <v>73</v>
      </c>
      <c r="U622" s="4" t="s">
        <v>74</v>
      </c>
      <c r="AC622" s="4" t="s">
        <v>75</v>
      </c>
      <c r="AD622" s="4">
        <v>3</v>
      </c>
      <c r="AE622" s="4">
        <v>2</v>
      </c>
      <c r="AF622" s="4">
        <v>8</v>
      </c>
      <c r="AG622" s="4" t="s">
        <v>2822</v>
      </c>
      <c r="AH622" s="4" t="s">
        <v>50</v>
      </c>
      <c r="AI622" s="4">
        <v>8</v>
      </c>
      <c r="AJ622" s="4" t="s">
        <v>2823</v>
      </c>
      <c r="AK622" s="4" t="s">
        <v>2824</v>
      </c>
      <c r="AL622" s="4" t="s">
        <v>2825</v>
      </c>
      <c r="AM622" s="4">
        <v>1</v>
      </c>
    </row>
    <row r="623" spans="1:39" ht="18" customHeight="1">
      <c r="A623" s="4">
        <v>621</v>
      </c>
      <c r="B623" s="4" t="s">
        <v>79</v>
      </c>
      <c r="D623" s="4">
        <v>7</v>
      </c>
      <c r="E623" s="4">
        <v>60</v>
      </c>
      <c r="F623" s="4">
        <v>8</v>
      </c>
      <c r="G623" s="4">
        <v>5</v>
      </c>
      <c r="H623" s="4" t="s">
        <v>53</v>
      </c>
      <c r="I623" s="4">
        <v>0</v>
      </c>
      <c r="J623" s="4" t="s">
        <v>54</v>
      </c>
      <c r="K623" s="4" t="s">
        <v>96</v>
      </c>
      <c r="L623" s="4">
        <v>1</v>
      </c>
      <c r="M623" s="4" t="s">
        <v>1114</v>
      </c>
      <c r="N623" s="4" t="s">
        <v>137</v>
      </c>
      <c r="O623" s="4" t="s">
        <v>83</v>
      </c>
      <c r="P623" s="4">
        <v>10</v>
      </c>
      <c r="Q623" s="4" t="s">
        <v>2826</v>
      </c>
      <c r="R623" s="4" t="s">
        <v>46</v>
      </c>
      <c r="V623" s="4" t="s">
        <v>59</v>
      </c>
      <c r="W623" s="4" t="s">
        <v>60</v>
      </c>
      <c r="AC623" s="4" t="s">
        <v>61</v>
      </c>
      <c r="AD623" s="4">
        <v>5</v>
      </c>
      <c r="AE623" s="4">
        <v>4</v>
      </c>
      <c r="AF623" s="4">
        <v>15</v>
      </c>
      <c r="AG623" s="4" t="s">
        <v>2827</v>
      </c>
      <c r="AH623" s="4" t="s">
        <v>63</v>
      </c>
      <c r="AI623" s="4">
        <v>8</v>
      </c>
      <c r="AJ623" s="4" t="s">
        <v>2828</v>
      </c>
      <c r="AK623" s="4" t="s">
        <v>2829</v>
      </c>
      <c r="AM623" s="4">
        <v>1</v>
      </c>
    </row>
    <row r="624" spans="1:39" ht="18" customHeight="1">
      <c r="A624" s="4">
        <v>622</v>
      </c>
      <c r="B624" s="4" t="s">
        <v>66</v>
      </c>
      <c r="C624" s="5">
        <v>33.147945205479452</v>
      </c>
      <c r="D624" s="4">
        <v>5</v>
      </c>
      <c r="E624" s="4">
        <v>120</v>
      </c>
      <c r="F624" s="4">
        <v>15</v>
      </c>
      <c r="G624" s="4">
        <v>24</v>
      </c>
      <c r="H624" s="4" t="s">
        <v>218</v>
      </c>
      <c r="I624" s="4">
        <v>1</v>
      </c>
      <c r="J624" s="4" t="s">
        <v>38</v>
      </c>
      <c r="K624" s="4" t="s">
        <v>38</v>
      </c>
      <c r="L624" s="4">
        <v>1</v>
      </c>
      <c r="M624" s="4" t="s">
        <v>141</v>
      </c>
      <c r="N624" s="4" t="s">
        <v>70</v>
      </c>
      <c r="O624" s="4" t="s">
        <v>2830</v>
      </c>
      <c r="P624" s="4">
        <v>10</v>
      </c>
      <c r="Q624" s="4" t="s">
        <v>253</v>
      </c>
      <c r="R624" s="4" t="s">
        <v>46</v>
      </c>
      <c r="X624" s="4" t="s">
        <v>123</v>
      </c>
      <c r="AC624" s="4" t="s">
        <v>48</v>
      </c>
      <c r="AD624" s="4">
        <v>6</v>
      </c>
      <c r="AE624" s="4">
        <v>6</v>
      </c>
      <c r="AF624" s="4">
        <v>5</v>
      </c>
      <c r="AG624" s="6" t="s">
        <v>2831</v>
      </c>
      <c r="AH624" s="4" t="s">
        <v>63</v>
      </c>
      <c r="AI624" s="4">
        <v>8</v>
      </c>
      <c r="AJ624" s="6" t="s">
        <v>2832</v>
      </c>
      <c r="AK624" s="6" t="s">
        <v>2833</v>
      </c>
      <c r="AL624" s="4" t="s">
        <v>2834</v>
      </c>
      <c r="AM624" s="4">
        <v>1</v>
      </c>
    </row>
    <row r="625" spans="1:39" ht="18" customHeight="1">
      <c r="A625" s="4">
        <v>623</v>
      </c>
      <c r="B625" s="4" t="s">
        <v>66</v>
      </c>
      <c r="C625" s="5">
        <v>27.764383561643836</v>
      </c>
      <c r="D625" s="4">
        <v>6</v>
      </c>
      <c r="E625" s="4">
        <v>80</v>
      </c>
      <c r="F625" s="4">
        <v>10</v>
      </c>
      <c r="G625" s="4">
        <v>20</v>
      </c>
      <c r="H625" s="4" t="s">
        <v>128</v>
      </c>
      <c r="I625" s="4">
        <v>1</v>
      </c>
      <c r="J625" s="4" t="s">
        <v>38</v>
      </c>
      <c r="K625" s="4" t="s">
        <v>38</v>
      </c>
      <c r="L625" s="4">
        <v>0</v>
      </c>
      <c r="M625" s="4" t="s">
        <v>38</v>
      </c>
      <c r="N625" s="4" t="s">
        <v>38</v>
      </c>
      <c r="O625" s="4" t="s">
        <v>38</v>
      </c>
      <c r="R625" s="4" t="s">
        <v>73</v>
      </c>
      <c r="X625" s="4" t="s">
        <v>123</v>
      </c>
      <c r="AC625" s="4" t="s">
        <v>48</v>
      </c>
      <c r="AD625" s="4">
        <v>6</v>
      </c>
      <c r="AE625" s="4">
        <v>6</v>
      </c>
      <c r="AF625" s="4">
        <v>25</v>
      </c>
      <c r="AG625" s="4" t="s">
        <v>2835</v>
      </c>
      <c r="AH625" s="4" t="s">
        <v>63</v>
      </c>
      <c r="AI625" s="4">
        <v>10</v>
      </c>
      <c r="AJ625" s="4" t="s">
        <v>2836</v>
      </c>
      <c r="AK625" s="4" t="s">
        <v>2837</v>
      </c>
      <c r="AL625" s="4" t="s">
        <v>2838</v>
      </c>
      <c r="AM625" s="4">
        <v>0</v>
      </c>
    </row>
    <row r="626" spans="1:39" ht="18" customHeight="1">
      <c r="A626" s="4">
        <v>624</v>
      </c>
      <c r="B626" s="4" t="s">
        <v>121</v>
      </c>
      <c r="C626" s="5">
        <v>24.068493150684933</v>
      </c>
      <c r="D626" s="4">
        <v>7</v>
      </c>
      <c r="E626" s="4">
        <v>0</v>
      </c>
      <c r="F626" s="4">
        <v>12</v>
      </c>
      <c r="G626" s="4">
        <v>10</v>
      </c>
      <c r="H626" s="4" t="s">
        <v>128</v>
      </c>
      <c r="I626" s="4">
        <v>1</v>
      </c>
      <c r="J626" s="4" t="s">
        <v>38</v>
      </c>
      <c r="K626" s="4" t="s">
        <v>38</v>
      </c>
      <c r="L626" s="4">
        <v>1</v>
      </c>
      <c r="M626" s="4" t="s">
        <v>163</v>
      </c>
      <c r="N626" s="4" t="s">
        <v>103</v>
      </c>
      <c r="O626" s="4" t="s">
        <v>83</v>
      </c>
      <c r="P626" s="4">
        <v>3</v>
      </c>
      <c r="Q626" s="4" t="s">
        <v>2839</v>
      </c>
      <c r="R626" s="4" t="s">
        <v>73</v>
      </c>
      <c r="V626" s="4" t="s">
        <v>59</v>
      </c>
      <c r="X626" s="4" t="s">
        <v>123</v>
      </c>
      <c r="AC626" s="4" t="s">
        <v>61</v>
      </c>
      <c r="AD626" s="4">
        <v>6</v>
      </c>
      <c r="AE626" s="4">
        <v>3</v>
      </c>
      <c r="AF626" s="4">
        <v>4</v>
      </c>
      <c r="AG626" s="4" t="s">
        <v>2840</v>
      </c>
      <c r="AH626" s="4" t="s">
        <v>50</v>
      </c>
      <c r="AI626" s="4">
        <v>10</v>
      </c>
      <c r="AJ626" s="4" t="s">
        <v>2841</v>
      </c>
      <c r="AK626" s="4" t="s">
        <v>2842</v>
      </c>
      <c r="AL626" s="8" t="s">
        <v>2843</v>
      </c>
      <c r="AM626" s="4">
        <v>1</v>
      </c>
    </row>
    <row r="627" spans="1:39" ht="18" customHeight="1">
      <c r="A627" s="4">
        <v>625</v>
      </c>
      <c r="B627" s="4" t="s">
        <v>66</v>
      </c>
      <c r="C627" s="5">
        <v>35.334246575342469</v>
      </c>
      <c r="D627" s="4">
        <v>7</v>
      </c>
      <c r="E627" s="4">
        <v>50</v>
      </c>
      <c r="F627" s="4">
        <v>10</v>
      </c>
      <c r="G627" s="4">
        <v>30</v>
      </c>
      <c r="H627" s="4" t="s">
        <v>218</v>
      </c>
      <c r="I627" s="4">
        <v>0</v>
      </c>
      <c r="J627" s="4" t="s">
        <v>115</v>
      </c>
      <c r="K627" s="4" t="s">
        <v>41</v>
      </c>
      <c r="L627" s="4">
        <v>1</v>
      </c>
      <c r="M627" s="4" t="s">
        <v>42</v>
      </c>
      <c r="N627" s="4" t="s">
        <v>43</v>
      </c>
      <c r="O627" s="4" t="s">
        <v>894</v>
      </c>
      <c r="P627" s="4">
        <v>9</v>
      </c>
      <c r="Q627" s="4" t="s">
        <v>2844</v>
      </c>
      <c r="R627" s="4" t="s">
        <v>73</v>
      </c>
      <c r="U627" s="4" t="s">
        <v>74</v>
      </c>
      <c r="AC627" s="4" t="s">
        <v>61</v>
      </c>
      <c r="AD627" s="4">
        <v>6</v>
      </c>
      <c r="AE627" s="4">
        <v>4</v>
      </c>
      <c r="AF627" s="4">
        <v>48</v>
      </c>
      <c r="AG627" s="4" t="s">
        <v>2845</v>
      </c>
      <c r="AH627" s="4" t="s">
        <v>63</v>
      </c>
      <c r="AI627" s="4">
        <v>9</v>
      </c>
      <c r="AJ627" s="4" t="s">
        <v>2846</v>
      </c>
      <c r="AM627" s="4">
        <v>0</v>
      </c>
    </row>
    <row r="628" spans="1:39" ht="18" customHeight="1">
      <c r="A628" s="4">
        <v>626</v>
      </c>
      <c r="B628" s="4" t="s">
        <v>66</v>
      </c>
      <c r="C628" s="5">
        <v>26.923287671232877</v>
      </c>
      <c r="D628" s="4">
        <v>7</v>
      </c>
      <c r="E628" s="4">
        <v>60</v>
      </c>
      <c r="F628" s="4">
        <v>8</v>
      </c>
      <c r="G628" s="4">
        <v>4</v>
      </c>
      <c r="H628" s="4" t="s">
        <v>67</v>
      </c>
      <c r="I628" s="4">
        <v>1</v>
      </c>
      <c r="J628" s="4" t="s">
        <v>38</v>
      </c>
      <c r="K628" s="4" t="s">
        <v>38</v>
      </c>
      <c r="L628" s="4">
        <v>1</v>
      </c>
      <c r="M628" s="4" t="s">
        <v>74</v>
      </c>
      <c r="N628" s="4" t="s">
        <v>70</v>
      </c>
      <c r="O628" s="4" t="s">
        <v>149</v>
      </c>
      <c r="P628" s="4">
        <v>2</v>
      </c>
      <c r="Q628" s="4" t="s">
        <v>2847</v>
      </c>
      <c r="R628" s="4" t="s">
        <v>46</v>
      </c>
      <c r="U628" s="4" t="s">
        <v>74</v>
      </c>
      <c r="AC628" s="4" t="s">
        <v>75</v>
      </c>
      <c r="AD628" s="4">
        <v>5</v>
      </c>
      <c r="AE628" s="4">
        <v>6</v>
      </c>
      <c r="AF628" s="4">
        <v>10</v>
      </c>
      <c r="AG628" s="7" t="s">
        <v>2848</v>
      </c>
      <c r="AH628" s="4" t="s">
        <v>63</v>
      </c>
      <c r="AI628" s="4">
        <v>8</v>
      </c>
      <c r="AJ628" s="4" t="s">
        <v>2849</v>
      </c>
      <c r="AK628" s="4" t="s">
        <v>2850</v>
      </c>
      <c r="AL628" s="7" t="s">
        <v>2851</v>
      </c>
      <c r="AM628" s="4">
        <v>1</v>
      </c>
    </row>
    <row r="629" spans="1:39" ht="18" customHeight="1">
      <c r="A629" s="4">
        <v>627</v>
      </c>
      <c r="B629" s="4" t="s">
        <v>66</v>
      </c>
      <c r="C629" s="5">
        <v>44.087671232876716</v>
      </c>
      <c r="D629" s="4">
        <v>6</v>
      </c>
      <c r="E629" s="4">
        <v>30</v>
      </c>
      <c r="F629" s="4">
        <v>5</v>
      </c>
      <c r="G629" s="4">
        <v>10</v>
      </c>
      <c r="H629" s="4" t="s">
        <v>218</v>
      </c>
      <c r="I629" s="4">
        <v>1</v>
      </c>
      <c r="J629" s="4" t="s">
        <v>38</v>
      </c>
      <c r="K629" s="4" t="s">
        <v>38</v>
      </c>
      <c r="L629" s="4">
        <v>1</v>
      </c>
      <c r="M629" s="4" t="s">
        <v>56</v>
      </c>
      <c r="N629" s="4" t="s">
        <v>2852</v>
      </c>
      <c r="O629" s="4" t="s">
        <v>44</v>
      </c>
      <c r="P629" s="4">
        <v>20</v>
      </c>
      <c r="Q629" s="4" t="s">
        <v>2853</v>
      </c>
      <c r="R629" s="4" t="s">
        <v>58</v>
      </c>
      <c r="W629" s="4" t="s">
        <v>60</v>
      </c>
      <c r="AC629" s="4" t="s">
        <v>48</v>
      </c>
      <c r="AD629" s="4">
        <v>2</v>
      </c>
      <c r="AE629" s="4">
        <v>15</v>
      </c>
      <c r="AF629" s="4">
        <v>10</v>
      </c>
      <c r="AG629" s="8" t="s">
        <v>2854</v>
      </c>
      <c r="AH629" s="4" t="s">
        <v>63</v>
      </c>
      <c r="AI629" s="4">
        <v>10</v>
      </c>
      <c r="AJ629" s="8" t="s">
        <v>2855</v>
      </c>
      <c r="AK629" s="4" t="s">
        <v>2856</v>
      </c>
      <c r="AL629" s="4" t="s">
        <v>2857</v>
      </c>
      <c r="AM629" s="4">
        <v>1</v>
      </c>
    </row>
    <row r="630" spans="1:39" ht="18" customHeight="1">
      <c r="A630" s="4">
        <v>628</v>
      </c>
      <c r="B630" s="4" t="s">
        <v>79</v>
      </c>
      <c r="C630" s="5">
        <v>44.038356164383565</v>
      </c>
      <c r="D630" s="4">
        <v>6</v>
      </c>
      <c r="E630" s="4">
        <v>50</v>
      </c>
      <c r="F630" s="4">
        <v>10</v>
      </c>
      <c r="G630" s="4">
        <v>20</v>
      </c>
      <c r="H630" s="4" t="s">
        <v>88</v>
      </c>
      <c r="I630" s="4">
        <v>1</v>
      </c>
      <c r="J630" s="4" t="s">
        <v>38</v>
      </c>
      <c r="K630" s="4" t="s">
        <v>38</v>
      </c>
      <c r="L630" s="4">
        <v>1</v>
      </c>
      <c r="M630" s="4" t="s">
        <v>1114</v>
      </c>
      <c r="N630" s="4" t="s">
        <v>82</v>
      </c>
      <c r="O630" s="4" t="s">
        <v>83</v>
      </c>
      <c r="P630" s="4">
        <v>22</v>
      </c>
      <c r="Q630" s="4" t="s">
        <v>63</v>
      </c>
      <c r="R630" s="4" t="s">
        <v>73</v>
      </c>
      <c r="V630" s="4" t="s">
        <v>59</v>
      </c>
      <c r="W630" s="4" t="s">
        <v>60</v>
      </c>
      <c r="AC630" s="4" t="s">
        <v>61</v>
      </c>
      <c r="AD630" s="4">
        <v>5</v>
      </c>
      <c r="AE630" s="4">
        <v>5</v>
      </c>
      <c r="AF630" s="4">
        <v>35</v>
      </c>
      <c r="AG630" s="6" t="s">
        <v>2858</v>
      </c>
      <c r="AH630" s="4" t="s">
        <v>2859</v>
      </c>
      <c r="AI630" s="4">
        <v>10</v>
      </c>
      <c r="AJ630" s="8" t="s">
        <v>2860</v>
      </c>
      <c r="AK630" s="4" t="s">
        <v>2861</v>
      </c>
      <c r="AL630" s="4" t="s">
        <v>2862</v>
      </c>
      <c r="AM630" s="4">
        <v>1</v>
      </c>
    </row>
    <row r="631" spans="1:39" ht="18" customHeight="1">
      <c r="A631" s="4">
        <v>629</v>
      </c>
      <c r="B631" s="4" t="s">
        <v>121</v>
      </c>
      <c r="C631" s="5">
        <v>28.016438356164382</v>
      </c>
      <c r="D631" s="4">
        <v>7</v>
      </c>
      <c r="E631" s="4">
        <v>20</v>
      </c>
      <c r="F631" s="4">
        <v>10</v>
      </c>
      <c r="G631" s="4">
        <v>10</v>
      </c>
      <c r="H631" s="4" t="s">
        <v>297</v>
      </c>
      <c r="I631" s="4">
        <v>1</v>
      </c>
      <c r="J631" s="4" t="s">
        <v>38</v>
      </c>
      <c r="K631" s="4" t="s">
        <v>38</v>
      </c>
      <c r="L631" s="4">
        <v>1</v>
      </c>
      <c r="M631" s="4" t="s">
        <v>206</v>
      </c>
      <c r="N631" s="4" t="s">
        <v>70</v>
      </c>
      <c r="O631" s="4" t="s">
        <v>117</v>
      </c>
      <c r="P631" s="4">
        <v>4</v>
      </c>
      <c r="Q631" s="4" t="s">
        <v>2863</v>
      </c>
      <c r="R631" s="4" t="s">
        <v>46</v>
      </c>
      <c r="X631" s="4" t="s">
        <v>123</v>
      </c>
      <c r="AC631" s="4" t="s">
        <v>48</v>
      </c>
      <c r="AD631" s="4">
        <v>3</v>
      </c>
      <c r="AE631" s="4">
        <v>5</v>
      </c>
      <c r="AF631" s="4">
        <v>20</v>
      </c>
      <c r="AG631" s="4" t="s">
        <v>2864</v>
      </c>
      <c r="AH631" s="4" t="s">
        <v>63</v>
      </c>
      <c r="AI631" s="4">
        <v>7</v>
      </c>
      <c r="AJ631" s="4" t="s">
        <v>2865</v>
      </c>
      <c r="AK631" s="4" t="s">
        <v>2866</v>
      </c>
      <c r="AM631" s="4">
        <v>1</v>
      </c>
    </row>
    <row r="632" spans="1:39" ht="18" customHeight="1">
      <c r="A632" s="4">
        <v>630</v>
      </c>
      <c r="B632" s="4" t="s">
        <v>79</v>
      </c>
      <c r="C632" s="5">
        <v>22.567123287671233</v>
      </c>
      <c r="D632" s="4">
        <v>7</v>
      </c>
      <c r="E632" s="4">
        <v>45</v>
      </c>
      <c r="F632" s="4">
        <v>10</v>
      </c>
      <c r="G632" s="4">
        <v>4</v>
      </c>
      <c r="H632" s="4" t="s">
        <v>67</v>
      </c>
      <c r="I632" s="4">
        <v>0</v>
      </c>
      <c r="J632" s="4" t="s">
        <v>54</v>
      </c>
      <c r="K632" s="4" t="s">
        <v>55</v>
      </c>
      <c r="L632" s="4">
        <v>0</v>
      </c>
      <c r="M632" s="4" t="s">
        <v>38</v>
      </c>
      <c r="N632" s="4" t="s">
        <v>38</v>
      </c>
      <c r="O632" s="4" t="s">
        <v>38</v>
      </c>
      <c r="R632" s="4" t="s">
        <v>46</v>
      </c>
      <c r="W632" s="4" t="s">
        <v>60</v>
      </c>
      <c r="AC632" s="4" t="s">
        <v>155</v>
      </c>
      <c r="AD632" s="4">
        <v>5</v>
      </c>
      <c r="AE632" s="4">
        <v>8</v>
      </c>
      <c r="AF632" s="4">
        <v>10</v>
      </c>
      <c r="AG632" s="4" t="s">
        <v>2867</v>
      </c>
      <c r="AH632" s="4" t="s">
        <v>63</v>
      </c>
      <c r="AI632" s="4">
        <v>9</v>
      </c>
      <c r="AJ632" s="7" t="s">
        <v>2868</v>
      </c>
      <c r="AK632" s="4" t="s">
        <v>2869</v>
      </c>
      <c r="AL632" s="4" t="s">
        <v>108</v>
      </c>
      <c r="AM632" s="4">
        <v>0</v>
      </c>
    </row>
    <row r="633" spans="1:39" ht="18" customHeight="1">
      <c r="A633" s="4">
        <v>631</v>
      </c>
      <c r="B633" s="4" t="s">
        <v>121</v>
      </c>
      <c r="C633" s="5">
        <v>30.12876712328767</v>
      </c>
      <c r="D633" s="4">
        <v>8</v>
      </c>
      <c r="E633" s="4">
        <v>5</v>
      </c>
      <c r="F633" s="4">
        <v>6</v>
      </c>
      <c r="G633" s="4">
        <v>5</v>
      </c>
      <c r="H633" s="4" t="s">
        <v>182</v>
      </c>
      <c r="I633" s="4">
        <v>0</v>
      </c>
      <c r="J633" s="4" t="s">
        <v>129</v>
      </c>
      <c r="K633" s="4" t="s">
        <v>90</v>
      </c>
      <c r="L633" s="4">
        <v>0</v>
      </c>
      <c r="M633" s="4" t="s">
        <v>38</v>
      </c>
      <c r="N633" s="4" t="s">
        <v>38</v>
      </c>
      <c r="O633" s="4" t="s">
        <v>38</v>
      </c>
      <c r="R633" s="4" t="s">
        <v>73</v>
      </c>
      <c r="X633" s="4" t="s">
        <v>123</v>
      </c>
      <c r="AC633" s="4" t="s">
        <v>48</v>
      </c>
      <c r="AD633" s="4">
        <v>6</v>
      </c>
      <c r="AE633" s="4">
        <v>10</v>
      </c>
      <c r="AF633" s="4">
        <v>5</v>
      </c>
      <c r="AG633" s="4" t="s">
        <v>2870</v>
      </c>
      <c r="AH633" s="4" t="s">
        <v>63</v>
      </c>
      <c r="AI633" s="4">
        <v>10</v>
      </c>
      <c r="AJ633" s="4" t="s">
        <v>2871</v>
      </c>
      <c r="AK633" s="4" t="s">
        <v>2872</v>
      </c>
      <c r="AL633" s="4" t="s">
        <v>2617</v>
      </c>
      <c r="AM633" s="4">
        <v>1</v>
      </c>
    </row>
    <row r="634" spans="1:39" ht="18" customHeight="1">
      <c r="A634" s="4">
        <v>632</v>
      </c>
      <c r="B634" s="4" t="s">
        <v>79</v>
      </c>
      <c r="C634" s="5">
        <v>32.641095890410959</v>
      </c>
      <c r="D634" s="4">
        <v>7</v>
      </c>
      <c r="E634" s="4">
        <v>90</v>
      </c>
      <c r="F634" s="4">
        <v>6</v>
      </c>
      <c r="G634" s="4">
        <v>30</v>
      </c>
      <c r="H634" s="4" t="s">
        <v>182</v>
      </c>
      <c r="I634" s="4">
        <v>1</v>
      </c>
      <c r="J634" s="4" t="s">
        <v>38</v>
      </c>
      <c r="K634" s="4" t="s">
        <v>38</v>
      </c>
      <c r="L634" s="4">
        <v>1</v>
      </c>
      <c r="M634" s="4" t="s">
        <v>102</v>
      </c>
      <c r="N634" s="4" t="s">
        <v>103</v>
      </c>
      <c r="O634" s="4" t="s">
        <v>1291</v>
      </c>
      <c r="P634" s="4">
        <v>2</v>
      </c>
      <c r="R634" s="4" t="s">
        <v>58</v>
      </c>
      <c r="U634" s="4" t="s">
        <v>74</v>
      </c>
      <c r="AC634" s="4" t="s">
        <v>61</v>
      </c>
      <c r="AD634" s="4">
        <v>5</v>
      </c>
      <c r="AE634" s="4">
        <v>10</v>
      </c>
      <c r="AF634" s="4">
        <v>15</v>
      </c>
      <c r="AG634" s="7" t="s">
        <v>2873</v>
      </c>
      <c r="AH634" s="4" t="s">
        <v>2874</v>
      </c>
      <c r="AI634" s="4">
        <v>9</v>
      </c>
      <c r="AJ634" s="4" t="s">
        <v>2875</v>
      </c>
      <c r="AK634" s="4" t="s">
        <v>2876</v>
      </c>
      <c r="AL634" s="4" t="s">
        <v>2877</v>
      </c>
      <c r="AM634" s="4">
        <v>1</v>
      </c>
    </row>
    <row r="635" spans="1:39" ht="18" customHeight="1">
      <c r="A635" s="4">
        <v>633</v>
      </c>
      <c r="B635" s="4" t="s">
        <v>66</v>
      </c>
      <c r="C635" s="5">
        <v>26.87123287671233</v>
      </c>
      <c r="D635" s="4">
        <v>7</v>
      </c>
      <c r="E635" s="4">
        <v>60</v>
      </c>
      <c r="F635" s="4">
        <v>11</v>
      </c>
      <c r="G635" s="4">
        <v>9</v>
      </c>
      <c r="H635" s="4" t="s">
        <v>329</v>
      </c>
      <c r="I635" s="4">
        <v>1</v>
      </c>
      <c r="J635" s="4" t="s">
        <v>38</v>
      </c>
      <c r="K635" s="4" t="s">
        <v>38</v>
      </c>
      <c r="L635" s="4">
        <v>1</v>
      </c>
      <c r="M635" s="4" t="s">
        <v>59</v>
      </c>
      <c r="N635" s="4" t="s">
        <v>70</v>
      </c>
      <c r="O635" s="4" t="s">
        <v>83</v>
      </c>
      <c r="P635" s="4">
        <v>3</v>
      </c>
      <c r="Q635" s="4" t="s">
        <v>2878</v>
      </c>
      <c r="R635" s="4" t="s">
        <v>46</v>
      </c>
      <c r="X635" s="4" t="s">
        <v>123</v>
      </c>
      <c r="AC635" s="4" t="s">
        <v>48</v>
      </c>
      <c r="AD635" s="4">
        <v>4</v>
      </c>
      <c r="AE635" s="4">
        <v>10</v>
      </c>
      <c r="AF635" s="4">
        <v>7</v>
      </c>
      <c r="AG635" s="8" t="s">
        <v>2879</v>
      </c>
      <c r="AH635" s="4" t="s">
        <v>2880</v>
      </c>
      <c r="AI635" s="4">
        <v>10</v>
      </c>
      <c r="AJ635" s="4" t="s">
        <v>2881</v>
      </c>
      <c r="AK635" s="4" t="s">
        <v>2882</v>
      </c>
      <c r="AL635" s="4" t="s">
        <v>2883</v>
      </c>
      <c r="AM635" s="4">
        <v>1</v>
      </c>
    </row>
    <row r="636" spans="1:39" ht="18" customHeight="1">
      <c r="A636" s="4">
        <v>634</v>
      </c>
      <c r="B636" s="4" t="s">
        <v>66</v>
      </c>
      <c r="C636" s="5">
        <v>31.07123287671233</v>
      </c>
      <c r="D636" s="4">
        <v>7</v>
      </c>
      <c r="E636" s="4">
        <v>10</v>
      </c>
      <c r="F636" s="4">
        <v>7</v>
      </c>
      <c r="G636" s="4">
        <v>6</v>
      </c>
      <c r="H636" s="4" t="s">
        <v>95</v>
      </c>
      <c r="I636" s="4">
        <v>0</v>
      </c>
      <c r="J636" s="4" t="s">
        <v>129</v>
      </c>
      <c r="K636" s="4" t="s">
        <v>2884</v>
      </c>
      <c r="L636" s="4">
        <v>0</v>
      </c>
      <c r="M636" s="4" t="s">
        <v>38</v>
      </c>
      <c r="N636" s="4" t="s">
        <v>38</v>
      </c>
      <c r="O636" s="4" t="s">
        <v>38</v>
      </c>
      <c r="R636" s="4" t="s">
        <v>73</v>
      </c>
      <c r="V636" s="4" t="s">
        <v>59</v>
      </c>
      <c r="AC636" s="4" t="s">
        <v>155</v>
      </c>
      <c r="AD636" s="4">
        <v>6</v>
      </c>
      <c r="AE636" s="4">
        <v>5</v>
      </c>
      <c r="AF636" s="4">
        <v>8</v>
      </c>
      <c r="AG636" s="7" t="s">
        <v>2885</v>
      </c>
      <c r="AH636" s="4" t="s">
        <v>63</v>
      </c>
      <c r="AI636" s="4">
        <v>10</v>
      </c>
      <c r="AJ636" s="6" t="s">
        <v>2886</v>
      </c>
      <c r="AK636" s="4" t="s">
        <v>2887</v>
      </c>
      <c r="AL636" s="4" t="s">
        <v>2888</v>
      </c>
      <c r="AM636" s="4">
        <v>1</v>
      </c>
    </row>
    <row r="637" spans="1:39" ht="18" customHeight="1">
      <c r="A637" s="4">
        <v>635</v>
      </c>
      <c r="B637" s="4" t="s">
        <v>121</v>
      </c>
      <c r="C637" s="5">
        <v>30.55890410958904</v>
      </c>
      <c r="D637" s="4">
        <v>8</v>
      </c>
      <c r="E637" s="4">
        <v>40</v>
      </c>
      <c r="F637" s="4">
        <v>10</v>
      </c>
      <c r="G637" s="4">
        <v>6</v>
      </c>
      <c r="H637" s="4" t="s">
        <v>95</v>
      </c>
      <c r="I637" s="4">
        <v>1</v>
      </c>
      <c r="J637" s="4" t="s">
        <v>38</v>
      </c>
      <c r="K637" s="4" t="s">
        <v>38</v>
      </c>
      <c r="L637" s="4">
        <v>1</v>
      </c>
      <c r="M637" s="4" t="s">
        <v>69</v>
      </c>
      <c r="N637" s="4" t="s">
        <v>70</v>
      </c>
      <c r="O637" s="4" t="s">
        <v>2889</v>
      </c>
      <c r="P637" s="4">
        <v>5</v>
      </c>
      <c r="Q637" s="4" t="s">
        <v>2890</v>
      </c>
      <c r="R637" s="4" t="s">
        <v>46</v>
      </c>
      <c r="X637" s="4" t="s">
        <v>123</v>
      </c>
      <c r="AC637" s="4" t="s">
        <v>2891</v>
      </c>
      <c r="AD637" s="4">
        <v>6</v>
      </c>
      <c r="AE637" s="4">
        <v>6</v>
      </c>
      <c r="AF637" s="4">
        <v>60</v>
      </c>
      <c r="AG637" s="4" t="s">
        <v>2892</v>
      </c>
      <c r="AH637" s="4" t="s">
        <v>371</v>
      </c>
      <c r="AI637" s="4">
        <v>10</v>
      </c>
      <c r="AJ637" s="4" t="s">
        <v>2893</v>
      </c>
      <c r="AK637" s="4" t="s">
        <v>2894</v>
      </c>
      <c r="AL637" s="4" t="s">
        <v>2895</v>
      </c>
      <c r="AM637" s="4">
        <v>1</v>
      </c>
    </row>
    <row r="638" spans="1:39" ht="18" customHeight="1">
      <c r="A638" s="4">
        <v>636</v>
      </c>
      <c r="B638" s="4" t="s">
        <v>79</v>
      </c>
      <c r="E638" s="4">
        <v>45</v>
      </c>
      <c r="F638" s="4">
        <v>8</v>
      </c>
      <c r="G638" s="4">
        <v>3</v>
      </c>
      <c r="H638" s="4" t="s">
        <v>329</v>
      </c>
      <c r="I638" s="4">
        <v>0</v>
      </c>
      <c r="J638" s="4" t="s">
        <v>89</v>
      </c>
      <c r="K638" s="4" t="s">
        <v>90</v>
      </c>
      <c r="L638" s="4">
        <v>1</v>
      </c>
      <c r="M638" s="4" t="s">
        <v>206</v>
      </c>
      <c r="N638" s="4" t="s">
        <v>70</v>
      </c>
      <c r="O638" s="4" t="s">
        <v>83</v>
      </c>
      <c r="P638" s="4">
        <v>8</v>
      </c>
      <c r="Q638" s="4" t="s">
        <v>63</v>
      </c>
      <c r="R638" s="4" t="s">
        <v>73</v>
      </c>
      <c r="V638" s="4" t="s">
        <v>59</v>
      </c>
      <c r="AC638" s="4" t="s">
        <v>61</v>
      </c>
      <c r="AD638" s="4">
        <v>4</v>
      </c>
      <c r="AE638" s="4">
        <v>3</v>
      </c>
      <c r="AF638" s="4">
        <v>6</v>
      </c>
      <c r="AG638" s="4" t="s">
        <v>2896</v>
      </c>
      <c r="AH638" s="4" t="s">
        <v>63</v>
      </c>
      <c r="AI638" s="4">
        <v>6</v>
      </c>
      <c r="AJ638" s="4" t="s">
        <v>2897</v>
      </c>
      <c r="AK638" s="4" t="s">
        <v>412</v>
      </c>
      <c r="AL638" s="4" t="s">
        <v>2898</v>
      </c>
      <c r="AM638" s="4">
        <v>0</v>
      </c>
    </row>
    <row r="639" spans="1:39" ht="18" customHeight="1">
      <c r="A639" s="4">
        <v>637</v>
      </c>
      <c r="B639" s="4" t="s">
        <v>79</v>
      </c>
      <c r="C639" s="5">
        <v>54.756164383561647</v>
      </c>
      <c r="D639" s="4">
        <v>6</v>
      </c>
      <c r="E639" s="4">
        <v>30</v>
      </c>
      <c r="F639" s="4">
        <v>8</v>
      </c>
      <c r="G639" s="4">
        <v>20</v>
      </c>
      <c r="H639" s="4" t="s">
        <v>182</v>
      </c>
      <c r="I639" s="4">
        <v>1</v>
      </c>
      <c r="J639" s="4" t="s">
        <v>38</v>
      </c>
      <c r="K639" s="4" t="s">
        <v>38</v>
      </c>
      <c r="L639" s="4">
        <v>1</v>
      </c>
      <c r="M639" s="4" t="s">
        <v>459</v>
      </c>
      <c r="N639" s="4" t="s">
        <v>377</v>
      </c>
      <c r="O639" s="4" t="s">
        <v>2899</v>
      </c>
      <c r="P639" s="4">
        <v>20</v>
      </c>
      <c r="Q639" s="4" t="s">
        <v>2900</v>
      </c>
      <c r="R639" s="4" t="s">
        <v>73</v>
      </c>
      <c r="X639" s="4" t="s">
        <v>123</v>
      </c>
      <c r="AC639" s="4" t="s">
        <v>48</v>
      </c>
      <c r="AD639" s="4">
        <v>4</v>
      </c>
      <c r="AE639" s="4">
        <v>2</v>
      </c>
      <c r="AF639" s="4">
        <v>4</v>
      </c>
      <c r="AG639" s="7" t="s">
        <v>2901</v>
      </c>
      <c r="AH639" s="4" t="s">
        <v>2902</v>
      </c>
      <c r="AI639" s="4">
        <v>10</v>
      </c>
      <c r="AJ639" s="4" t="s">
        <v>2903</v>
      </c>
      <c r="AK639" s="4" t="s">
        <v>2904</v>
      </c>
      <c r="AM639" s="4">
        <v>1</v>
      </c>
    </row>
    <row r="640" spans="1:39" ht="18" customHeight="1">
      <c r="A640" s="4">
        <v>638</v>
      </c>
      <c r="B640" s="4" t="s">
        <v>79</v>
      </c>
      <c r="C640" s="5">
        <v>41.9972602739726</v>
      </c>
      <c r="D640" s="4">
        <v>6</v>
      </c>
      <c r="E640" s="4">
        <v>45</v>
      </c>
      <c r="F640" s="4">
        <v>12</v>
      </c>
      <c r="G640" s="4">
        <v>50</v>
      </c>
      <c r="H640" s="4" t="s">
        <v>95</v>
      </c>
      <c r="I640" s="4">
        <v>1</v>
      </c>
      <c r="J640" s="4" t="s">
        <v>38</v>
      </c>
      <c r="K640" s="4" t="s">
        <v>38</v>
      </c>
      <c r="L640" s="4">
        <v>1</v>
      </c>
      <c r="M640" s="4" t="s">
        <v>69</v>
      </c>
      <c r="N640" s="4" t="s">
        <v>43</v>
      </c>
      <c r="O640" s="4" t="s">
        <v>83</v>
      </c>
      <c r="P640" s="4">
        <v>19</v>
      </c>
      <c r="Q640" s="4" t="s">
        <v>331</v>
      </c>
      <c r="R640" s="4" t="s">
        <v>73</v>
      </c>
      <c r="X640" s="4" t="s">
        <v>123</v>
      </c>
      <c r="AC640" s="4" t="s">
        <v>48</v>
      </c>
      <c r="AD640" s="4">
        <v>6</v>
      </c>
      <c r="AE640" s="4">
        <v>8</v>
      </c>
      <c r="AF640" s="4">
        <v>15</v>
      </c>
      <c r="AG640" s="4" t="s">
        <v>2905</v>
      </c>
      <c r="AH640" s="4" t="s">
        <v>50</v>
      </c>
      <c r="AI640" s="4">
        <v>10</v>
      </c>
      <c r="AJ640" s="4" t="s">
        <v>2906</v>
      </c>
      <c r="AK640" s="4" t="s">
        <v>2907</v>
      </c>
      <c r="AL640" s="4" t="s">
        <v>2908</v>
      </c>
      <c r="AM640" s="4">
        <v>1</v>
      </c>
    </row>
    <row r="641" spans="1:39" ht="18" customHeight="1">
      <c r="A641" s="4">
        <v>639</v>
      </c>
      <c r="B641" s="4" t="s">
        <v>66</v>
      </c>
      <c r="C641" s="5">
        <v>30.4</v>
      </c>
      <c r="D641" s="4">
        <v>7</v>
      </c>
      <c r="E641" s="4">
        <v>360</v>
      </c>
      <c r="F641" s="4">
        <v>2</v>
      </c>
      <c r="G641" s="4">
        <v>5</v>
      </c>
      <c r="H641" s="4" t="s">
        <v>182</v>
      </c>
      <c r="I641" s="4">
        <v>1</v>
      </c>
      <c r="J641" s="4" t="s">
        <v>38</v>
      </c>
      <c r="K641" s="4" t="s">
        <v>38</v>
      </c>
      <c r="L641" s="4">
        <v>1</v>
      </c>
      <c r="M641" s="4" t="s">
        <v>206</v>
      </c>
      <c r="N641" s="4" t="s">
        <v>137</v>
      </c>
      <c r="O641" s="4" t="s">
        <v>71</v>
      </c>
      <c r="P641" s="4">
        <v>1</v>
      </c>
      <c r="Q641" s="4" t="s">
        <v>2909</v>
      </c>
      <c r="R641" s="4" t="s">
        <v>73</v>
      </c>
      <c r="X641" s="4" t="s">
        <v>123</v>
      </c>
      <c r="AC641" s="4" t="s">
        <v>75</v>
      </c>
      <c r="AD641" s="4">
        <v>6</v>
      </c>
      <c r="AE641" s="4">
        <v>6</v>
      </c>
      <c r="AF641" s="4">
        <v>6</v>
      </c>
      <c r="AG641" s="6" t="s">
        <v>2910</v>
      </c>
      <c r="AH641" s="4" t="s">
        <v>63</v>
      </c>
      <c r="AI641" s="4">
        <v>10</v>
      </c>
      <c r="AJ641" s="4" t="s">
        <v>2911</v>
      </c>
      <c r="AK641" s="4" t="s">
        <v>101</v>
      </c>
      <c r="AL641" s="4" t="s">
        <v>134</v>
      </c>
      <c r="AM641" s="4">
        <v>1</v>
      </c>
    </row>
    <row r="642" spans="1:39" ht="18" customHeight="1">
      <c r="A642" s="4">
        <v>640</v>
      </c>
      <c r="B642" s="4" t="s">
        <v>518</v>
      </c>
      <c r="C642" s="5">
        <v>24.989041095890411</v>
      </c>
      <c r="D642" s="4">
        <v>8</v>
      </c>
      <c r="E642" s="4">
        <v>0</v>
      </c>
      <c r="F642" s="4">
        <v>14</v>
      </c>
      <c r="G642" s="4">
        <v>10</v>
      </c>
      <c r="H642" s="4" t="s">
        <v>39</v>
      </c>
      <c r="I642" s="4">
        <v>1</v>
      </c>
      <c r="J642" s="4" t="s">
        <v>38</v>
      </c>
      <c r="K642" s="4" t="s">
        <v>38</v>
      </c>
      <c r="L642" s="4">
        <v>0</v>
      </c>
      <c r="M642" s="4" t="s">
        <v>38</v>
      </c>
      <c r="N642" s="4" t="s">
        <v>38</v>
      </c>
      <c r="O642" s="4" t="s">
        <v>38</v>
      </c>
      <c r="R642" s="4" t="s">
        <v>46</v>
      </c>
      <c r="U642" s="4" t="s">
        <v>74</v>
      </c>
      <c r="AC642" s="4" t="s">
        <v>61</v>
      </c>
      <c r="AD642" s="4">
        <v>6</v>
      </c>
      <c r="AE642" s="4">
        <v>6</v>
      </c>
      <c r="AF642" s="4">
        <v>50</v>
      </c>
      <c r="AG642" s="4" t="s">
        <v>2912</v>
      </c>
      <c r="AH642" s="4" t="s">
        <v>63</v>
      </c>
      <c r="AI642" s="4">
        <v>8</v>
      </c>
      <c r="AJ642" s="4" t="s">
        <v>2913</v>
      </c>
      <c r="AK642" s="4" t="s">
        <v>400</v>
      </c>
      <c r="AL642" s="4" t="s">
        <v>2914</v>
      </c>
      <c r="AM642" s="4">
        <v>1</v>
      </c>
    </row>
    <row r="643" spans="1:39" ht="18" customHeight="1">
      <c r="A643" s="4">
        <v>641</v>
      </c>
      <c r="B643" s="4" t="s">
        <v>109</v>
      </c>
      <c r="C643" s="5">
        <v>25.775342465753425</v>
      </c>
      <c r="D643" s="4">
        <v>5</v>
      </c>
      <c r="E643" s="4">
        <v>20</v>
      </c>
      <c r="F643" s="4">
        <v>9</v>
      </c>
      <c r="G643" s="4">
        <v>0</v>
      </c>
      <c r="H643" s="4" t="s">
        <v>67</v>
      </c>
      <c r="I643" s="4">
        <v>1</v>
      </c>
      <c r="J643" s="4" t="s">
        <v>38</v>
      </c>
      <c r="K643" s="4" t="s">
        <v>38</v>
      </c>
      <c r="L643" s="4">
        <v>1</v>
      </c>
      <c r="M643" s="4" t="s">
        <v>401</v>
      </c>
      <c r="N643" s="4" t="s">
        <v>103</v>
      </c>
      <c r="O643" s="4" t="s">
        <v>2915</v>
      </c>
      <c r="P643" s="4">
        <v>1</v>
      </c>
      <c r="Q643" s="4" t="s">
        <v>2916</v>
      </c>
      <c r="R643" s="4" t="s">
        <v>73</v>
      </c>
      <c r="V643" s="4" t="s">
        <v>59</v>
      </c>
      <c r="AC643" s="4" t="s">
        <v>61</v>
      </c>
      <c r="AD643" s="4">
        <v>5</v>
      </c>
      <c r="AE643" s="4">
        <v>5</v>
      </c>
      <c r="AF643" s="4">
        <v>20</v>
      </c>
      <c r="AG643" s="4" t="s">
        <v>2917</v>
      </c>
      <c r="AH643" s="4" t="s">
        <v>371</v>
      </c>
      <c r="AI643" s="4">
        <v>7</v>
      </c>
      <c r="AJ643" s="4" t="s">
        <v>2918</v>
      </c>
      <c r="AK643" s="4" t="s">
        <v>2919</v>
      </c>
      <c r="AL643" s="4" t="s">
        <v>108</v>
      </c>
      <c r="AM643" s="4">
        <v>1</v>
      </c>
    </row>
    <row r="644" spans="1:39" ht="18" customHeight="1">
      <c r="A644" s="4">
        <v>642</v>
      </c>
      <c r="B644" s="4" t="s">
        <v>66</v>
      </c>
      <c r="C644" s="5">
        <v>25.945205479452056</v>
      </c>
      <c r="D644" s="4">
        <v>8</v>
      </c>
      <c r="E644" s="4">
        <v>120</v>
      </c>
      <c r="F644" s="4">
        <v>12</v>
      </c>
      <c r="G644" s="4">
        <v>20</v>
      </c>
      <c r="H644" s="4" t="s">
        <v>329</v>
      </c>
      <c r="I644" s="4">
        <v>1</v>
      </c>
      <c r="J644" s="4" t="s">
        <v>38</v>
      </c>
      <c r="K644" s="4" t="s">
        <v>38</v>
      </c>
      <c r="L644" s="4">
        <v>0</v>
      </c>
      <c r="M644" s="4" t="s">
        <v>38</v>
      </c>
      <c r="N644" s="4" t="s">
        <v>38</v>
      </c>
      <c r="O644" s="4" t="s">
        <v>38</v>
      </c>
      <c r="R644" s="4" t="s">
        <v>46</v>
      </c>
      <c r="S644" s="4" t="s">
        <v>275</v>
      </c>
      <c r="V644" s="4" t="s">
        <v>59</v>
      </c>
      <c r="AC644" s="4" t="s">
        <v>2920</v>
      </c>
      <c r="AD644" s="4">
        <v>4</v>
      </c>
      <c r="AE644" s="4">
        <v>6</v>
      </c>
      <c r="AF644" s="4">
        <v>40</v>
      </c>
      <c r="AG644" s="4" t="s">
        <v>2921</v>
      </c>
      <c r="AH644" s="4" t="s">
        <v>63</v>
      </c>
      <c r="AI644" s="4">
        <v>10</v>
      </c>
      <c r="AJ644" s="4" t="s">
        <v>2922</v>
      </c>
      <c r="AK644" s="4" t="s">
        <v>2923</v>
      </c>
      <c r="AL644" s="4" t="s">
        <v>2924</v>
      </c>
      <c r="AM644" s="4">
        <v>1</v>
      </c>
    </row>
    <row r="645" spans="1:39" ht="18" customHeight="1">
      <c r="A645" s="4">
        <v>643</v>
      </c>
      <c r="B645" s="4" t="s">
        <v>66</v>
      </c>
      <c r="C645" s="5">
        <v>35.542465753424658</v>
      </c>
      <c r="D645" s="4">
        <v>8</v>
      </c>
      <c r="E645" s="4">
        <v>0</v>
      </c>
      <c r="F645" s="4">
        <v>12</v>
      </c>
      <c r="G645" s="4">
        <v>5</v>
      </c>
      <c r="H645" s="4" t="s">
        <v>53</v>
      </c>
      <c r="I645" s="4">
        <v>0</v>
      </c>
      <c r="J645" s="4" t="s">
        <v>89</v>
      </c>
      <c r="K645" s="4" t="s">
        <v>90</v>
      </c>
      <c r="L645" s="4">
        <v>0</v>
      </c>
      <c r="M645" s="4" t="s">
        <v>38</v>
      </c>
      <c r="N645" s="4" t="s">
        <v>38</v>
      </c>
      <c r="O645" s="4" t="s">
        <v>38</v>
      </c>
      <c r="R645" s="4" t="s">
        <v>73</v>
      </c>
      <c r="U645" s="4" t="s">
        <v>74</v>
      </c>
      <c r="AC645" s="4" t="s">
        <v>61</v>
      </c>
      <c r="AD645" s="4">
        <v>6</v>
      </c>
      <c r="AE645" s="4">
        <v>3</v>
      </c>
      <c r="AF645" s="4">
        <v>500</v>
      </c>
      <c r="AG645" s="4" t="s">
        <v>2925</v>
      </c>
      <c r="AH645" s="4" t="s">
        <v>63</v>
      </c>
      <c r="AI645" s="4">
        <v>10</v>
      </c>
      <c r="AJ645" s="4" t="s">
        <v>2926</v>
      </c>
      <c r="AK645" s="4" t="s">
        <v>2927</v>
      </c>
      <c r="AL645" s="4" t="s">
        <v>1385</v>
      </c>
      <c r="AM645" s="4">
        <v>1</v>
      </c>
    </row>
    <row r="646" spans="1:39" ht="18" customHeight="1">
      <c r="A646" s="4">
        <v>644</v>
      </c>
      <c r="B646" s="4" t="s">
        <v>66</v>
      </c>
      <c r="C646" s="5">
        <v>35.578082191780823</v>
      </c>
      <c r="D646" s="4">
        <v>5</v>
      </c>
      <c r="E646" s="4">
        <v>120</v>
      </c>
      <c r="F646" s="4">
        <v>14</v>
      </c>
      <c r="G646" s="4">
        <v>30</v>
      </c>
      <c r="H646" s="4" t="s">
        <v>39</v>
      </c>
      <c r="I646" s="4">
        <v>0</v>
      </c>
      <c r="J646" s="4" t="s">
        <v>54</v>
      </c>
      <c r="K646" s="4" t="s">
        <v>90</v>
      </c>
      <c r="L646" s="4">
        <v>1</v>
      </c>
      <c r="M646" s="4" t="s">
        <v>206</v>
      </c>
      <c r="N646" s="4" t="s">
        <v>70</v>
      </c>
      <c r="O646" s="4" t="s">
        <v>98</v>
      </c>
      <c r="P646" s="4">
        <v>11</v>
      </c>
      <c r="Q646" s="4" t="s">
        <v>2928</v>
      </c>
      <c r="R646" s="4" t="s">
        <v>46</v>
      </c>
      <c r="U646" s="4" t="s">
        <v>74</v>
      </c>
      <c r="AC646" s="4" t="s">
        <v>75</v>
      </c>
      <c r="AD646" s="4">
        <v>4</v>
      </c>
      <c r="AE646" s="4">
        <v>10</v>
      </c>
      <c r="AF646" s="4">
        <v>50</v>
      </c>
      <c r="AG646" s="4" t="s">
        <v>2929</v>
      </c>
      <c r="AH646" s="4" t="s">
        <v>63</v>
      </c>
      <c r="AI646" s="4">
        <v>10</v>
      </c>
      <c r="AJ646" s="4" t="s">
        <v>2930</v>
      </c>
      <c r="AM646" s="4">
        <v>1</v>
      </c>
    </row>
    <row r="647" spans="1:39" ht="18" customHeight="1">
      <c r="A647" s="4">
        <v>645</v>
      </c>
      <c r="B647" s="4" t="s">
        <v>121</v>
      </c>
      <c r="C647" s="5">
        <v>33.134246575342466</v>
      </c>
      <c r="D647" s="4">
        <v>7</v>
      </c>
      <c r="E647" s="4">
        <v>110</v>
      </c>
      <c r="F647" s="4">
        <v>11</v>
      </c>
      <c r="G647" s="4">
        <v>20</v>
      </c>
      <c r="H647" s="4" t="s">
        <v>297</v>
      </c>
      <c r="I647" s="4">
        <v>1</v>
      </c>
      <c r="J647" s="4" t="s">
        <v>38</v>
      </c>
      <c r="K647" s="4" t="s">
        <v>38</v>
      </c>
      <c r="L647" s="4">
        <v>0</v>
      </c>
      <c r="M647" s="4" t="s">
        <v>38</v>
      </c>
      <c r="N647" s="4" t="s">
        <v>38</v>
      </c>
      <c r="O647" s="4" t="s">
        <v>38</v>
      </c>
      <c r="R647" s="4" t="s">
        <v>73</v>
      </c>
      <c r="T647" s="4" t="s">
        <v>47</v>
      </c>
      <c r="AC647" s="4" t="s">
        <v>61</v>
      </c>
      <c r="AD647" s="4">
        <v>12</v>
      </c>
      <c r="AE647" s="4">
        <v>20</v>
      </c>
      <c r="AF647" s="4">
        <v>20</v>
      </c>
      <c r="AG647" s="7" t="s">
        <v>2931</v>
      </c>
      <c r="AH647" s="4" t="s">
        <v>332</v>
      </c>
      <c r="AI647" s="4">
        <v>10</v>
      </c>
      <c r="AJ647" s="4" t="s">
        <v>2932</v>
      </c>
      <c r="AK647" s="4" t="s">
        <v>523</v>
      </c>
      <c r="AL647" s="4" t="s">
        <v>2933</v>
      </c>
      <c r="AM647" s="4">
        <v>1</v>
      </c>
    </row>
    <row r="648" spans="1:39" ht="18" customHeight="1">
      <c r="A648" s="4">
        <v>646</v>
      </c>
      <c r="B648" s="4" t="s">
        <v>79</v>
      </c>
      <c r="C648" s="5">
        <v>49.542465753424658</v>
      </c>
      <c r="D648" s="4">
        <v>7</v>
      </c>
      <c r="E648" s="4">
        <v>60</v>
      </c>
      <c r="F648" s="4">
        <v>10</v>
      </c>
      <c r="G648" s="4">
        <v>10</v>
      </c>
      <c r="H648" s="4" t="s">
        <v>95</v>
      </c>
      <c r="I648" s="4">
        <v>0</v>
      </c>
      <c r="J648" s="4" t="s">
        <v>68</v>
      </c>
      <c r="K648" s="4" t="s">
        <v>90</v>
      </c>
      <c r="L648" s="4">
        <v>1</v>
      </c>
      <c r="M648" s="4" t="s">
        <v>130</v>
      </c>
      <c r="N648" s="4" t="s">
        <v>137</v>
      </c>
      <c r="O648" s="4" t="s">
        <v>83</v>
      </c>
      <c r="P648" s="4">
        <v>25</v>
      </c>
      <c r="Q648" s="4" t="s">
        <v>2934</v>
      </c>
      <c r="R648" s="4" t="s">
        <v>73</v>
      </c>
      <c r="W648" s="4" t="s">
        <v>60</v>
      </c>
      <c r="AB648" s="4" t="s">
        <v>1064</v>
      </c>
      <c r="AC648" s="4" t="s">
        <v>61</v>
      </c>
      <c r="AD648" s="4">
        <v>5</v>
      </c>
      <c r="AE648" s="4">
        <v>4</v>
      </c>
      <c r="AF648" s="4">
        <v>16</v>
      </c>
      <c r="AG648" s="4" t="s">
        <v>2935</v>
      </c>
      <c r="AH648" s="4" t="s">
        <v>2209</v>
      </c>
      <c r="AI648" s="4">
        <v>8</v>
      </c>
      <c r="AJ648" s="4" t="s">
        <v>2936</v>
      </c>
      <c r="AM648" s="4">
        <v>1</v>
      </c>
    </row>
    <row r="649" spans="1:39" ht="18" customHeight="1">
      <c r="A649" s="4">
        <v>647</v>
      </c>
      <c r="B649" s="4" t="s">
        <v>121</v>
      </c>
      <c r="C649" s="5">
        <v>34.906849315068492</v>
      </c>
      <c r="D649" s="4">
        <v>7</v>
      </c>
      <c r="E649" s="4">
        <v>60</v>
      </c>
      <c r="F649" s="4">
        <v>8</v>
      </c>
      <c r="G649" s="4">
        <v>2</v>
      </c>
      <c r="H649" s="4" t="s">
        <v>88</v>
      </c>
      <c r="I649" s="4">
        <v>0</v>
      </c>
      <c r="J649" s="4" t="s">
        <v>68</v>
      </c>
      <c r="K649" s="4" t="s">
        <v>90</v>
      </c>
      <c r="L649" s="4">
        <v>1</v>
      </c>
      <c r="M649" s="4" t="s">
        <v>59</v>
      </c>
      <c r="N649" s="4" t="s">
        <v>70</v>
      </c>
      <c r="O649" s="4" t="s">
        <v>83</v>
      </c>
      <c r="P649" s="4">
        <v>7</v>
      </c>
      <c r="Q649" s="4" t="s">
        <v>2937</v>
      </c>
      <c r="R649" s="4" t="s">
        <v>73</v>
      </c>
      <c r="V649" s="4" t="s">
        <v>59</v>
      </c>
      <c r="AC649" s="4" t="s">
        <v>75</v>
      </c>
      <c r="AD649" s="4">
        <v>3</v>
      </c>
      <c r="AE649" s="4">
        <v>5</v>
      </c>
      <c r="AF649" s="4">
        <v>5</v>
      </c>
      <c r="AG649" s="4" t="s">
        <v>2938</v>
      </c>
      <c r="AH649" s="4" t="s">
        <v>435</v>
      </c>
      <c r="AI649" s="4">
        <v>6</v>
      </c>
      <c r="AJ649" s="4" t="s">
        <v>2939</v>
      </c>
      <c r="AK649" s="4" t="s">
        <v>2940</v>
      </c>
      <c r="AL649" s="4" t="s">
        <v>2941</v>
      </c>
      <c r="AM649" s="4">
        <v>0</v>
      </c>
    </row>
    <row r="650" spans="1:39" ht="18" customHeight="1">
      <c r="A650" s="4">
        <v>648</v>
      </c>
      <c r="B650" s="4" t="s">
        <v>66</v>
      </c>
      <c r="C650" s="5">
        <v>34.320547945205476</v>
      </c>
      <c r="D650" s="4">
        <v>4</v>
      </c>
      <c r="E650" s="4">
        <v>40</v>
      </c>
      <c r="F650" s="4">
        <v>11</v>
      </c>
      <c r="G650" s="4">
        <v>2</v>
      </c>
      <c r="H650" s="4" t="s">
        <v>39</v>
      </c>
      <c r="I650" s="4">
        <v>0</v>
      </c>
      <c r="J650" s="4" t="s">
        <v>54</v>
      </c>
      <c r="K650" s="4" t="s">
        <v>41</v>
      </c>
      <c r="L650" s="4">
        <v>0</v>
      </c>
      <c r="M650" s="4" t="s">
        <v>38</v>
      </c>
      <c r="N650" s="4" t="s">
        <v>38</v>
      </c>
      <c r="O650" s="4" t="s">
        <v>38</v>
      </c>
      <c r="R650" s="4" t="s">
        <v>73</v>
      </c>
      <c r="X650" s="4" t="s">
        <v>123</v>
      </c>
      <c r="AC650" s="4" t="s">
        <v>48</v>
      </c>
      <c r="AD650" s="4">
        <v>10</v>
      </c>
      <c r="AE650" s="4">
        <v>5</v>
      </c>
      <c r="AF650" s="4">
        <v>12</v>
      </c>
      <c r="AG650" s="4" t="s">
        <v>2942</v>
      </c>
      <c r="AH650" s="4" t="s">
        <v>63</v>
      </c>
      <c r="AI650" s="4">
        <v>7</v>
      </c>
      <c r="AJ650" s="4" t="s">
        <v>2943</v>
      </c>
      <c r="AK650" s="4" t="s">
        <v>2944</v>
      </c>
      <c r="AL650" s="4" t="s">
        <v>2945</v>
      </c>
      <c r="AM650" s="4">
        <v>1</v>
      </c>
    </row>
    <row r="651" spans="1:39" ht="18" customHeight="1">
      <c r="A651" s="4">
        <v>649</v>
      </c>
      <c r="B651" s="4" t="s">
        <v>66</v>
      </c>
      <c r="C651" s="5">
        <v>21.93972602739726</v>
      </c>
      <c r="D651" s="4">
        <v>6</v>
      </c>
      <c r="E651" s="4">
        <v>120</v>
      </c>
      <c r="F651" s="4">
        <v>8</v>
      </c>
      <c r="G651" s="4">
        <v>24</v>
      </c>
      <c r="H651" s="4" t="s">
        <v>329</v>
      </c>
      <c r="I651" s="4">
        <v>1</v>
      </c>
      <c r="J651" s="4" t="s">
        <v>38</v>
      </c>
      <c r="K651" s="4" t="s">
        <v>38</v>
      </c>
      <c r="L651" s="4">
        <v>0</v>
      </c>
      <c r="M651" s="4" t="s">
        <v>38</v>
      </c>
      <c r="N651" s="4" t="s">
        <v>38</v>
      </c>
      <c r="O651" s="4" t="s">
        <v>38</v>
      </c>
      <c r="R651" s="4" t="s">
        <v>357</v>
      </c>
      <c r="U651" s="4" t="s">
        <v>74</v>
      </c>
      <c r="AC651" s="4" t="s">
        <v>61</v>
      </c>
      <c r="AD651" s="4">
        <v>3</v>
      </c>
      <c r="AE651" s="4">
        <v>3</v>
      </c>
      <c r="AF651" s="4">
        <v>320</v>
      </c>
      <c r="AG651" s="4" t="s">
        <v>2946</v>
      </c>
      <c r="AH651" s="4" t="s">
        <v>63</v>
      </c>
      <c r="AI651" s="4">
        <v>10</v>
      </c>
      <c r="AJ651" s="4" t="s">
        <v>2947</v>
      </c>
      <c r="AK651" s="4" t="s">
        <v>2948</v>
      </c>
      <c r="AL651" s="4" t="s">
        <v>2949</v>
      </c>
      <c r="AM651" s="4">
        <v>1</v>
      </c>
    </row>
    <row r="652" spans="1:39" ht="18" customHeight="1">
      <c r="A652" s="4">
        <v>650</v>
      </c>
      <c r="B652" s="4" t="s">
        <v>121</v>
      </c>
      <c r="C652" s="5">
        <v>25.846575342465755</v>
      </c>
      <c r="D652" s="4">
        <v>7</v>
      </c>
      <c r="E652" s="4">
        <v>30</v>
      </c>
      <c r="F652" s="4">
        <v>12</v>
      </c>
      <c r="G652" s="4">
        <v>2</v>
      </c>
      <c r="H652" s="4" t="s">
        <v>80</v>
      </c>
      <c r="I652" s="4">
        <v>1</v>
      </c>
      <c r="J652" s="4" t="s">
        <v>38</v>
      </c>
      <c r="K652" s="4" t="s">
        <v>38</v>
      </c>
      <c r="L652" s="4">
        <v>1</v>
      </c>
      <c r="M652" s="4" t="s">
        <v>514</v>
      </c>
      <c r="N652" s="4" t="s">
        <v>43</v>
      </c>
      <c r="O652" s="4" t="s">
        <v>44</v>
      </c>
      <c r="P652" s="4">
        <v>3</v>
      </c>
      <c r="Q652" s="4" t="s">
        <v>2950</v>
      </c>
      <c r="R652" s="4" t="s">
        <v>46</v>
      </c>
      <c r="V652" s="4" t="s">
        <v>59</v>
      </c>
      <c r="W652" s="4" t="s">
        <v>60</v>
      </c>
      <c r="X652" s="4" t="s">
        <v>123</v>
      </c>
      <c r="AB652" s="4" t="s">
        <v>2951</v>
      </c>
      <c r="AC652" s="4" t="s">
        <v>61</v>
      </c>
      <c r="AD652" s="4">
        <v>6</v>
      </c>
      <c r="AF652" s="4">
        <v>8</v>
      </c>
      <c r="AG652" s="4" t="s">
        <v>2952</v>
      </c>
      <c r="AH652" s="4" t="s">
        <v>63</v>
      </c>
      <c r="AI652" s="4">
        <v>10</v>
      </c>
      <c r="AJ652" s="4" t="s">
        <v>2953</v>
      </c>
      <c r="AK652" s="4" t="s">
        <v>2954</v>
      </c>
      <c r="AL652" s="4" t="s">
        <v>2955</v>
      </c>
      <c r="AM652" s="4">
        <v>1</v>
      </c>
    </row>
    <row r="653" spans="1:39" ht="18" customHeight="1">
      <c r="A653" s="4">
        <v>651</v>
      </c>
      <c r="B653" s="4" t="s">
        <v>66</v>
      </c>
      <c r="C653" s="5">
        <v>28.564383561643837</v>
      </c>
      <c r="D653" s="4">
        <v>7</v>
      </c>
      <c r="E653" s="4">
        <v>90</v>
      </c>
      <c r="F653" s="4">
        <v>9</v>
      </c>
      <c r="G653" s="4">
        <v>3</v>
      </c>
      <c r="H653" s="4" t="s">
        <v>53</v>
      </c>
      <c r="I653" s="4">
        <v>1</v>
      </c>
      <c r="J653" s="4" t="s">
        <v>38</v>
      </c>
      <c r="K653" s="4" t="s">
        <v>38</v>
      </c>
      <c r="L653" s="4">
        <v>0</v>
      </c>
      <c r="M653" s="4" t="s">
        <v>38</v>
      </c>
      <c r="N653" s="4" t="s">
        <v>38</v>
      </c>
      <c r="O653" s="4" t="s">
        <v>38</v>
      </c>
      <c r="R653" s="4" t="s">
        <v>46</v>
      </c>
      <c r="X653" s="4" t="s">
        <v>123</v>
      </c>
      <c r="AC653" s="4" t="s">
        <v>48</v>
      </c>
      <c r="AD653" s="4">
        <v>3</v>
      </c>
      <c r="AE653" s="4">
        <v>1</v>
      </c>
      <c r="AF653" s="4">
        <v>5</v>
      </c>
      <c r="AG653" s="4" t="s">
        <v>2956</v>
      </c>
      <c r="AH653" s="4" t="s">
        <v>339</v>
      </c>
      <c r="AI653" s="4">
        <v>10</v>
      </c>
      <c r="AJ653" s="4" t="s">
        <v>2957</v>
      </c>
      <c r="AK653" s="4" t="s">
        <v>2958</v>
      </c>
      <c r="AL653" s="4" t="s">
        <v>2959</v>
      </c>
      <c r="AM653" s="4">
        <v>1</v>
      </c>
    </row>
    <row r="654" spans="1:39" ht="18" customHeight="1">
      <c r="A654" s="4">
        <v>652</v>
      </c>
      <c r="B654" s="4" t="s">
        <v>109</v>
      </c>
      <c r="C654" s="5">
        <v>29.490410958904111</v>
      </c>
      <c r="D654" s="4">
        <v>7</v>
      </c>
      <c r="E654" s="4">
        <v>15</v>
      </c>
      <c r="F654" s="4">
        <v>8</v>
      </c>
      <c r="G654" s="4">
        <v>2</v>
      </c>
      <c r="H654" s="4" t="s">
        <v>39</v>
      </c>
      <c r="I654" s="4">
        <v>0</v>
      </c>
      <c r="J654" s="4" t="s">
        <v>40</v>
      </c>
      <c r="K654" s="4" t="s">
        <v>55</v>
      </c>
      <c r="L654" s="4">
        <v>1</v>
      </c>
      <c r="M654" s="4" t="s">
        <v>148</v>
      </c>
      <c r="N654" s="4" t="s">
        <v>70</v>
      </c>
      <c r="O654" s="4" t="s">
        <v>98</v>
      </c>
      <c r="P654" s="4">
        <v>0</v>
      </c>
      <c r="Q654" s="4" t="s">
        <v>2960</v>
      </c>
      <c r="R654" s="4" t="s">
        <v>58</v>
      </c>
      <c r="V654" s="4" t="s">
        <v>59</v>
      </c>
      <c r="AC654" s="4" t="s">
        <v>155</v>
      </c>
      <c r="AD654" s="4">
        <v>6</v>
      </c>
      <c r="AE654" s="4">
        <v>2</v>
      </c>
      <c r="AF654" s="4">
        <v>15</v>
      </c>
      <c r="AG654" s="4" t="s">
        <v>2961</v>
      </c>
      <c r="AH654" s="4" t="s">
        <v>63</v>
      </c>
      <c r="AI654" s="4">
        <v>10</v>
      </c>
      <c r="AJ654" s="4" t="s">
        <v>2962</v>
      </c>
      <c r="AK654" s="4" t="s">
        <v>2963</v>
      </c>
      <c r="AM654" s="4">
        <v>0</v>
      </c>
    </row>
    <row r="655" spans="1:39" ht="18" customHeight="1">
      <c r="A655" s="4">
        <v>653</v>
      </c>
      <c r="B655" s="4" t="s">
        <v>66</v>
      </c>
      <c r="C655" s="5">
        <v>22.378082191780823</v>
      </c>
      <c r="D655" s="4">
        <v>8</v>
      </c>
      <c r="E655" s="4">
        <v>0</v>
      </c>
      <c r="F655" s="4">
        <v>11</v>
      </c>
      <c r="G655" s="4">
        <v>30</v>
      </c>
      <c r="H655" s="4" t="s">
        <v>218</v>
      </c>
      <c r="I655" s="4">
        <v>1</v>
      </c>
      <c r="J655" s="4" t="s">
        <v>38</v>
      </c>
      <c r="K655" s="4" t="s">
        <v>38</v>
      </c>
      <c r="L655" s="4">
        <v>0</v>
      </c>
      <c r="M655" s="4" t="s">
        <v>38</v>
      </c>
      <c r="N655" s="4" t="s">
        <v>38</v>
      </c>
      <c r="O655" s="4" t="s">
        <v>38</v>
      </c>
      <c r="R655" s="4" t="s">
        <v>357</v>
      </c>
      <c r="U655" s="4" t="s">
        <v>74</v>
      </c>
      <c r="V655" s="4" t="s">
        <v>59</v>
      </c>
      <c r="AC655" s="4" t="s">
        <v>75</v>
      </c>
      <c r="AD655" s="4">
        <v>6</v>
      </c>
      <c r="AE655" s="4">
        <v>14</v>
      </c>
      <c r="AF655" s="4">
        <v>10</v>
      </c>
      <c r="AG655" s="4" t="s">
        <v>2964</v>
      </c>
      <c r="AH655" s="4" t="s">
        <v>63</v>
      </c>
      <c r="AI655" s="4">
        <v>10</v>
      </c>
      <c r="AJ655" s="4" t="s">
        <v>2965</v>
      </c>
      <c r="AK655" s="4" t="s">
        <v>2966</v>
      </c>
      <c r="AM655" s="4">
        <v>1</v>
      </c>
    </row>
    <row r="656" spans="1:39" ht="18" customHeight="1">
      <c r="A656" s="4">
        <v>654</v>
      </c>
      <c r="B656" s="4" t="s">
        <v>518</v>
      </c>
      <c r="C656" s="5">
        <v>27.016438356164382</v>
      </c>
      <c r="D656" s="4">
        <v>7</v>
      </c>
      <c r="E656" s="4">
        <v>5</v>
      </c>
      <c r="F656" s="4">
        <v>12</v>
      </c>
      <c r="G656" s="4">
        <v>8</v>
      </c>
      <c r="H656" s="4" t="s">
        <v>39</v>
      </c>
      <c r="I656" s="4">
        <v>0</v>
      </c>
      <c r="J656" s="4" t="s">
        <v>54</v>
      </c>
      <c r="K656" s="4" t="s">
        <v>96</v>
      </c>
      <c r="L656" s="4">
        <v>0</v>
      </c>
      <c r="M656" s="4" t="s">
        <v>38</v>
      </c>
      <c r="N656" s="4" t="s">
        <v>38</v>
      </c>
      <c r="O656" s="4" t="s">
        <v>38</v>
      </c>
      <c r="R656" s="4" t="s">
        <v>46</v>
      </c>
      <c r="X656" s="4" t="s">
        <v>123</v>
      </c>
      <c r="AC656" s="4" t="s">
        <v>48</v>
      </c>
      <c r="AD656" s="4">
        <v>5</v>
      </c>
      <c r="AE656" s="4">
        <v>3</v>
      </c>
      <c r="AF656" s="4">
        <v>80</v>
      </c>
      <c r="AG656" s="4" t="s">
        <v>2967</v>
      </c>
      <c r="AH656" s="4" t="s">
        <v>63</v>
      </c>
      <c r="AI656" s="4">
        <v>9</v>
      </c>
      <c r="AJ656" s="4" t="s">
        <v>2968</v>
      </c>
      <c r="AK656" s="4" t="s">
        <v>2969</v>
      </c>
      <c r="AL656" s="7" t="s">
        <v>2970</v>
      </c>
      <c r="AM656" s="4">
        <v>1</v>
      </c>
    </row>
    <row r="657" spans="1:39" ht="18" customHeight="1">
      <c r="A657" s="4">
        <v>655</v>
      </c>
      <c r="B657" s="4" t="s">
        <v>66</v>
      </c>
      <c r="C657" s="5">
        <v>29.934246575342467</v>
      </c>
      <c r="D657" s="4">
        <v>7</v>
      </c>
      <c r="E657" s="4">
        <v>60</v>
      </c>
      <c r="F657" s="4">
        <v>4</v>
      </c>
      <c r="G657" s="4">
        <v>5</v>
      </c>
      <c r="H657" s="4" t="s">
        <v>297</v>
      </c>
      <c r="I657" s="4">
        <v>1</v>
      </c>
      <c r="J657" s="4" t="s">
        <v>38</v>
      </c>
      <c r="K657" s="4" t="s">
        <v>38</v>
      </c>
      <c r="L657" s="4">
        <v>1</v>
      </c>
      <c r="M657" s="4" t="s">
        <v>56</v>
      </c>
      <c r="N657" s="4" t="s">
        <v>103</v>
      </c>
      <c r="O657" s="4" t="s">
        <v>44</v>
      </c>
      <c r="P657" s="4">
        <v>3</v>
      </c>
      <c r="Q657" s="4" t="s">
        <v>2971</v>
      </c>
      <c r="R657" s="4" t="s">
        <v>73</v>
      </c>
      <c r="X657" s="4" t="s">
        <v>123</v>
      </c>
      <c r="AC657" s="4" t="s">
        <v>61</v>
      </c>
      <c r="AD657" s="4">
        <v>4</v>
      </c>
      <c r="AE657" s="4">
        <v>5</v>
      </c>
      <c r="AF657" s="4">
        <v>5</v>
      </c>
      <c r="AG657" s="4" t="s">
        <v>2972</v>
      </c>
      <c r="AH657" s="4" t="s">
        <v>63</v>
      </c>
      <c r="AI657" s="4">
        <v>10</v>
      </c>
      <c r="AJ657" s="4" t="s">
        <v>2973</v>
      </c>
      <c r="AK657" s="4" t="s">
        <v>2974</v>
      </c>
      <c r="AL657" s="4" t="s">
        <v>2975</v>
      </c>
      <c r="AM657" s="4">
        <v>1</v>
      </c>
    </row>
    <row r="658" spans="1:39" ht="18" customHeight="1">
      <c r="A658" s="4">
        <v>656</v>
      </c>
      <c r="B658" s="4" t="s">
        <v>79</v>
      </c>
      <c r="C658" s="5">
        <v>35.479452054794521</v>
      </c>
      <c r="D658" s="4">
        <v>7</v>
      </c>
      <c r="E658" s="4">
        <v>3</v>
      </c>
      <c r="F658" s="4">
        <v>7</v>
      </c>
      <c r="G658" s="4">
        <v>100</v>
      </c>
      <c r="H658" s="4" t="s">
        <v>218</v>
      </c>
      <c r="I658" s="4">
        <v>0</v>
      </c>
      <c r="J658" s="4" t="s">
        <v>54</v>
      </c>
      <c r="K658" s="4" t="s">
        <v>90</v>
      </c>
      <c r="L658" s="4">
        <v>0</v>
      </c>
      <c r="M658" s="4" t="s">
        <v>38</v>
      </c>
      <c r="N658" s="4" t="s">
        <v>38</v>
      </c>
      <c r="O658" s="4" t="s">
        <v>38</v>
      </c>
      <c r="R658" s="4" t="s">
        <v>46</v>
      </c>
      <c r="V658" s="4" t="s">
        <v>59</v>
      </c>
      <c r="X658" s="4" t="s">
        <v>123</v>
      </c>
      <c r="AC658" s="4" t="s">
        <v>48</v>
      </c>
      <c r="AD658" s="4">
        <v>6</v>
      </c>
      <c r="AE658" s="4">
        <v>6</v>
      </c>
      <c r="AF658" s="4">
        <v>15</v>
      </c>
      <c r="AG658" s="4" t="s">
        <v>2976</v>
      </c>
      <c r="AH658" s="4" t="s">
        <v>50</v>
      </c>
      <c r="AI658" s="4">
        <v>5</v>
      </c>
      <c r="AJ658" s="4" t="s">
        <v>2977</v>
      </c>
      <c r="AK658" s="4" t="s">
        <v>316</v>
      </c>
      <c r="AL658" s="4" t="s">
        <v>108</v>
      </c>
      <c r="AM658" s="4">
        <v>1</v>
      </c>
    </row>
    <row r="659" spans="1:39" ht="18" customHeight="1">
      <c r="A659" s="4">
        <v>657</v>
      </c>
      <c r="B659" s="4" t="s">
        <v>109</v>
      </c>
      <c r="C659" s="5">
        <v>22.4</v>
      </c>
      <c r="D659" s="4">
        <v>7</v>
      </c>
      <c r="E659" s="4">
        <v>180</v>
      </c>
      <c r="F659" s="4">
        <v>6</v>
      </c>
      <c r="G659" s="4">
        <v>5</v>
      </c>
      <c r="H659" s="4" t="s">
        <v>53</v>
      </c>
      <c r="I659" s="4">
        <v>1</v>
      </c>
      <c r="J659" s="4" t="s">
        <v>38</v>
      </c>
      <c r="K659" s="4" t="s">
        <v>38</v>
      </c>
      <c r="L659" s="4">
        <v>1</v>
      </c>
      <c r="M659" s="4" t="s">
        <v>163</v>
      </c>
      <c r="N659" s="4" t="s">
        <v>344</v>
      </c>
      <c r="O659" s="4" t="s">
        <v>83</v>
      </c>
      <c r="P659" s="4">
        <v>0</v>
      </c>
      <c r="Q659" s="4" t="s">
        <v>2978</v>
      </c>
      <c r="R659" s="4" t="s">
        <v>154</v>
      </c>
      <c r="V659" s="4" t="s">
        <v>59</v>
      </c>
      <c r="X659" s="4" t="s">
        <v>123</v>
      </c>
      <c r="AC659" s="4" t="s">
        <v>61</v>
      </c>
      <c r="AD659" s="4">
        <v>15</v>
      </c>
      <c r="AE659" s="4">
        <v>10</v>
      </c>
      <c r="AF659" s="4">
        <v>5</v>
      </c>
      <c r="AG659" s="4" t="s">
        <v>2979</v>
      </c>
      <c r="AH659" s="4" t="s">
        <v>63</v>
      </c>
      <c r="AI659" s="4">
        <v>9</v>
      </c>
      <c r="AJ659" s="4" t="s">
        <v>2980</v>
      </c>
      <c r="AK659" s="4" t="s">
        <v>2981</v>
      </c>
      <c r="AL659" s="4" t="s">
        <v>2982</v>
      </c>
      <c r="AM659" s="4">
        <v>1</v>
      </c>
    </row>
    <row r="660" spans="1:39" ht="18" customHeight="1">
      <c r="A660" s="4">
        <v>658</v>
      </c>
      <c r="B660" s="4" t="s">
        <v>66</v>
      </c>
      <c r="D660" s="4">
        <v>7</v>
      </c>
      <c r="E660" s="4">
        <v>0</v>
      </c>
      <c r="F660" s="4">
        <v>8</v>
      </c>
      <c r="G660" s="4">
        <v>6</v>
      </c>
      <c r="H660" s="4" t="s">
        <v>218</v>
      </c>
      <c r="I660" s="4">
        <v>0</v>
      </c>
      <c r="J660" s="4" t="s">
        <v>89</v>
      </c>
      <c r="K660" s="4" t="s">
        <v>2983</v>
      </c>
      <c r="L660" s="4">
        <v>0</v>
      </c>
      <c r="M660" s="4" t="s">
        <v>38</v>
      </c>
      <c r="N660" s="4" t="s">
        <v>38</v>
      </c>
      <c r="O660" s="4" t="s">
        <v>38</v>
      </c>
      <c r="R660" s="4" t="s">
        <v>46</v>
      </c>
      <c r="V660" s="4" t="s">
        <v>59</v>
      </c>
      <c r="AC660" s="4" t="s">
        <v>75</v>
      </c>
      <c r="AD660" s="4">
        <v>10</v>
      </c>
      <c r="AE660" s="4">
        <v>10</v>
      </c>
      <c r="AF660" s="4">
        <v>20</v>
      </c>
      <c r="AG660" s="7" t="s">
        <v>2984</v>
      </c>
      <c r="AH660" s="4" t="s">
        <v>63</v>
      </c>
      <c r="AI660" s="4">
        <v>8</v>
      </c>
      <c r="AJ660" s="7" t="s">
        <v>2985</v>
      </c>
      <c r="AK660" s="4" t="s">
        <v>2986</v>
      </c>
      <c r="AL660" s="4" t="s">
        <v>2987</v>
      </c>
      <c r="AM660" s="4">
        <v>1</v>
      </c>
    </row>
    <row r="661" spans="1:39" ht="18" customHeight="1">
      <c r="A661" s="4">
        <v>659</v>
      </c>
      <c r="B661" s="4" t="s">
        <v>66</v>
      </c>
      <c r="C661" s="5">
        <v>29.63013698630137</v>
      </c>
      <c r="D661" s="4">
        <v>6</v>
      </c>
      <c r="E661" s="4">
        <v>70</v>
      </c>
      <c r="F661" s="4">
        <v>8</v>
      </c>
      <c r="G661" s="4">
        <v>7</v>
      </c>
      <c r="H661" s="4" t="s">
        <v>114</v>
      </c>
      <c r="I661" s="4">
        <v>0</v>
      </c>
      <c r="J661" s="4" t="s">
        <v>54</v>
      </c>
      <c r="K661" s="4" t="s">
        <v>90</v>
      </c>
      <c r="L661" s="4">
        <v>1</v>
      </c>
      <c r="M661" s="4" t="s">
        <v>206</v>
      </c>
      <c r="N661" s="4" t="s">
        <v>2988</v>
      </c>
      <c r="O661" s="4" t="s">
        <v>2989</v>
      </c>
      <c r="P661" s="4">
        <v>3</v>
      </c>
      <c r="Q661" s="4" t="s">
        <v>2990</v>
      </c>
      <c r="R661" s="4" t="s">
        <v>73</v>
      </c>
      <c r="W661" s="4" t="s">
        <v>60</v>
      </c>
      <c r="AC661" s="4" t="s">
        <v>61</v>
      </c>
      <c r="AD661" s="4">
        <v>5</v>
      </c>
      <c r="AE661" s="4">
        <v>3</v>
      </c>
      <c r="AF661" s="4">
        <v>5</v>
      </c>
      <c r="AG661" s="4" t="s">
        <v>2991</v>
      </c>
      <c r="AH661" s="4" t="s">
        <v>63</v>
      </c>
      <c r="AI661" s="4">
        <v>9</v>
      </c>
      <c r="AJ661" s="4" t="s">
        <v>2992</v>
      </c>
      <c r="AK661" s="4" t="s">
        <v>1866</v>
      </c>
      <c r="AM661" s="4">
        <v>1</v>
      </c>
    </row>
    <row r="662" spans="1:39" ht="18" customHeight="1">
      <c r="A662" s="4">
        <v>660</v>
      </c>
      <c r="B662" s="4" t="s">
        <v>66</v>
      </c>
      <c r="C662" s="5">
        <v>25.257534246575343</v>
      </c>
      <c r="D662" s="4">
        <v>6</v>
      </c>
      <c r="E662" s="4">
        <v>60</v>
      </c>
      <c r="F662" s="4">
        <v>10</v>
      </c>
      <c r="G662" s="4">
        <v>5</v>
      </c>
      <c r="H662" s="4" t="s">
        <v>95</v>
      </c>
      <c r="I662" s="4">
        <v>1</v>
      </c>
      <c r="J662" s="4" t="s">
        <v>38</v>
      </c>
      <c r="K662" s="4" t="s">
        <v>38</v>
      </c>
      <c r="L662" s="4">
        <v>1</v>
      </c>
      <c r="M662" s="4" t="s">
        <v>246</v>
      </c>
      <c r="N662" s="4" t="s">
        <v>43</v>
      </c>
      <c r="O662" s="4" t="s">
        <v>413</v>
      </c>
      <c r="P662" s="4">
        <v>3</v>
      </c>
      <c r="Q662" s="4" t="s">
        <v>2993</v>
      </c>
      <c r="R662" s="4" t="s">
        <v>46</v>
      </c>
      <c r="X662" s="4" t="s">
        <v>123</v>
      </c>
      <c r="AC662" s="4" t="s">
        <v>48</v>
      </c>
      <c r="AD662" s="4">
        <v>3</v>
      </c>
      <c r="AE662" s="4">
        <v>5</v>
      </c>
      <c r="AF662" s="4">
        <v>5</v>
      </c>
      <c r="AG662" s="4" t="s">
        <v>2994</v>
      </c>
      <c r="AH662" s="4" t="s">
        <v>63</v>
      </c>
      <c r="AI662" s="4">
        <v>7</v>
      </c>
      <c r="AJ662" s="4" t="s">
        <v>2995</v>
      </c>
      <c r="AK662" s="4" t="s">
        <v>2996</v>
      </c>
      <c r="AL662" s="4" t="s">
        <v>2997</v>
      </c>
      <c r="AM662" s="4">
        <v>1</v>
      </c>
    </row>
    <row r="663" spans="1:39" ht="18" customHeight="1">
      <c r="A663" s="4">
        <v>661</v>
      </c>
      <c r="B663" s="4" t="s">
        <v>66</v>
      </c>
      <c r="C663" s="5">
        <v>43.564383561643837</v>
      </c>
      <c r="D663" s="4">
        <v>5</v>
      </c>
      <c r="E663" s="4">
        <v>0</v>
      </c>
      <c r="F663" s="4">
        <v>12</v>
      </c>
      <c r="G663" s="4">
        <v>30</v>
      </c>
      <c r="H663" s="4" t="s">
        <v>67</v>
      </c>
      <c r="I663" s="4">
        <v>1</v>
      </c>
      <c r="J663" s="4" t="s">
        <v>38</v>
      </c>
      <c r="K663" s="4" t="s">
        <v>38</v>
      </c>
      <c r="L663" s="4">
        <v>1</v>
      </c>
      <c r="M663" s="4" t="s">
        <v>69</v>
      </c>
      <c r="N663" s="4" t="s">
        <v>43</v>
      </c>
      <c r="O663" s="4" t="s">
        <v>83</v>
      </c>
      <c r="P663" s="4">
        <v>7</v>
      </c>
      <c r="Q663" s="4" t="s">
        <v>2998</v>
      </c>
      <c r="R663" s="4" t="s">
        <v>73</v>
      </c>
      <c r="U663" s="4" t="s">
        <v>74</v>
      </c>
      <c r="V663" s="4" t="s">
        <v>59</v>
      </c>
      <c r="AB663" s="4" t="s">
        <v>2603</v>
      </c>
      <c r="AC663" s="4" t="s">
        <v>75</v>
      </c>
      <c r="AD663" s="4">
        <v>6</v>
      </c>
      <c r="AE663" s="4">
        <v>6</v>
      </c>
      <c r="AF663" s="4">
        <v>20</v>
      </c>
      <c r="AG663" s="4" t="s">
        <v>2999</v>
      </c>
      <c r="AH663" s="4" t="s">
        <v>63</v>
      </c>
      <c r="AI663" s="4">
        <v>8</v>
      </c>
      <c r="AJ663" s="4" t="s">
        <v>3000</v>
      </c>
      <c r="AK663" s="4" t="s">
        <v>3001</v>
      </c>
      <c r="AL663" s="7" t="s">
        <v>3002</v>
      </c>
      <c r="AM663" s="4">
        <v>1</v>
      </c>
    </row>
    <row r="664" spans="1:39" ht="18" customHeight="1">
      <c r="A664" s="4">
        <v>662</v>
      </c>
      <c r="B664" s="4" t="s">
        <v>66</v>
      </c>
      <c r="C664" s="5">
        <v>34.079452054794523</v>
      </c>
      <c r="D664" s="4">
        <v>5</v>
      </c>
      <c r="E664" s="4">
        <v>10</v>
      </c>
      <c r="F664" s="4">
        <v>16</v>
      </c>
      <c r="G664" s="4">
        <v>4</v>
      </c>
      <c r="H664" s="4" t="s">
        <v>39</v>
      </c>
      <c r="I664" s="4">
        <v>1</v>
      </c>
      <c r="J664" s="4" t="s">
        <v>38</v>
      </c>
      <c r="K664" s="4" t="s">
        <v>38</v>
      </c>
      <c r="L664" s="4">
        <v>1</v>
      </c>
      <c r="M664" s="4" t="s">
        <v>206</v>
      </c>
      <c r="N664" s="4" t="s">
        <v>70</v>
      </c>
      <c r="O664" s="4" t="s">
        <v>568</v>
      </c>
      <c r="P664" s="4">
        <v>9</v>
      </c>
      <c r="Q664" s="4" t="s">
        <v>2598</v>
      </c>
      <c r="R664" s="4" t="s">
        <v>73</v>
      </c>
      <c r="X664" s="4" t="s">
        <v>123</v>
      </c>
      <c r="AC664" s="4" t="s">
        <v>48</v>
      </c>
      <c r="AD664" s="4">
        <v>12</v>
      </c>
      <c r="AE664" s="4">
        <v>8</v>
      </c>
      <c r="AF664" s="4">
        <v>15</v>
      </c>
      <c r="AG664" s="8" t="s">
        <v>3003</v>
      </c>
      <c r="AH664" s="4" t="s">
        <v>3004</v>
      </c>
      <c r="AI664" s="4">
        <v>10</v>
      </c>
      <c r="AJ664" s="8" t="s">
        <v>3005</v>
      </c>
      <c r="AK664" s="6" t="s">
        <v>3006</v>
      </c>
      <c r="AL664" s="8" t="s">
        <v>3007</v>
      </c>
      <c r="AM664" s="4">
        <v>1</v>
      </c>
    </row>
    <row r="665" spans="1:39" ht="18" customHeight="1">
      <c r="A665" s="4">
        <v>663</v>
      </c>
      <c r="B665" s="4" t="s">
        <v>79</v>
      </c>
      <c r="C665" s="5">
        <v>29.276712328767122</v>
      </c>
      <c r="D665" s="4">
        <v>6</v>
      </c>
      <c r="E665" s="4">
        <v>45</v>
      </c>
      <c r="F665" s="4">
        <v>10</v>
      </c>
      <c r="G665" s="4">
        <v>15</v>
      </c>
      <c r="H665" s="4" t="s">
        <v>182</v>
      </c>
      <c r="I665" s="4">
        <v>1</v>
      </c>
      <c r="J665" s="4" t="s">
        <v>38</v>
      </c>
      <c r="K665" s="4" t="s">
        <v>38</v>
      </c>
      <c r="L665" s="4">
        <v>1</v>
      </c>
      <c r="M665" s="4" t="s">
        <v>206</v>
      </c>
      <c r="N665" s="4" t="s">
        <v>70</v>
      </c>
      <c r="O665" s="4" t="s">
        <v>83</v>
      </c>
      <c r="P665" s="4">
        <v>5</v>
      </c>
      <c r="Q665" s="4" t="s">
        <v>3008</v>
      </c>
      <c r="R665" s="4" t="s">
        <v>46</v>
      </c>
      <c r="V665" s="4" t="s">
        <v>59</v>
      </c>
      <c r="AC665" s="4" t="s">
        <v>61</v>
      </c>
      <c r="AD665" s="4">
        <v>6</v>
      </c>
      <c r="AE665" s="4">
        <v>1</v>
      </c>
      <c r="AF665" s="4">
        <v>10</v>
      </c>
      <c r="AG665" s="6" t="s">
        <v>197</v>
      </c>
      <c r="AH665" s="4" t="s">
        <v>63</v>
      </c>
      <c r="AI665" s="4">
        <v>10</v>
      </c>
      <c r="AJ665" s="6" t="s">
        <v>197</v>
      </c>
      <c r="AK665" s="4" t="s">
        <v>3009</v>
      </c>
      <c r="AL665" s="6" t="s">
        <v>197</v>
      </c>
      <c r="AM665" s="4">
        <v>0</v>
      </c>
    </row>
    <row r="666" spans="1:39" ht="18" customHeight="1">
      <c r="A666" s="4">
        <v>664</v>
      </c>
      <c r="B666" s="4" t="s">
        <v>79</v>
      </c>
      <c r="C666" s="5">
        <v>39.317808219178083</v>
      </c>
      <c r="D666" s="4">
        <v>8</v>
      </c>
      <c r="E666" s="4">
        <v>30</v>
      </c>
      <c r="F666" s="4">
        <v>14</v>
      </c>
      <c r="G666" s="4">
        <v>3</v>
      </c>
      <c r="H666" s="4" t="s">
        <v>53</v>
      </c>
      <c r="I666" s="4">
        <v>0</v>
      </c>
      <c r="J666" s="4" t="s">
        <v>89</v>
      </c>
      <c r="K666" s="4" t="s">
        <v>90</v>
      </c>
      <c r="L666" s="4">
        <v>1</v>
      </c>
      <c r="M666" s="4" t="s">
        <v>246</v>
      </c>
      <c r="N666" s="4" t="s">
        <v>82</v>
      </c>
      <c r="O666" s="4" t="s">
        <v>98</v>
      </c>
      <c r="P666" s="4">
        <v>13</v>
      </c>
      <c r="R666" s="4" t="s">
        <v>46</v>
      </c>
      <c r="X666" s="4" t="s">
        <v>123</v>
      </c>
      <c r="AC666" s="4" t="s">
        <v>61</v>
      </c>
      <c r="AD666" s="4">
        <v>10</v>
      </c>
      <c r="AE666" s="4">
        <v>1</v>
      </c>
      <c r="AF666" s="4">
        <v>3</v>
      </c>
      <c r="AG666" s="4" t="s">
        <v>1564</v>
      </c>
      <c r="AH666" s="4" t="s">
        <v>50</v>
      </c>
      <c r="AI666" s="4">
        <v>9</v>
      </c>
      <c r="AJ666" s="4" t="s">
        <v>3010</v>
      </c>
      <c r="AK666" s="4" t="s">
        <v>471</v>
      </c>
      <c r="AL666" s="6" t="s">
        <v>3011</v>
      </c>
      <c r="AM666" s="4">
        <v>0</v>
      </c>
    </row>
    <row r="667" spans="1:39" ht="18" customHeight="1">
      <c r="A667" s="4">
        <v>665</v>
      </c>
      <c r="B667" s="4" t="s">
        <v>518</v>
      </c>
      <c r="C667" s="5">
        <v>22.482191780821918</v>
      </c>
      <c r="D667" s="4">
        <v>6</v>
      </c>
      <c r="E667" s="4">
        <v>30</v>
      </c>
      <c r="F667" s="4">
        <v>12</v>
      </c>
      <c r="G667" s="4">
        <v>5</v>
      </c>
      <c r="H667" s="4" t="s">
        <v>182</v>
      </c>
      <c r="I667" s="4">
        <v>1</v>
      </c>
      <c r="J667" s="4" t="s">
        <v>38</v>
      </c>
      <c r="K667" s="4" t="s">
        <v>38</v>
      </c>
      <c r="L667" s="4">
        <v>0</v>
      </c>
      <c r="M667" s="4" t="s">
        <v>38</v>
      </c>
      <c r="N667" s="4" t="s">
        <v>38</v>
      </c>
      <c r="O667" s="4" t="s">
        <v>38</v>
      </c>
      <c r="R667" s="4" t="s">
        <v>46</v>
      </c>
      <c r="V667" s="4" t="s">
        <v>59</v>
      </c>
      <c r="AC667" s="4" t="s">
        <v>75</v>
      </c>
      <c r="AD667" s="4">
        <v>4</v>
      </c>
      <c r="AE667" s="4">
        <v>6</v>
      </c>
      <c r="AF667" s="4">
        <v>4</v>
      </c>
      <c r="AG667" s="7" t="s">
        <v>3012</v>
      </c>
      <c r="AH667" s="4" t="s">
        <v>63</v>
      </c>
      <c r="AI667" s="4">
        <v>10</v>
      </c>
      <c r="AJ667" s="7" t="s">
        <v>3013</v>
      </c>
      <c r="AK667" s="4" t="s">
        <v>3014</v>
      </c>
      <c r="AL667" s="7" t="s">
        <v>3015</v>
      </c>
      <c r="AM667" s="4">
        <v>1</v>
      </c>
    </row>
    <row r="668" spans="1:39" ht="18" customHeight="1">
      <c r="A668" s="4">
        <v>666</v>
      </c>
      <c r="B668" s="4" t="s">
        <v>66</v>
      </c>
      <c r="C668" s="5">
        <v>42.230136986301368</v>
      </c>
      <c r="D668" s="4">
        <v>6</v>
      </c>
      <c r="E668" s="4">
        <v>120</v>
      </c>
      <c r="F668" s="4">
        <v>12</v>
      </c>
      <c r="G668" s="4">
        <v>8</v>
      </c>
      <c r="H668" s="4" t="s">
        <v>53</v>
      </c>
      <c r="I668" s="4">
        <v>1</v>
      </c>
      <c r="J668" s="4" t="s">
        <v>38</v>
      </c>
      <c r="K668" s="4" t="s">
        <v>38</v>
      </c>
      <c r="L668" s="4">
        <v>1</v>
      </c>
      <c r="M668" s="4" t="s">
        <v>42</v>
      </c>
      <c r="N668" s="4" t="s">
        <v>43</v>
      </c>
      <c r="O668" s="4" t="s">
        <v>265</v>
      </c>
      <c r="P668" s="4">
        <v>15</v>
      </c>
      <c r="Q668" s="4" t="s">
        <v>3016</v>
      </c>
      <c r="R668" s="4" t="s">
        <v>46</v>
      </c>
      <c r="X668" s="4" t="s">
        <v>123</v>
      </c>
      <c r="AC668" s="4" t="s">
        <v>61</v>
      </c>
      <c r="AD668" s="4">
        <v>6</v>
      </c>
      <c r="AE668" s="4">
        <v>3</v>
      </c>
      <c r="AF668" s="4">
        <v>8</v>
      </c>
      <c r="AG668" s="4" t="s">
        <v>3017</v>
      </c>
      <c r="AH668" s="4" t="s">
        <v>3018</v>
      </c>
      <c r="AI668" s="4">
        <v>10</v>
      </c>
      <c r="AJ668" s="6" t="s">
        <v>3019</v>
      </c>
      <c r="AK668" s="4" t="s">
        <v>3020</v>
      </c>
      <c r="AL668" s="7" t="s">
        <v>3021</v>
      </c>
      <c r="AM668" s="4">
        <v>1</v>
      </c>
    </row>
    <row r="669" spans="1:39" ht="18" customHeight="1">
      <c r="A669" s="4">
        <v>667</v>
      </c>
      <c r="B669" s="4" t="s">
        <v>121</v>
      </c>
      <c r="C669" s="5">
        <v>21.608219178082191</v>
      </c>
      <c r="D669" s="4">
        <v>6</v>
      </c>
      <c r="E669" s="4">
        <v>100</v>
      </c>
      <c r="F669" s="4">
        <v>14</v>
      </c>
      <c r="G669" s="4">
        <v>6</v>
      </c>
      <c r="H669" s="4" t="s">
        <v>218</v>
      </c>
      <c r="I669" s="4">
        <v>1</v>
      </c>
      <c r="J669" s="4" t="s">
        <v>38</v>
      </c>
      <c r="K669" s="4" t="s">
        <v>38</v>
      </c>
      <c r="L669" s="4">
        <v>1</v>
      </c>
      <c r="M669" s="4" t="s">
        <v>136</v>
      </c>
      <c r="N669" s="4" t="s">
        <v>344</v>
      </c>
      <c r="O669" s="4" t="s">
        <v>223</v>
      </c>
      <c r="P669" s="4">
        <v>0</v>
      </c>
      <c r="Q669" s="4" t="s">
        <v>3022</v>
      </c>
      <c r="R669" s="4" t="s">
        <v>46</v>
      </c>
      <c r="U669" s="4" t="s">
        <v>74</v>
      </c>
      <c r="AC669" s="4" t="s">
        <v>61</v>
      </c>
      <c r="AD669" s="4">
        <v>6</v>
      </c>
      <c r="AE669" s="4">
        <v>6</v>
      </c>
      <c r="AF669" s="4">
        <v>80</v>
      </c>
      <c r="AG669" s="4" t="s">
        <v>3023</v>
      </c>
      <c r="AH669" s="4" t="s">
        <v>63</v>
      </c>
      <c r="AI669" s="4">
        <v>9</v>
      </c>
      <c r="AJ669" s="4" t="s">
        <v>3024</v>
      </c>
      <c r="AK669" s="4" t="s">
        <v>3025</v>
      </c>
      <c r="AL669" s="4" t="s">
        <v>1385</v>
      </c>
      <c r="AM669" s="4">
        <v>0</v>
      </c>
    </row>
    <row r="670" spans="1:39" ht="18" customHeight="1">
      <c r="A670" s="4">
        <v>668</v>
      </c>
      <c r="B670" s="4" t="s">
        <v>79</v>
      </c>
      <c r="C670" s="5">
        <v>30.646575342465752</v>
      </c>
      <c r="D670" s="4">
        <v>6</v>
      </c>
      <c r="E670" s="4">
        <v>600</v>
      </c>
      <c r="F670" s="4">
        <v>6</v>
      </c>
      <c r="G670" s="4">
        <v>20</v>
      </c>
      <c r="H670" s="4" t="s">
        <v>329</v>
      </c>
      <c r="I670" s="4">
        <v>1</v>
      </c>
      <c r="J670" s="4" t="s">
        <v>38</v>
      </c>
      <c r="K670" s="4" t="s">
        <v>38</v>
      </c>
      <c r="L670" s="4">
        <v>1</v>
      </c>
      <c r="M670" s="4" t="s">
        <v>81</v>
      </c>
      <c r="N670" s="4" t="s">
        <v>103</v>
      </c>
      <c r="O670" s="4" t="s">
        <v>304</v>
      </c>
      <c r="P670" s="4">
        <v>7</v>
      </c>
      <c r="Q670" s="4" t="s">
        <v>3026</v>
      </c>
      <c r="R670" s="4" t="s">
        <v>73</v>
      </c>
      <c r="V670" s="4" t="s">
        <v>59</v>
      </c>
      <c r="AC670" s="4" t="s">
        <v>61</v>
      </c>
      <c r="AD670" s="4">
        <v>6</v>
      </c>
      <c r="AE670" s="4">
        <v>6</v>
      </c>
      <c r="AF670" s="4">
        <v>10</v>
      </c>
      <c r="AG670" s="4" t="s">
        <v>3027</v>
      </c>
      <c r="AH670" s="4" t="s">
        <v>50</v>
      </c>
      <c r="AI670" s="4">
        <v>8</v>
      </c>
      <c r="AJ670" s="4" t="s">
        <v>3028</v>
      </c>
      <c r="AK670" s="4" t="s">
        <v>3029</v>
      </c>
      <c r="AL670" s="4" t="s">
        <v>134</v>
      </c>
      <c r="AM670" s="4">
        <v>1</v>
      </c>
    </row>
    <row r="671" spans="1:39" ht="18" customHeight="1">
      <c r="A671" s="4">
        <v>669</v>
      </c>
      <c r="B671" s="4" t="s">
        <v>121</v>
      </c>
      <c r="C671" s="5">
        <v>36.153424657534245</v>
      </c>
      <c r="D671" s="4">
        <v>7</v>
      </c>
      <c r="E671" s="4">
        <v>2</v>
      </c>
      <c r="F671" s="4">
        <v>10</v>
      </c>
      <c r="G671" s="4">
        <v>30</v>
      </c>
      <c r="H671" s="4" t="s">
        <v>128</v>
      </c>
      <c r="I671" s="4">
        <v>1</v>
      </c>
      <c r="J671" s="4" t="s">
        <v>38</v>
      </c>
      <c r="K671" s="4" t="s">
        <v>38</v>
      </c>
      <c r="L671" s="4">
        <v>1</v>
      </c>
      <c r="M671" s="4" t="s">
        <v>163</v>
      </c>
      <c r="N671" s="4" t="s">
        <v>3030</v>
      </c>
      <c r="O671" s="4" t="s">
        <v>492</v>
      </c>
      <c r="P671" s="4">
        <v>3</v>
      </c>
      <c r="Q671" s="4" t="s">
        <v>3031</v>
      </c>
      <c r="R671" s="4" t="s">
        <v>73</v>
      </c>
      <c r="W671" s="4" t="s">
        <v>60</v>
      </c>
      <c r="AC671" s="4" t="s">
        <v>61</v>
      </c>
      <c r="AD671" s="4">
        <v>3</v>
      </c>
      <c r="AE671" s="4">
        <v>6</v>
      </c>
      <c r="AF671" s="4">
        <v>20</v>
      </c>
      <c r="AG671" s="4" t="s">
        <v>3032</v>
      </c>
      <c r="AH671" s="4" t="s">
        <v>63</v>
      </c>
      <c r="AI671" s="4">
        <v>7</v>
      </c>
      <c r="AJ671" s="4" t="s">
        <v>3033</v>
      </c>
      <c r="AK671" s="4" t="s">
        <v>1796</v>
      </c>
      <c r="AM671" s="4">
        <v>1</v>
      </c>
    </row>
    <row r="672" spans="1:39" ht="18" customHeight="1">
      <c r="A672" s="4">
        <v>670</v>
      </c>
      <c r="B672" s="4" t="s">
        <v>66</v>
      </c>
      <c r="D672" s="4">
        <v>7</v>
      </c>
      <c r="E672" s="4">
        <v>40</v>
      </c>
      <c r="F672" s="4">
        <v>9</v>
      </c>
      <c r="G672" s="4">
        <v>6</v>
      </c>
      <c r="H672" s="4" t="s">
        <v>95</v>
      </c>
      <c r="I672" s="4">
        <v>1</v>
      </c>
      <c r="J672" s="4" t="s">
        <v>38</v>
      </c>
      <c r="K672" s="4" t="s">
        <v>38</v>
      </c>
      <c r="L672" s="4">
        <v>1</v>
      </c>
      <c r="M672" s="4" t="s">
        <v>136</v>
      </c>
      <c r="N672" s="4" t="s">
        <v>43</v>
      </c>
      <c r="O672" s="4" t="s">
        <v>71</v>
      </c>
      <c r="P672" s="4">
        <v>7</v>
      </c>
      <c r="Q672" s="4" t="s">
        <v>3034</v>
      </c>
      <c r="R672" s="4" t="s">
        <v>73</v>
      </c>
      <c r="V672" s="4" t="s">
        <v>59</v>
      </c>
      <c r="X672" s="4" t="s">
        <v>123</v>
      </c>
      <c r="AC672" s="4" t="s">
        <v>549</v>
      </c>
      <c r="AD672" s="4">
        <v>4</v>
      </c>
      <c r="AE672" s="4">
        <v>5</v>
      </c>
      <c r="AF672" s="4">
        <v>8</v>
      </c>
      <c r="AG672" s="4" t="s">
        <v>3035</v>
      </c>
      <c r="AH672" s="4" t="s">
        <v>3036</v>
      </c>
      <c r="AI672" s="4">
        <v>9</v>
      </c>
      <c r="AJ672" s="4" t="s">
        <v>134</v>
      </c>
      <c r="AK672" s="4" t="s">
        <v>134</v>
      </c>
      <c r="AL672" s="4" t="s">
        <v>134</v>
      </c>
      <c r="AM672" s="4">
        <v>0</v>
      </c>
    </row>
    <row r="673" spans="1:39" ht="18" customHeight="1">
      <c r="A673" s="4">
        <v>671</v>
      </c>
      <c r="B673" s="4" t="s">
        <v>121</v>
      </c>
      <c r="C673" s="5">
        <v>30.958904109589042</v>
      </c>
      <c r="D673" s="4">
        <v>7</v>
      </c>
      <c r="E673" s="4">
        <v>150</v>
      </c>
      <c r="F673" s="4">
        <v>12</v>
      </c>
      <c r="G673" s="4">
        <v>12</v>
      </c>
      <c r="H673" s="4" t="s">
        <v>67</v>
      </c>
      <c r="I673" s="4">
        <v>0</v>
      </c>
      <c r="J673" s="4" t="s">
        <v>89</v>
      </c>
      <c r="K673" s="4" t="s">
        <v>96</v>
      </c>
      <c r="L673" s="4">
        <v>1</v>
      </c>
      <c r="M673" s="4" t="s">
        <v>81</v>
      </c>
      <c r="N673" s="4" t="s">
        <v>70</v>
      </c>
      <c r="O673" s="4" t="s">
        <v>83</v>
      </c>
      <c r="P673" s="4">
        <v>3</v>
      </c>
      <c r="Q673" s="4" t="s">
        <v>603</v>
      </c>
      <c r="R673" s="4" t="s">
        <v>73</v>
      </c>
      <c r="U673" s="4" t="s">
        <v>74</v>
      </c>
      <c r="AC673" s="4" t="s">
        <v>75</v>
      </c>
      <c r="AD673" s="4">
        <v>20</v>
      </c>
      <c r="AE673" s="4">
        <v>5</v>
      </c>
      <c r="AF673" s="4">
        <v>20</v>
      </c>
      <c r="AG673" s="4" t="s">
        <v>3037</v>
      </c>
      <c r="AH673" s="4" t="s">
        <v>1320</v>
      </c>
      <c r="AI673" s="4">
        <v>8</v>
      </c>
      <c r="AJ673" s="4" t="s">
        <v>3038</v>
      </c>
      <c r="AK673" s="4" t="s">
        <v>3039</v>
      </c>
      <c r="AL673" s="4" t="s">
        <v>3040</v>
      </c>
      <c r="AM673" s="4">
        <v>0</v>
      </c>
    </row>
    <row r="674" spans="1:39" ht="18" customHeight="1">
      <c r="A674" s="4">
        <v>672</v>
      </c>
      <c r="B674" s="4" t="s">
        <v>121</v>
      </c>
      <c r="C674" s="5">
        <v>26.019178082191782</v>
      </c>
      <c r="D674" s="4">
        <v>8</v>
      </c>
      <c r="E674" s="4">
        <v>100</v>
      </c>
      <c r="F674" s="4">
        <v>12</v>
      </c>
      <c r="G674" s="4">
        <v>4</v>
      </c>
      <c r="H674" s="4" t="s">
        <v>128</v>
      </c>
      <c r="I674" s="4">
        <v>1</v>
      </c>
      <c r="J674" s="4" t="s">
        <v>38</v>
      </c>
      <c r="K674" s="4" t="s">
        <v>38</v>
      </c>
      <c r="L674" s="4">
        <v>1</v>
      </c>
      <c r="M674" s="4" t="s">
        <v>206</v>
      </c>
      <c r="N674" s="4" t="s">
        <v>70</v>
      </c>
      <c r="O674" s="4" t="s">
        <v>83</v>
      </c>
      <c r="P674" s="4">
        <v>8</v>
      </c>
      <c r="Q674" s="4" t="s">
        <v>3041</v>
      </c>
      <c r="R674" s="4" t="s">
        <v>73</v>
      </c>
      <c r="W674" s="4" t="s">
        <v>60</v>
      </c>
      <c r="AC674" s="4" t="s">
        <v>48</v>
      </c>
      <c r="AD674" s="4">
        <v>5</v>
      </c>
      <c r="AE674" s="4">
        <v>6</v>
      </c>
      <c r="AF674" s="4">
        <v>6</v>
      </c>
      <c r="AG674" s="6" t="s">
        <v>3042</v>
      </c>
      <c r="AH674" s="4" t="s">
        <v>63</v>
      </c>
      <c r="AI674" s="4">
        <v>9</v>
      </c>
      <c r="AJ674" s="4" t="s">
        <v>3043</v>
      </c>
      <c r="AK674" s="4" t="s">
        <v>3044</v>
      </c>
      <c r="AL674" s="4" t="s">
        <v>3045</v>
      </c>
      <c r="AM674" s="4">
        <v>1</v>
      </c>
    </row>
    <row r="675" spans="1:39" ht="18" customHeight="1">
      <c r="A675" s="4">
        <v>673</v>
      </c>
      <c r="B675" s="4" t="s">
        <v>66</v>
      </c>
      <c r="C675" s="5">
        <v>27.964383561643835</v>
      </c>
      <c r="D675" s="4">
        <v>7</v>
      </c>
      <c r="E675" s="4">
        <v>140</v>
      </c>
      <c r="F675" s="4">
        <v>14</v>
      </c>
      <c r="G675" s="4">
        <v>30</v>
      </c>
      <c r="H675" s="4" t="s">
        <v>53</v>
      </c>
      <c r="I675" s="4">
        <v>1</v>
      </c>
      <c r="J675" s="4" t="s">
        <v>38</v>
      </c>
      <c r="K675" s="4" t="s">
        <v>38</v>
      </c>
      <c r="L675" s="4">
        <v>0</v>
      </c>
      <c r="M675" s="4" t="s">
        <v>38</v>
      </c>
      <c r="N675" s="4" t="s">
        <v>38</v>
      </c>
      <c r="O675" s="4" t="s">
        <v>38</v>
      </c>
      <c r="R675" s="4" t="s">
        <v>73</v>
      </c>
      <c r="V675" s="4" t="s">
        <v>59</v>
      </c>
      <c r="Z675" s="4" t="s">
        <v>471</v>
      </c>
      <c r="AC675" s="4" t="s">
        <v>48</v>
      </c>
      <c r="AD675" s="4">
        <v>6</v>
      </c>
      <c r="AE675" s="4">
        <v>13</v>
      </c>
      <c r="AF675" s="4">
        <v>20</v>
      </c>
      <c r="AG675" s="4" t="s">
        <v>3046</v>
      </c>
      <c r="AH675" s="4" t="s">
        <v>63</v>
      </c>
      <c r="AI675" s="4">
        <v>9</v>
      </c>
      <c r="AJ675" s="4" t="s">
        <v>3047</v>
      </c>
      <c r="AK675" s="4" t="s">
        <v>3048</v>
      </c>
      <c r="AL675" s="4" t="s">
        <v>3049</v>
      </c>
      <c r="AM675" s="4">
        <v>1</v>
      </c>
    </row>
    <row r="676" spans="1:39" ht="18" customHeight="1">
      <c r="A676" s="4">
        <v>674</v>
      </c>
      <c r="B676" s="4" t="s">
        <v>66</v>
      </c>
      <c r="C676" s="5">
        <v>29.298630136986301</v>
      </c>
      <c r="D676" s="4">
        <v>6</v>
      </c>
      <c r="E676" s="4">
        <v>45</v>
      </c>
      <c r="F676" s="4">
        <v>10</v>
      </c>
      <c r="G676" s="4">
        <v>1</v>
      </c>
      <c r="H676" s="4" t="s">
        <v>182</v>
      </c>
      <c r="I676" s="4">
        <v>0</v>
      </c>
      <c r="J676" s="4" t="s">
        <v>54</v>
      </c>
      <c r="K676" s="4" t="s">
        <v>96</v>
      </c>
      <c r="L676" s="4">
        <v>1</v>
      </c>
      <c r="M676" s="4" t="s">
        <v>56</v>
      </c>
      <c r="N676" s="4" t="s">
        <v>103</v>
      </c>
      <c r="O676" s="4" t="s">
        <v>44</v>
      </c>
      <c r="P676" s="4">
        <v>5</v>
      </c>
      <c r="Q676" s="4" t="s">
        <v>3050</v>
      </c>
      <c r="R676" s="4" t="s">
        <v>46</v>
      </c>
      <c r="U676" s="4" t="s">
        <v>74</v>
      </c>
      <c r="AC676" s="4" t="s">
        <v>61</v>
      </c>
      <c r="AD676" s="4">
        <v>10</v>
      </c>
      <c r="AE676" s="4">
        <v>20</v>
      </c>
      <c r="AF676" s="4">
        <v>10</v>
      </c>
      <c r="AG676" s="7" t="s">
        <v>3051</v>
      </c>
      <c r="AH676" s="4" t="s">
        <v>371</v>
      </c>
      <c r="AI676" s="4">
        <v>8</v>
      </c>
      <c r="AJ676" s="4" t="s">
        <v>3052</v>
      </c>
      <c r="AK676" s="7" t="s">
        <v>3053</v>
      </c>
      <c r="AL676" s="4" t="s">
        <v>3054</v>
      </c>
      <c r="AM676" s="4">
        <v>0</v>
      </c>
    </row>
    <row r="677" spans="1:39" ht="18" customHeight="1">
      <c r="A677" s="4">
        <v>675</v>
      </c>
      <c r="B677" s="4" t="s">
        <v>121</v>
      </c>
      <c r="C677" s="5">
        <v>28.887671232876713</v>
      </c>
      <c r="D677" s="4">
        <v>6</v>
      </c>
      <c r="E677" s="4">
        <v>120</v>
      </c>
      <c r="F677" s="4">
        <v>12</v>
      </c>
      <c r="G677" s="4">
        <v>10</v>
      </c>
      <c r="H677" s="4" t="s">
        <v>114</v>
      </c>
      <c r="I677" s="4">
        <v>1</v>
      </c>
      <c r="J677" s="4" t="s">
        <v>38</v>
      </c>
      <c r="K677" s="4" t="s">
        <v>38</v>
      </c>
      <c r="L677" s="4">
        <v>1</v>
      </c>
      <c r="M677" s="4" t="s">
        <v>141</v>
      </c>
      <c r="N677" s="4" t="s">
        <v>70</v>
      </c>
      <c r="O677" s="4" t="s">
        <v>83</v>
      </c>
      <c r="P677" s="4">
        <v>1</v>
      </c>
      <c r="Q677" s="4" t="s">
        <v>3055</v>
      </c>
      <c r="R677" s="4" t="s">
        <v>73</v>
      </c>
      <c r="X677" s="4" t="s">
        <v>123</v>
      </c>
      <c r="AC677" s="4" t="s">
        <v>48</v>
      </c>
      <c r="AD677" s="4">
        <v>5</v>
      </c>
      <c r="AE677" s="4">
        <v>3</v>
      </c>
      <c r="AF677" s="4">
        <v>8</v>
      </c>
      <c r="AG677" s="4" t="s">
        <v>3056</v>
      </c>
      <c r="AH677" s="4" t="s">
        <v>63</v>
      </c>
      <c r="AI677" s="4">
        <v>8</v>
      </c>
      <c r="AJ677" s="4" t="s">
        <v>3057</v>
      </c>
      <c r="AK677" s="4" t="s">
        <v>3058</v>
      </c>
      <c r="AL677" s="4" t="s">
        <v>3059</v>
      </c>
      <c r="AM677" s="4">
        <v>1</v>
      </c>
    </row>
    <row r="678" spans="1:39" ht="18" customHeight="1">
      <c r="A678" s="4">
        <v>676</v>
      </c>
      <c r="B678" s="4" t="s">
        <v>66</v>
      </c>
      <c r="C678" s="5">
        <v>44.750684931506846</v>
      </c>
      <c r="D678" s="4">
        <v>5</v>
      </c>
      <c r="E678" s="4">
        <v>120</v>
      </c>
      <c r="F678" s="4">
        <v>14</v>
      </c>
      <c r="G678" s="4">
        <v>6</v>
      </c>
      <c r="H678" s="4" t="s">
        <v>182</v>
      </c>
      <c r="I678" s="4">
        <v>1</v>
      </c>
      <c r="J678" s="4" t="s">
        <v>38</v>
      </c>
      <c r="K678" s="4" t="s">
        <v>38</v>
      </c>
      <c r="L678" s="4">
        <v>1</v>
      </c>
      <c r="M678" s="4" t="s">
        <v>206</v>
      </c>
      <c r="N678" s="4" t="s">
        <v>137</v>
      </c>
      <c r="O678" s="4" t="s">
        <v>149</v>
      </c>
      <c r="P678" s="4">
        <v>15</v>
      </c>
      <c r="Q678" s="4" t="s">
        <v>3060</v>
      </c>
      <c r="R678" s="4" t="s">
        <v>46</v>
      </c>
      <c r="AA678" s="4" t="s">
        <v>92</v>
      </c>
      <c r="AC678" s="4" t="s">
        <v>38</v>
      </c>
      <c r="AD678" s="4" t="s">
        <v>38</v>
      </c>
      <c r="AE678" s="4" t="s">
        <v>38</v>
      </c>
      <c r="AH678" s="4" t="s">
        <v>63</v>
      </c>
      <c r="AI678" s="4">
        <v>10</v>
      </c>
      <c r="AJ678" s="4" t="s">
        <v>64</v>
      </c>
      <c r="AK678" s="4" t="s">
        <v>3061</v>
      </c>
      <c r="AL678" s="4" t="s">
        <v>3062</v>
      </c>
      <c r="AM678" s="4">
        <v>0</v>
      </c>
    </row>
    <row r="679" spans="1:39" ht="18" customHeight="1">
      <c r="A679" s="4">
        <v>677</v>
      </c>
      <c r="B679" s="4" t="s">
        <v>66</v>
      </c>
      <c r="C679" s="5">
        <v>35.419178082191777</v>
      </c>
      <c r="D679" s="4">
        <v>8</v>
      </c>
      <c r="E679" s="4">
        <v>2</v>
      </c>
      <c r="F679" s="4">
        <v>8</v>
      </c>
      <c r="G679" s="4">
        <v>1</v>
      </c>
      <c r="H679" s="4" t="s">
        <v>67</v>
      </c>
      <c r="I679" s="4">
        <v>0</v>
      </c>
      <c r="J679" s="4" t="s">
        <v>54</v>
      </c>
      <c r="K679" s="4" t="s">
        <v>55</v>
      </c>
      <c r="L679" s="4">
        <v>1</v>
      </c>
      <c r="M679" s="4" t="s">
        <v>59</v>
      </c>
      <c r="N679" s="4" t="s">
        <v>70</v>
      </c>
      <c r="O679" s="4" t="s">
        <v>44</v>
      </c>
      <c r="P679" s="4">
        <v>2</v>
      </c>
      <c r="Q679" s="4" t="s">
        <v>3063</v>
      </c>
      <c r="R679" s="4" t="s">
        <v>73</v>
      </c>
      <c r="X679" s="4" t="s">
        <v>123</v>
      </c>
      <c r="AC679" s="4" t="s">
        <v>48</v>
      </c>
      <c r="AD679" s="4">
        <v>6</v>
      </c>
      <c r="AE679" s="4">
        <v>3</v>
      </c>
      <c r="AF679" s="4">
        <v>3</v>
      </c>
      <c r="AG679" s="4" t="s">
        <v>3064</v>
      </c>
      <c r="AH679" s="4" t="s">
        <v>63</v>
      </c>
      <c r="AI679" s="4">
        <v>8</v>
      </c>
      <c r="AJ679" s="4" t="s">
        <v>3065</v>
      </c>
      <c r="AK679" s="4" t="s">
        <v>3066</v>
      </c>
      <c r="AL679" s="4" t="s">
        <v>3067</v>
      </c>
      <c r="AM679" s="4">
        <v>0</v>
      </c>
    </row>
    <row r="680" spans="1:39" ht="18" customHeight="1">
      <c r="A680" s="4">
        <v>678</v>
      </c>
      <c r="B680" s="4" t="s">
        <v>121</v>
      </c>
      <c r="C680" s="5">
        <v>28.073972602739726</v>
      </c>
      <c r="D680" s="4">
        <v>7</v>
      </c>
      <c r="E680" s="4">
        <v>60</v>
      </c>
      <c r="F680" s="4">
        <v>7</v>
      </c>
      <c r="G680" s="4">
        <v>5</v>
      </c>
      <c r="H680" s="4" t="s">
        <v>218</v>
      </c>
      <c r="I680" s="4">
        <v>1</v>
      </c>
      <c r="J680" s="4" t="s">
        <v>38</v>
      </c>
      <c r="K680" s="4" t="s">
        <v>38</v>
      </c>
      <c r="L680" s="4">
        <v>1</v>
      </c>
      <c r="M680" s="4" t="s">
        <v>81</v>
      </c>
      <c r="N680" s="4" t="s">
        <v>70</v>
      </c>
      <c r="O680" s="4" t="s">
        <v>83</v>
      </c>
      <c r="P680" s="4">
        <v>2</v>
      </c>
      <c r="Q680" s="4" t="s">
        <v>1506</v>
      </c>
      <c r="R680" s="4" t="s">
        <v>73</v>
      </c>
      <c r="U680" s="4" t="s">
        <v>74</v>
      </c>
      <c r="AC680" s="4" t="s">
        <v>75</v>
      </c>
      <c r="AD680" s="4">
        <v>3</v>
      </c>
      <c r="AE680" s="4">
        <v>5</v>
      </c>
      <c r="AF680" s="4">
        <v>168</v>
      </c>
      <c r="AG680" s="4" t="s">
        <v>3068</v>
      </c>
      <c r="AH680" s="4" t="s">
        <v>50</v>
      </c>
      <c r="AI680" s="4">
        <v>9</v>
      </c>
      <c r="AJ680" s="4" t="s">
        <v>3069</v>
      </c>
      <c r="AK680" s="4" t="s">
        <v>3070</v>
      </c>
      <c r="AL680" s="4" t="s">
        <v>3071</v>
      </c>
      <c r="AM680" s="4">
        <v>1</v>
      </c>
    </row>
    <row r="681" spans="1:39" ht="18" customHeight="1">
      <c r="A681" s="4">
        <v>679</v>
      </c>
      <c r="B681" s="4" t="s">
        <v>121</v>
      </c>
      <c r="C681" s="5">
        <v>25.509589041095889</v>
      </c>
      <c r="D681" s="4">
        <v>6</v>
      </c>
      <c r="E681" s="4">
        <v>60</v>
      </c>
      <c r="F681" s="4">
        <v>14</v>
      </c>
      <c r="G681" s="4">
        <v>4</v>
      </c>
      <c r="H681" s="4" t="s">
        <v>114</v>
      </c>
      <c r="I681" s="4">
        <v>0</v>
      </c>
      <c r="J681" s="4" t="s">
        <v>40</v>
      </c>
      <c r="K681" s="4" t="s">
        <v>90</v>
      </c>
      <c r="L681" s="4">
        <v>1</v>
      </c>
      <c r="M681" s="4" t="s">
        <v>74</v>
      </c>
      <c r="N681" s="4" t="s">
        <v>252</v>
      </c>
      <c r="O681" s="4" t="s">
        <v>3072</v>
      </c>
      <c r="P681" s="4">
        <v>3</v>
      </c>
      <c r="Q681" s="4" t="s">
        <v>3073</v>
      </c>
      <c r="R681" s="4" t="s">
        <v>46</v>
      </c>
      <c r="AA681" s="4" t="s">
        <v>92</v>
      </c>
      <c r="AC681" s="4" t="s">
        <v>38</v>
      </c>
      <c r="AD681" s="4" t="s">
        <v>38</v>
      </c>
      <c r="AE681" s="4" t="s">
        <v>38</v>
      </c>
      <c r="AH681" s="4" t="s">
        <v>63</v>
      </c>
      <c r="AI681" s="4">
        <v>10</v>
      </c>
      <c r="AJ681" s="7" t="s">
        <v>3074</v>
      </c>
      <c r="AK681" s="4" t="s">
        <v>3075</v>
      </c>
      <c r="AL681" s="4" t="s">
        <v>3076</v>
      </c>
      <c r="AM681" s="4">
        <v>1</v>
      </c>
    </row>
    <row r="682" spans="1:39" ht="18" customHeight="1">
      <c r="A682" s="4">
        <v>680</v>
      </c>
      <c r="B682" s="4" t="s">
        <v>121</v>
      </c>
      <c r="C682" s="5">
        <v>35.597260273972601</v>
      </c>
      <c r="D682" s="4">
        <v>6</v>
      </c>
      <c r="E682" s="4">
        <v>30</v>
      </c>
      <c r="F682" s="4">
        <v>15</v>
      </c>
      <c r="G682" s="4">
        <v>16</v>
      </c>
      <c r="H682" s="4" t="s">
        <v>182</v>
      </c>
      <c r="I682" s="4">
        <v>1</v>
      </c>
      <c r="J682" s="4" t="s">
        <v>38</v>
      </c>
      <c r="K682" s="4" t="s">
        <v>38</v>
      </c>
      <c r="L682" s="4">
        <v>1</v>
      </c>
      <c r="M682" s="4" t="s">
        <v>401</v>
      </c>
      <c r="N682" s="4" t="s">
        <v>598</v>
      </c>
      <c r="O682" s="4" t="s">
        <v>3077</v>
      </c>
      <c r="P682" s="4">
        <v>2</v>
      </c>
      <c r="Q682" s="4" t="s">
        <v>3078</v>
      </c>
      <c r="R682" s="4" t="s">
        <v>73</v>
      </c>
      <c r="AA682" s="4" t="s">
        <v>92</v>
      </c>
      <c r="AC682" s="4" t="s">
        <v>38</v>
      </c>
      <c r="AD682" s="4" t="s">
        <v>38</v>
      </c>
      <c r="AE682" s="4" t="s">
        <v>38</v>
      </c>
      <c r="AH682" s="4" t="s">
        <v>63</v>
      </c>
      <c r="AI682" s="4">
        <v>10</v>
      </c>
      <c r="AJ682" s="4" t="s">
        <v>3079</v>
      </c>
      <c r="AK682" s="4" t="s">
        <v>3080</v>
      </c>
      <c r="AL682" s="7" t="s">
        <v>3081</v>
      </c>
      <c r="AM682" s="4">
        <v>1</v>
      </c>
    </row>
    <row r="683" spans="1:39" ht="18" customHeight="1">
      <c r="A683" s="4">
        <v>681</v>
      </c>
      <c r="B683" s="4" t="s">
        <v>66</v>
      </c>
      <c r="C683" s="5">
        <v>22.345205479452055</v>
      </c>
      <c r="D683" s="4">
        <v>7</v>
      </c>
      <c r="E683" s="4">
        <v>10</v>
      </c>
      <c r="F683" s="4">
        <v>3</v>
      </c>
      <c r="G683" s="4">
        <v>4</v>
      </c>
      <c r="H683" s="4" t="s">
        <v>218</v>
      </c>
      <c r="I683" s="4">
        <v>1</v>
      </c>
      <c r="J683" s="4" t="s">
        <v>38</v>
      </c>
      <c r="K683" s="4" t="s">
        <v>38</v>
      </c>
      <c r="L683" s="4">
        <v>1</v>
      </c>
      <c r="M683" s="4" t="s">
        <v>206</v>
      </c>
      <c r="N683" s="4" t="s">
        <v>70</v>
      </c>
      <c r="O683" s="4" t="s">
        <v>568</v>
      </c>
      <c r="P683" s="4">
        <v>1</v>
      </c>
      <c r="R683" s="4" t="s">
        <v>357</v>
      </c>
      <c r="X683" s="4" t="s">
        <v>123</v>
      </c>
      <c r="AC683" s="4" t="s">
        <v>48</v>
      </c>
      <c r="AD683" s="4">
        <v>5</v>
      </c>
      <c r="AE683" s="4">
        <v>12</v>
      </c>
      <c r="AF683" s="4">
        <v>4</v>
      </c>
      <c r="AG683" s="4" t="s">
        <v>3082</v>
      </c>
      <c r="AH683" s="4" t="s">
        <v>63</v>
      </c>
      <c r="AI683" s="4">
        <v>10</v>
      </c>
      <c r="AJ683" s="4" t="s">
        <v>3083</v>
      </c>
      <c r="AM683" s="4">
        <v>1</v>
      </c>
    </row>
    <row r="684" spans="1:39" ht="18" customHeight="1">
      <c r="A684" s="4">
        <v>682</v>
      </c>
      <c r="B684" s="4" t="s">
        <v>66</v>
      </c>
      <c r="C684" s="5">
        <v>20.915068493150685</v>
      </c>
      <c r="D684" s="4">
        <v>10</v>
      </c>
      <c r="E684" s="4">
        <v>20</v>
      </c>
      <c r="F684" s="4">
        <v>10</v>
      </c>
      <c r="G684" s="4">
        <v>10</v>
      </c>
      <c r="H684" s="4" t="s">
        <v>67</v>
      </c>
      <c r="I684" s="4">
        <v>1</v>
      </c>
      <c r="J684" s="4" t="s">
        <v>38</v>
      </c>
      <c r="K684" s="4" t="s">
        <v>38</v>
      </c>
      <c r="L684" s="4">
        <v>0</v>
      </c>
      <c r="M684" s="4" t="s">
        <v>38</v>
      </c>
      <c r="N684" s="4" t="s">
        <v>38</v>
      </c>
      <c r="O684" s="4" t="s">
        <v>38</v>
      </c>
      <c r="R684" s="4" t="s">
        <v>154</v>
      </c>
      <c r="X684" s="4" t="s">
        <v>123</v>
      </c>
      <c r="AC684" s="4" t="s">
        <v>48</v>
      </c>
      <c r="AD684" s="4">
        <v>6</v>
      </c>
      <c r="AE684" s="4">
        <v>6</v>
      </c>
      <c r="AF684" s="4">
        <v>30</v>
      </c>
      <c r="AG684" s="4" t="s">
        <v>3084</v>
      </c>
      <c r="AH684" s="4" t="s">
        <v>3085</v>
      </c>
      <c r="AI684" s="4">
        <v>10</v>
      </c>
      <c r="AJ684" s="4" t="s">
        <v>3086</v>
      </c>
      <c r="AK684" s="4" t="s">
        <v>3087</v>
      </c>
      <c r="AL684" s="7" t="s">
        <v>3088</v>
      </c>
      <c r="AM684" s="4">
        <v>1</v>
      </c>
    </row>
    <row r="685" spans="1:39" ht="18" customHeight="1">
      <c r="A685" s="4">
        <v>683</v>
      </c>
      <c r="B685" s="4" t="s">
        <v>518</v>
      </c>
      <c r="C685" s="5">
        <v>44.57260273972603</v>
      </c>
      <c r="D685" s="4">
        <v>5</v>
      </c>
      <c r="E685" s="4">
        <v>120</v>
      </c>
      <c r="F685" s="4">
        <v>12</v>
      </c>
      <c r="G685" s="4">
        <v>60</v>
      </c>
      <c r="H685" s="4" t="s">
        <v>67</v>
      </c>
      <c r="I685" s="4">
        <v>0</v>
      </c>
      <c r="J685" s="4" t="s">
        <v>92</v>
      </c>
      <c r="K685" s="4" t="s">
        <v>96</v>
      </c>
      <c r="L685" s="4">
        <v>1</v>
      </c>
      <c r="M685" s="4" t="s">
        <v>206</v>
      </c>
      <c r="N685" s="4" t="s">
        <v>103</v>
      </c>
      <c r="O685" s="4" t="s">
        <v>350</v>
      </c>
      <c r="P685" s="4">
        <v>15</v>
      </c>
      <c r="R685" s="4" t="s">
        <v>73</v>
      </c>
      <c r="X685" s="4" t="s">
        <v>123</v>
      </c>
      <c r="AC685" s="4" t="s">
        <v>155</v>
      </c>
      <c r="AD685" s="4">
        <v>6</v>
      </c>
      <c r="AE685" s="4">
        <v>6</v>
      </c>
      <c r="AF685" s="4">
        <v>15</v>
      </c>
      <c r="AG685" s="4" t="s">
        <v>64</v>
      </c>
      <c r="AH685" s="4" t="s">
        <v>63</v>
      </c>
      <c r="AI685" s="4">
        <v>5</v>
      </c>
      <c r="AJ685" s="4" t="s">
        <v>3089</v>
      </c>
      <c r="AK685" s="4" t="s">
        <v>92</v>
      </c>
      <c r="AL685" s="4" t="s">
        <v>92</v>
      </c>
      <c r="AM685" s="4">
        <v>0</v>
      </c>
    </row>
    <row r="686" spans="1:39" ht="18" customHeight="1">
      <c r="A686" s="4">
        <v>684</v>
      </c>
      <c r="B686" s="4" t="s">
        <v>79</v>
      </c>
      <c r="C686" s="5">
        <v>41.287671232876711</v>
      </c>
      <c r="D686" s="4">
        <v>7</v>
      </c>
      <c r="E686" s="4">
        <v>120</v>
      </c>
      <c r="F686" s="4">
        <v>6</v>
      </c>
      <c r="G686" s="4">
        <v>3</v>
      </c>
      <c r="H686" s="4" t="s">
        <v>329</v>
      </c>
      <c r="I686" s="4">
        <v>0</v>
      </c>
      <c r="J686" s="4" t="s">
        <v>40</v>
      </c>
      <c r="K686" s="4" t="s">
        <v>90</v>
      </c>
      <c r="L686" s="4">
        <v>1</v>
      </c>
      <c r="M686" s="4" t="s">
        <v>206</v>
      </c>
      <c r="N686" s="4" t="s">
        <v>82</v>
      </c>
      <c r="O686" s="4" t="s">
        <v>83</v>
      </c>
      <c r="P686" s="4">
        <v>17</v>
      </c>
      <c r="Q686" s="4" t="s">
        <v>3090</v>
      </c>
      <c r="R686" s="4" t="s">
        <v>46</v>
      </c>
      <c r="X686" s="4" t="s">
        <v>123</v>
      </c>
      <c r="AC686" s="4" t="s">
        <v>61</v>
      </c>
      <c r="AD686" s="4">
        <v>6</v>
      </c>
      <c r="AE686" s="4">
        <v>3</v>
      </c>
      <c r="AF686" s="4">
        <v>10</v>
      </c>
      <c r="AG686" s="4" t="s">
        <v>3091</v>
      </c>
      <c r="AH686" s="4" t="s">
        <v>63</v>
      </c>
      <c r="AI686" s="4">
        <v>9</v>
      </c>
      <c r="AJ686" s="4" t="s">
        <v>3092</v>
      </c>
      <c r="AK686" s="4" t="s">
        <v>3093</v>
      </c>
      <c r="AL686" s="4" t="s">
        <v>3094</v>
      </c>
      <c r="AM686" s="4">
        <v>0</v>
      </c>
    </row>
    <row r="687" spans="1:39" ht="18" customHeight="1">
      <c r="A687" s="4">
        <v>685</v>
      </c>
      <c r="B687" s="4" t="s">
        <v>66</v>
      </c>
      <c r="C687" s="5">
        <v>34.416438356164385</v>
      </c>
      <c r="D687" s="4">
        <v>7</v>
      </c>
      <c r="E687" s="4">
        <v>20</v>
      </c>
      <c r="F687" s="4">
        <v>10</v>
      </c>
      <c r="G687" s="4">
        <v>20</v>
      </c>
      <c r="H687" s="4" t="s">
        <v>88</v>
      </c>
      <c r="I687" s="4">
        <v>1</v>
      </c>
      <c r="J687" s="4" t="s">
        <v>38</v>
      </c>
      <c r="K687" s="4" t="s">
        <v>38</v>
      </c>
      <c r="L687" s="4">
        <v>1</v>
      </c>
      <c r="M687" s="4" t="s">
        <v>136</v>
      </c>
      <c r="N687" s="4" t="s">
        <v>43</v>
      </c>
      <c r="O687" s="4" t="s">
        <v>44</v>
      </c>
      <c r="P687" s="4">
        <v>1</v>
      </c>
      <c r="Q687" s="4" t="s">
        <v>3095</v>
      </c>
      <c r="R687" s="4" t="s">
        <v>73</v>
      </c>
      <c r="V687" s="4" t="s">
        <v>59</v>
      </c>
      <c r="AC687" s="4" t="s">
        <v>75</v>
      </c>
      <c r="AD687" s="4">
        <v>15</v>
      </c>
      <c r="AE687" s="4">
        <v>20</v>
      </c>
      <c r="AF687" s="4">
        <v>20</v>
      </c>
      <c r="AG687" s="4" t="s">
        <v>3096</v>
      </c>
      <c r="AH687" s="4" t="s">
        <v>50</v>
      </c>
      <c r="AI687" s="4">
        <v>10</v>
      </c>
      <c r="AJ687" s="7" t="s">
        <v>3097</v>
      </c>
      <c r="AK687" s="4" t="s">
        <v>3098</v>
      </c>
      <c r="AL687" s="4" t="s">
        <v>3099</v>
      </c>
      <c r="AM687" s="4">
        <v>0</v>
      </c>
    </row>
    <row r="688" spans="1:39" ht="18" customHeight="1">
      <c r="A688" s="4">
        <v>686</v>
      </c>
      <c r="B688" s="4" t="s">
        <v>121</v>
      </c>
      <c r="C688" s="5">
        <v>38.868493150684934</v>
      </c>
      <c r="D688" s="4">
        <v>4</v>
      </c>
      <c r="E688" s="4">
        <v>70</v>
      </c>
      <c r="F688" s="4">
        <v>12</v>
      </c>
      <c r="G688" s="4">
        <v>25</v>
      </c>
      <c r="H688" s="4" t="s">
        <v>297</v>
      </c>
      <c r="I688" s="4">
        <v>0</v>
      </c>
      <c r="J688" s="4" t="s">
        <v>54</v>
      </c>
      <c r="K688" s="4" t="s">
        <v>3100</v>
      </c>
      <c r="L688" s="4">
        <v>1</v>
      </c>
      <c r="M688" s="4" t="s">
        <v>406</v>
      </c>
      <c r="N688" s="4" t="s">
        <v>3101</v>
      </c>
      <c r="O688" s="4" t="s">
        <v>291</v>
      </c>
      <c r="P688" s="4">
        <v>11</v>
      </c>
      <c r="Q688" s="4" t="s">
        <v>3102</v>
      </c>
      <c r="R688" s="4" t="s">
        <v>73</v>
      </c>
      <c r="X688" s="4" t="s">
        <v>123</v>
      </c>
      <c r="AC688" s="4" t="s">
        <v>75</v>
      </c>
      <c r="AD688" s="4">
        <v>15</v>
      </c>
      <c r="AE688" s="4">
        <v>10</v>
      </c>
      <c r="AF688" s="4">
        <v>40</v>
      </c>
      <c r="AG688" s="4" t="s">
        <v>3103</v>
      </c>
      <c r="AH688" s="4" t="s">
        <v>63</v>
      </c>
      <c r="AI688" s="4">
        <v>10</v>
      </c>
      <c r="AJ688" s="4" t="s">
        <v>3104</v>
      </c>
      <c r="AK688" s="4" t="s">
        <v>3105</v>
      </c>
      <c r="AL688" s="4" t="s">
        <v>3106</v>
      </c>
      <c r="AM688" s="4">
        <v>0</v>
      </c>
    </row>
    <row r="689" spans="1:39" ht="18" customHeight="1">
      <c r="A689" s="4">
        <v>687</v>
      </c>
      <c r="B689" s="4" t="s">
        <v>66</v>
      </c>
      <c r="C689" s="5">
        <v>57.547945205479451</v>
      </c>
      <c r="D689" s="4">
        <v>7</v>
      </c>
      <c r="E689" s="4">
        <v>40</v>
      </c>
      <c r="F689" s="4">
        <v>12</v>
      </c>
      <c r="G689" s="4">
        <v>10</v>
      </c>
      <c r="H689" s="4" t="s">
        <v>329</v>
      </c>
      <c r="I689" s="4">
        <v>1</v>
      </c>
      <c r="J689" s="4" t="s">
        <v>38</v>
      </c>
      <c r="K689" s="4" t="s">
        <v>38</v>
      </c>
      <c r="L689" s="4">
        <v>1</v>
      </c>
      <c r="M689" s="4" t="s">
        <v>406</v>
      </c>
      <c r="N689" s="4" t="s">
        <v>137</v>
      </c>
      <c r="O689" s="4" t="s">
        <v>83</v>
      </c>
      <c r="P689" s="4">
        <v>30</v>
      </c>
      <c r="Q689" s="4" t="s">
        <v>3107</v>
      </c>
      <c r="R689" s="4" t="s">
        <v>46</v>
      </c>
      <c r="X689" s="4" t="s">
        <v>123</v>
      </c>
      <c r="AC689" s="4" t="s">
        <v>61</v>
      </c>
      <c r="AD689" s="4">
        <v>5</v>
      </c>
      <c r="AE689" s="4">
        <v>12</v>
      </c>
      <c r="AF689" s="4">
        <v>12</v>
      </c>
      <c r="AG689" s="4" t="s">
        <v>3108</v>
      </c>
      <c r="AH689" s="4" t="s">
        <v>63</v>
      </c>
      <c r="AI689" s="4">
        <v>10</v>
      </c>
      <c r="AJ689" s="4" t="s">
        <v>3109</v>
      </c>
      <c r="AM689" s="4">
        <v>0</v>
      </c>
    </row>
    <row r="690" spans="1:39" ht="18" customHeight="1">
      <c r="A690" s="4">
        <v>688</v>
      </c>
      <c r="B690" s="4" t="s">
        <v>121</v>
      </c>
      <c r="C690" s="5">
        <v>35.545205479452058</v>
      </c>
      <c r="D690" s="4">
        <v>7</v>
      </c>
      <c r="E690" s="4">
        <v>15</v>
      </c>
      <c r="F690" s="4">
        <v>12</v>
      </c>
      <c r="G690" s="4">
        <v>12</v>
      </c>
      <c r="H690" s="4" t="s">
        <v>297</v>
      </c>
      <c r="I690" s="4">
        <v>0</v>
      </c>
      <c r="J690" s="4" t="s">
        <v>54</v>
      </c>
      <c r="K690" s="4" t="s">
        <v>90</v>
      </c>
      <c r="L690" s="4">
        <v>1</v>
      </c>
      <c r="M690" s="4" t="s">
        <v>141</v>
      </c>
      <c r="N690" s="4" t="s">
        <v>70</v>
      </c>
      <c r="O690" s="4" t="s">
        <v>83</v>
      </c>
      <c r="P690" s="4">
        <v>1</v>
      </c>
      <c r="Q690" s="4" t="s">
        <v>1753</v>
      </c>
      <c r="R690" s="4" t="s">
        <v>58</v>
      </c>
      <c r="U690" s="4" t="s">
        <v>74</v>
      </c>
      <c r="V690" s="4" t="s">
        <v>59</v>
      </c>
      <c r="AC690" s="4" t="s">
        <v>75</v>
      </c>
      <c r="AD690" s="4">
        <v>2</v>
      </c>
      <c r="AE690" s="4">
        <v>5</v>
      </c>
      <c r="AF690" s="4">
        <v>30</v>
      </c>
      <c r="AG690" s="4" t="s">
        <v>3110</v>
      </c>
      <c r="AH690" s="4" t="s">
        <v>63</v>
      </c>
      <c r="AI690" s="4">
        <v>7</v>
      </c>
      <c r="AJ690" s="4" t="s">
        <v>376</v>
      </c>
      <c r="AK690" s="4" t="s">
        <v>3111</v>
      </c>
      <c r="AM690" s="4">
        <v>0</v>
      </c>
    </row>
    <row r="691" spans="1:39" ht="18" customHeight="1">
      <c r="A691" s="4">
        <v>689</v>
      </c>
      <c r="B691" s="4" t="s">
        <v>66</v>
      </c>
      <c r="C691" s="5">
        <v>21.227397260273971</v>
      </c>
      <c r="D691" s="4">
        <v>5</v>
      </c>
      <c r="E691" s="4">
        <v>8</v>
      </c>
      <c r="F691" s="4">
        <v>10</v>
      </c>
      <c r="G691" s="4">
        <v>5</v>
      </c>
      <c r="H691" s="4" t="s">
        <v>80</v>
      </c>
      <c r="I691" s="4">
        <v>0</v>
      </c>
      <c r="J691" s="4" t="s">
        <v>40</v>
      </c>
      <c r="K691" s="4" t="s">
        <v>96</v>
      </c>
      <c r="L691" s="4">
        <v>0</v>
      </c>
      <c r="M691" s="4" t="s">
        <v>38</v>
      </c>
      <c r="N691" s="4" t="s">
        <v>38</v>
      </c>
      <c r="O691" s="4" t="s">
        <v>38</v>
      </c>
      <c r="R691" s="4" t="s">
        <v>154</v>
      </c>
      <c r="X691" s="4" t="s">
        <v>123</v>
      </c>
      <c r="AC691" s="4" t="s">
        <v>75</v>
      </c>
      <c r="AD691" s="4">
        <v>4</v>
      </c>
      <c r="AE691" s="4">
        <v>3</v>
      </c>
      <c r="AF691" s="4">
        <v>4</v>
      </c>
      <c r="AG691" s="6" t="s">
        <v>3112</v>
      </c>
      <c r="AH691" s="4" t="s">
        <v>63</v>
      </c>
      <c r="AI691" s="4">
        <v>9</v>
      </c>
      <c r="AJ691" s="4" t="s">
        <v>3113</v>
      </c>
      <c r="AK691" s="4" t="s">
        <v>3114</v>
      </c>
      <c r="AM691" s="4">
        <v>0</v>
      </c>
    </row>
    <row r="692" spans="1:39" ht="18" customHeight="1">
      <c r="A692" s="4">
        <v>690</v>
      </c>
      <c r="B692" s="4" t="s">
        <v>121</v>
      </c>
      <c r="C692" s="5">
        <v>33.454794520547942</v>
      </c>
      <c r="D692" s="4">
        <v>7</v>
      </c>
      <c r="E692" s="4">
        <v>10</v>
      </c>
      <c r="F692" s="4">
        <v>6</v>
      </c>
      <c r="G692" s="4">
        <v>10</v>
      </c>
      <c r="H692" s="4" t="s">
        <v>80</v>
      </c>
      <c r="I692" s="4">
        <v>0</v>
      </c>
      <c r="J692" s="4" t="s">
        <v>68</v>
      </c>
      <c r="K692" s="4" t="s">
        <v>90</v>
      </c>
      <c r="L692" s="4">
        <v>1</v>
      </c>
      <c r="M692" s="4" t="s">
        <v>401</v>
      </c>
      <c r="N692" s="4" t="s">
        <v>103</v>
      </c>
      <c r="O692" s="4" t="s">
        <v>44</v>
      </c>
      <c r="P692" s="4">
        <v>6</v>
      </c>
      <c r="R692" s="4" t="s">
        <v>58</v>
      </c>
      <c r="X692" s="4" t="s">
        <v>123</v>
      </c>
      <c r="AC692" s="4" t="s">
        <v>75</v>
      </c>
      <c r="AD692" s="4">
        <v>3</v>
      </c>
      <c r="AE692" s="4">
        <v>6</v>
      </c>
      <c r="AF692" s="4">
        <v>10</v>
      </c>
      <c r="AG692" s="4" t="s">
        <v>3115</v>
      </c>
      <c r="AH692" s="4" t="s">
        <v>63</v>
      </c>
      <c r="AI692" s="4">
        <v>10</v>
      </c>
      <c r="AJ692" s="4" t="s">
        <v>168</v>
      </c>
      <c r="AM692" s="4">
        <v>0</v>
      </c>
    </row>
    <row r="693" spans="1:39" ht="18" customHeight="1">
      <c r="A693" s="4">
        <v>691</v>
      </c>
      <c r="B693" s="4" t="s">
        <v>121</v>
      </c>
      <c r="C693" s="5">
        <v>39.484931506849314</v>
      </c>
      <c r="D693" s="4">
        <v>7</v>
      </c>
      <c r="E693" s="4">
        <v>180</v>
      </c>
      <c r="F693" s="4">
        <v>11</v>
      </c>
      <c r="G693" s="4">
        <v>3</v>
      </c>
      <c r="H693" s="4" t="s">
        <v>39</v>
      </c>
      <c r="I693" s="4">
        <v>0</v>
      </c>
      <c r="J693" s="4" t="s">
        <v>3116</v>
      </c>
      <c r="K693" s="4" t="s">
        <v>90</v>
      </c>
      <c r="L693" s="4">
        <v>1</v>
      </c>
      <c r="M693" s="4" t="s">
        <v>148</v>
      </c>
      <c r="N693" s="4" t="s">
        <v>82</v>
      </c>
      <c r="O693" s="4" t="s">
        <v>223</v>
      </c>
      <c r="P693" s="4">
        <v>5</v>
      </c>
      <c r="Q693" s="4" t="s">
        <v>3117</v>
      </c>
      <c r="R693" s="4" t="s">
        <v>73</v>
      </c>
      <c r="AA693" s="4" t="s">
        <v>92</v>
      </c>
      <c r="AC693" s="4" t="s">
        <v>38</v>
      </c>
      <c r="AD693" s="4" t="s">
        <v>38</v>
      </c>
      <c r="AE693" s="4" t="s">
        <v>38</v>
      </c>
      <c r="AH693" s="4" t="s">
        <v>63</v>
      </c>
      <c r="AI693" s="4">
        <v>7</v>
      </c>
      <c r="AJ693" s="4" t="s">
        <v>3118</v>
      </c>
      <c r="AK693" s="4" t="s">
        <v>3119</v>
      </c>
      <c r="AM693" s="4">
        <v>1</v>
      </c>
    </row>
    <row r="694" spans="1:39" ht="18" customHeight="1">
      <c r="A694" s="4">
        <v>692</v>
      </c>
      <c r="B694" s="4" t="s">
        <v>121</v>
      </c>
      <c r="C694" s="5">
        <v>46.441095890410956</v>
      </c>
      <c r="D694" s="4">
        <v>8</v>
      </c>
      <c r="E694" s="4">
        <v>0</v>
      </c>
      <c r="F694" s="4">
        <v>12</v>
      </c>
      <c r="G694" s="4">
        <v>26</v>
      </c>
      <c r="H694" s="4" t="s">
        <v>128</v>
      </c>
      <c r="I694" s="4">
        <v>1</v>
      </c>
      <c r="J694" s="4" t="s">
        <v>38</v>
      </c>
      <c r="K694" s="4" t="s">
        <v>38</v>
      </c>
      <c r="L694" s="4">
        <v>1</v>
      </c>
      <c r="M694" s="4" t="s">
        <v>206</v>
      </c>
      <c r="N694" s="4" t="s">
        <v>70</v>
      </c>
      <c r="O694" s="4" t="s">
        <v>149</v>
      </c>
      <c r="P694" s="4">
        <v>7</v>
      </c>
      <c r="Q694" s="4" t="s">
        <v>3120</v>
      </c>
      <c r="R694" s="4" t="s">
        <v>58</v>
      </c>
      <c r="V694" s="4" t="s">
        <v>59</v>
      </c>
      <c r="W694" s="4" t="s">
        <v>60</v>
      </c>
      <c r="Y694" s="4" t="s">
        <v>645</v>
      </c>
      <c r="AC694" s="4" t="s">
        <v>48</v>
      </c>
      <c r="AD694" s="4">
        <v>6</v>
      </c>
      <c r="AE694" s="4">
        <v>2</v>
      </c>
      <c r="AF694" s="4">
        <v>8</v>
      </c>
      <c r="AG694" s="4" t="s">
        <v>3121</v>
      </c>
      <c r="AH694" s="4" t="s">
        <v>3122</v>
      </c>
      <c r="AI694" s="4">
        <v>10</v>
      </c>
      <c r="AJ694" s="4" t="s">
        <v>3123</v>
      </c>
      <c r="AK694" s="4" t="s">
        <v>3124</v>
      </c>
      <c r="AL694" s="7" t="s">
        <v>3125</v>
      </c>
      <c r="AM694" s="4">
        <v>1</v>
      </c>
    </row>
    <row r="695" spans="1:39" ht="18" customHeight="1">
      <c r="A695" s="4">
        <v>693</v>
      </c>
      <c r="B695" s="4" t="s">
        <v>121</v>
      </c>
      <c r="C695" s="5">
        <v>53.605479452054794</v>
      </c>
      <c r="D695" s="4">
        <v>7</v>
      </c>
      <c r="E695" s="4">
        <v>50</v>
      </c>
      <c r="F695" s="4">
        <v>8</v>
      </c>
      <c r="G695" s="4">
        <v>5</v>
      </c>
      <c r="H695" s="4" t="s">
        <v>67</v>
      </c>
      <c r="I695" s="4">
        <v>1</v>
      </c>
      <c r="J695" s="4" t="s">
        <v>38</v>
      </c>
      <c r="K695" s="4" t="s">
        <v>38</v>
      </c>
      <c r="L695" s="4">
        <v>1</v>
      </c>
      <c r="M695" s="4" t="s">
        <v>246</v>
      </c>
      <c r="N695" s="4" t="s">
        <v>103</v>
      </c>
      <c r="O695" s="4" t="s">
        <v>894</v>
      </c>
      <c r="P695" s="4">
        <v>30</v>
      </c>
      <c r="Q695" s="4" t="s">
        <v>3126</v>
      </c>
      <c r="R695" s="4" t="s">
        <v>46</v>
      </c>
      <c r="X695" s="4" t="s">
        <v>123</v>
      </c>
      <c r="AC695" s="4" t="s">
        <v>61</v>
      </c>
      <c r="AD695" s="4">
        <v>6</v>
      </c>
      <c r="AE695" s="4">
        <v>6</v>
      </c>
      <c r="AF695" s="4">
        <v>20</v>
      </c>
      <c r="AG695" s="4" t="s">
        <v>3127</v>
      </c>
      <c r="AH695" s="4" t="s">
        <v>3128</v>
      </c>
      <c r="AI695" s="4">
        <v>7</v>
      </c>
      <c r="AJ695" s="4" t="s">
        <v>3129</v>
      </c>
      <c r="AK695" s="4" t="s">
        <v>3130</v>
      </c>
      <c r="AM695" s="4">
        <v>0</v>
      </c>
    </row>
    <row r="696" spans="1:39" ht="18" customHeight="1">
      <c r="A696" s="4">
        <v>694</v>
      </c>
      <c r="B696" s="4" t="s">
        <v>121</v>
      </c>
      <c r="C696" s="5">
        <v>33.084931506849315</v>
      </c>
      <c r="D696" s="4">
        <v>6</v>
      </c>
      <c r="E696" s="4">
        <v>60</v>
      </c>
      <c r="F696" s="4">
        <v>12</v>
      </c>
      <c r="G696" s="4">
        <v>6</v>
      </c>
      <c r="H696" s="4" t="s">
        <v>80</v>
      </c>
      <c r="I696" s="4">
        <v>1</v>
      </c>
      <c r="J696" s="4" t="s">
        <v>38</v>
      </c>
      <c r="K696" s="4" t="s">
        <v>38</v>
      </c>
      <c r="L696" s="4">
        <v>1</v>
      </c>
      <c r="M696" s="4" t="s">
        <v>136</v>
      </c>
      <c r="N696" s="4" t="s">
        <v>377</v>
      </c>
      <c r="O696" s="4" t="s">
        <v>3131</v>
      </c>
      <c r="P696" s="4">
        <v>9</v>
      </c>
      <c r="Q696" s="4" t="s">
        <v>3132</v>
      </c>
      <c r="R696" s="4" t="s">
        <v>46</v>
      </c>
      <c r="X696" s="4" t="s">
        <v>123</v>
      </c>
      <c r="AC696" s="4" t="s">
        <v>48</v>
      </c>
      <c r="AD696" s="4">
        <v>5</v>
      </c>
      <c r="AE696" s="4">
        <v>6</v>
      </c>
      <c r="AF696" s="4">
        <v>30</v>
      </c>
      <c r="AG696" s="4" t="s">
        <v>3133</v>
      </c>
      <c r="AH696" s="4" t="s">
        <v>63</v>
      </c>
      <c r="AI696" s="4">
        <v>10</v>
      </c>
      <c r="AJ696" s="4" t="s">
        <v>3134</v>
      </c>
      <c r="AK696" s="4" t="s">
        <v>3135</v>
      </c>
      <c r="AL696" s="4" t="s">
        <v>3136</v>
      </c>
      <c r="AM696" s="4">
        <v>1</v>
      </c>
    </row>
    <row r="697" spans="1:39" ht="18" customHeight="1">
      <c r="A697" s="4">
        <v>695</v>
      </c>
      <c r="B697" s="4" t="s">
        <v>66</v>
      </c>
      <c r="C697" s="5">
        <v>41.095890410958901</v>
      </c>
      <c r="D697" s="4">
        <v>7</v>
      </c>
      <c r="E697" s="4">
        <v>45</v>
      </c>
      <c r="F697" s="4">
        <v>10</v>
      </c>
      <c r="G697" s="4">
        <v>6</v>
      </c>
      <c r="H697" s="4" t="s">
        <v>218</v>
      </c>
      <c r="I697" s="4">
        <v>1</v>
      </c>
      <c r="J697" s="4" t="s">
        <v>38</v>
      </c>
      <c r="K697" s="4" t="s">
        <v>38</v>
      </c>
      <c r="L697" s="4">
        <v>1</v>
      </c>
      <c r="M697" s="4" t="s">
        <v>42</v>
      </c>
      <c r="N697" s="4" t="s">
        <v>43</v>
      </c>
      <c r="O697" s="4" t="s">
        <v>83</v>
      </c>
      <c r="P697" s="4">
        <v>17</v>
      </c>
      <c r="Q697" s="4" t="s">
        <v>3137</v>
      </c>
      <c r="R697" s="4" t="s">
        <v>73</v>
      </c>
      <c r="W697" s="4" t="s">
        <v>60</v>
      </c>
      <c r="AC697" s="4" t="s">
        <v>48</v>
      </c>
      <c r="AD697" s="4">
        <v>6</v>
      </c>
      <c r="AE697" s="4">
        <v>6</v>
      </c>
      <c r="AF697" s="4">
        <v>6</v>
      </c>
      <c r="AG697" s="4" t="s">
        <v>3138</v>
      </c>
      <c r="AH697" s="4" t="s">
        <v>63</v>
      </c>
      <c r="AI697" s="4">
        <v>10</v>
      </c>
      <c r="AJ697" s="4" t="s">
        <v>3139</v>
      </c>
      <c r="AK697" s="4" t="s">
        <v>3140</v>
      </c>
      <c r="AL697" s="4" t="s">
        <v>3141</v>
      </c>
      <c r="AM697" s="4">
        <v>1</v>
      </c>
    </row>
    <row r="698" spans="1:39" ht="18" customHeight="1">
      <c r="A698" s="4">
        <v>696</v>
      </c>
      <c r="B698" s="4" t="s">
        <v>66</v>
      </c>
      <c r="C698" s="5">
        <v>42.632876712328766</v>
      </c>
      <c r="D698" s="4">
        <v>6</v>
      </c>
      <c r="E698" s="4">
        <v>60</v>
      </c>
      <c r="F698" s="4">
        <v>6</v>
      </c>
      <c r="G698" s="4">
        <v>3</v>
      </c>
      <c r="H698" s="4" t="s">
        <v>182</v>
      </c>
      <c r="I698" s="4">
        <v>0</v>
      </c>
      <c r="J698" s="4" t="s">
        <v>40</v>
      </c>
      <c r="K698" s="4" t="s">
        <v>90</v>
      </c>
      <c r="L698" s="4">
        <v>1</v>
      </c>
      <c r="M698" s="4" t="s">
        <v>74</v>
      </c>
      <c r="N698" s="4" t="s">
        <v>70</v>
      </c>
      <c r="O698" s="4" t="s">
        <v>3142</v>
      </c>
      <c r="P698" s="4">
        <v>4</v>
      </c>
      <c r="Q698" s="4" t="s">
        <v>3143</v>
      </c>
      <c r="R698" s="4" t="s">
        <v>1109</v>
      </c>
      <c r="U698" s="4" t="s">
        <v>74</v>
      </c>
      <c r="AC698" s="4" t="s">
        <v>61</v>
      </c>
      <c r="AD698" s="4">
        <v>5</v>
      </c>
      <c r="AE698" s="4">
        <v>5</v>
      </c>
      <c r="AF698" s="4">
        <v>12</v>
      </c>
      <c r="AG698" s="4" t="s">
        <v>3144</v>
      </c>
      <c r="AH698" s="4" t="s">
        <v>63</v>
      </c>
      <c r="AI698" s="4">
        <v>10</v>
      </c>
      <c r="AJ698" s="4" t="s">
        <v>92</v>
      </c>
      <c r="AK698" s="4" t="s">
        <v>3145</v>
      </c>
      <c r="AL698" s="4" t="s">
        <v>3146</v>
      </c>
      <c r="AM698" s="4">
        <v>0</v>
      </c>
    </row>
    <row r="699" spans="1:39" ht="18" customHeight="1">
      <c r="A699" s="4">
        <v>697</v>
      </c>
      <c r="B699" s="4" t="s">
        <v>79</v>
      </c>
      <c r="C699" s="5">
        <v>34.19178082191781</v>
      </c>
      <c r="D699" s="4">
        <v>7</v>
      </c>
      <c r="E699" s="4">
        <v>90</v>
      </c>
      <c r="F699" s="4">
        <v>14</v>
      </c>
      <c r="G699" s="4">
        <v>2</v>
      </c>
      <c r="H699" s="4" t="s">
        <v>297</v>
      </c>
      <c r="I699" s="4">
        <v>1</v>
      </c>
      <c r="J699" s="4" t="s">
        <v>38</v>
      </c>
      <c r="K699" s="4" t="s">
        <v>38</v>
      </c>
      <c r="L699" s="4">
        <v>1</v>
      </c>
      <c r="M699" s="4" t="s">
        <v>206</v>
      </c>
      <c r="N699" s="4" t="s">
        <v>252</v>
      </c>
      <c r="O699" s="4" t="s">
        <v>83</v>
      </c>
      <c r="P699" s="4">
        <v>8</v>
      </c>
      <c r="Q699" s="4" t="s">
        <v>3147</v>
      </c>
      <c r="R699" s="4" t="s">
        <v>73</v>
      </c>
      <c r="W699" s="4" t="s">
        <v>60</v>
      </c>
      <c r="AC699" s="4" t="s">
        <v>61</v>
      </c>
      <c r="AD699" s="4">
        <v>3</v>
      </c>
      <c r="AE699" s="4">
        <v>1</v>
      </c>
      <c r="AF699" s="4">
        <v>15</v>
      </c>
      <c r="AG699" s="4" t="s">
        <v>3148</v>
      </c>
      <c r="AH699" s="4" t="s">
        <v>3149</v>
      </c>
      <c r="AI699" s="4">
        <v>8</v>
      </c>
      <c r="AJ699" s="8" t="s">
        <v>3150</v>
      </c>
      <c r="AL699" s="4" t="s">
        <v>3151</v>
      </c>
      <c r="AM699" s="4">
        <v>0</v>
      </c>
    </row>
    <row r="700" spans="1:39" ht="18" customHeight="1">
      <c r="A700" s="4">
        <v>698</v>
      </c>
      <c r="B700" s="4" t="s">
        <v>66</v>
      </c>
      <c r="C700" s="5">
        <v>40.531506849315072</v>
      </c>
      <c r="D700" s="4">
        <v>5</v>
      </c>
      <c r="E700" s="4">
        <v>150</v>
      </c>
      <c r="F700" s="4">
        <v>6</v>
      </c>
      <c r="G700" s="4">
        <v>1</v>
      </c>
      <c r="H700" s="4" t="s">
        <v>39</v>
      </c>
      <c r="I700" s="4">
        <v>1</v>
      </c>
      <c r="J700" s="4" t="s">
        <v>38</v>
      </c>
      <c r="K700" s="4" t="s">
        <v>38</v>
      </c>
      <c r="L700" s="4">
        <v>1</v>
      </c>
      <c r="M700" s="4" t="s">
        <v>136</v>
      </c>
      <c r="N700" s="4" t="s">
        <v>82</v>
      </c>
      <c r="O700" s="4" t="s">
        <v>83</v>
      </c>
      <c r="P700" s="4">
        <v>19</v>
      </c>
      <c r="Q700" s="4" t="s">
        <v>3152</v>
      </c>
      <c r="R700" s="4" t="s">
        <v>46</v>
      </c>
      <c r="W700" s="4" t="s">
        <v>60</v>
      </c>
      <c r="X700" s="4" t="s">
        <v>123</v>
      </c>
      <c r="AC700" s="4" t="s">
        <v>48</v>
      </c>
      <c r="AD700" s="4">
        <v>6</v>
      </c>
      <c r="AE700" s="4">
        <v>6</v>
      </c>
      <c r="AF700" s="4">
        <v>4</v>
      </c>
      <c r="AG700" s="4" t="s">
        <v>3153</v>
      </c>
      <c r="AH700" s="4" t="s">
        <v>63</v>
      </c>
      <c r="AI700" s="4">
        <v>10</v>
      </c>
      <c r="AJ700" s="7" t="s">
        <v>3154</v>
      </c>
      <c r="AK700" s="4" t="s">
        <v>3155</v>
      </c>
      <c r="AL700" s="4" t="s">
        <v>3156</v>
      </c>
      <c r="AM700" s="4">
        <v>1</v>
      </c>
    </row>
    <row r="701" spans="1:39" ht="18" customHeight="1">
      <c r="A701" s="4">
        <v>699</v>
      </c>
      <c r="B701" s="4" t="s">
        <v>66</v>
      </c>
      <c r="C701" s="5">
        <v>46.4986301369863</v>
      </c>
      <c r="D701" s="4">
        <v>8</v>
      </c>
      <c r="E701" s="4">
        <v>40</v>
      </c>
      <c r="F701" s="4">
        <v>10</v>
      </c>
      <c r="G701" s="4">
        <v>6</v>
      </c>
      <c r="H701" s="4" t="s">
        <v>95</v>
      </c>
      <c r="I701" s="4">
        <v>0</v>
      </c>
      <c r="J701" s="4" t="s">
        <v>54</v>
      </c>
      <c r="K701" s="4" t="s">
        <v>55</v>
      </c>
      <c r="L701" s="4">
        <v>1</v>
      </c>
      <c r="M701" s="4" t="s">
        <v>69</v>
      </c>
      <c r="N701" s="4" t="s">
        <v>43</v>
      </c>
      <c r="O701" s="4" t="s">
        <v>3157</v>
      </c>
      <c r="P701" s="4">
        <v>5</v>
      </c>
      <c r="Q701" s="4" t="s">
        <v>3158</v>
      </c>
      <c r="R701" s="4" t="s">
        <v>58</v>
      </c>
      <c r="U701" s="4" t="s">
        <v>74</v>
      </c>
      <c r="AC701" s="4" t="s">
        <v>75</v>
      </c>
      <c r="AD701" s="4">
        <v>12</v>
      </c>
      <c r="AE701" s="4">
        <v>6</v>
      </c>
      <c r="AF701" s="4">
        <v>20</v>
      </c>
      <c r="AG701" s="4" t="s">
        <v>3159</v>
      </c>
      <c r="AH701" s="4" t="s">
        <v>63</v>
      </c>
      <c r="AI701" s="4">
        <v>9</v>
      </c>
      <c r="AJ701" s="4" t="s">
        <v>3160</v>
      </c>
      <c r="AK701" s="7" t="s">
        <v>3161</v>
      </c>
      <c r="AM701" s="4">
        <v>1</v>
      </c>
    </row>
    <row r="702" spans="1:39" ht="18" customHeight="1">
      <c r="A702" s="4">
        <v>700</v>
      </c>
      <c r="B702" s="4" t="s">
        <v>66</v>
      </c>
      <c r="C702" s="5">
        <v>52.161643835616438</v>
      </c>
      <c r="D702" s="4">
        <v>7</v>
      </c>
      <c r="E702" s="4">
        <v>180</v>
      </c>
      <c r="F702" s="4">
        <v>12</v>
      </c>
      <c r="G702" s="4">
        <v>10</v>
      </c>
      <c r="H702" s="4" t="s">
        <v>80</v>
      </c>
      <c r="I702" s="4">
        <v>0</v>
      </c>
      <c r="J702" s="4" t="s">
        <v>89</v>
      </c>
      <c r="K702" s="4" t="s">
        <v>96</v>
      </c>
      <c r="L702" s="4">
        <v>1</v>
      </c>
      <c r="M702" s="4" t="s">
        <v>42</v>
      </c>
      <c r="N702" s="4" t="s">
        <v>70</v>
      </c>
      <c r="O702" s="4" t="s">
        <v>98</v>
      </c>
      <c r="P702" s="4">
        <v>25</v>
      </c>
      <c r="R702" s="4" t="s">
        <v>73</v>
      </c>
      <c r="V702" s="4" t="s">
        <v>59</v>
      </c>
      <c r="AC702" s="4" t="s">
        <v>75</v>
      </c>
      <c r="AD702" s="4">
        <v>6</v>
      </c>
      <c r="AE702" s="4">
        <v>5</v>
      </c>
      <c r="AF702" s="4">
        <v>260</v>
      </c>
      <c r="AG702" s="4" t="s">
        <v>3162</v>
      </c>
      <c r="AH702" s="4" t="s">
        <v>63</v>
      </c>
      <c r="AI702" s="4">
        <v>9</v>
      </c>
      <c r="AJ702" s="4" t="s">
        <v>3163</v>
      </c>
      <c r="AL702" s="4" t="s">
        <v>3164</v>
      </c>
      <c r="AM702" s="4">
        <v>0</v>
      </c>
    </row>
    <row r="703" spans="1:39" ht="18" customHeight="1">
      <c r="A703" s="4">
        <v>701</v>
      </c>
      <c r="B703" s="4" t="s">
        <v>66</v>
      </c>
      <c r="C703" s="5">
        <v>26.561643835616437</v>
      </c>
      <c r="D703" s="4">
        <v>8</v>
      </c>
      <c r="E703" s="4">
        <v>30</v>
      </c>
      <c r="F703" s="4">
        <v>10</v>
      </c>
      <c r="G703" s="4">
        <v>18</v>
      </c>
      <c r="H703" s="4" t="s">
        <v>53</v>
      </c>
      <c r="I703" s="4">
        <v>1</v>
      </c>
      <c r="J703" s="4" t="s">
        <v>38</v>
      </c>
      <c r="K703" s="4" t="s">
        <v>38</v>
      </c>
      <c r="L703" s="4">
        <v>0</v>
      </c>
      <c r="M703" s="4" t="s">
        <v>38</v>
      </c>
      <c r="N703" s="4" t="s">
        <v>38</v>
      </c>
      <c r="O703" s="4" t="s">
        <v>38</v>
      </c>
      <c r="R703" s="4" t="s">
        <v>73</v>
      </c>
      <c r="V703" s="4" t="s">
        <v>59</v>
      </c>
      <c r="AC703" s="4" t="s">
        <v>75</v>
      </c>
      <c r="AD703" s="4">
        <v>12</v>
      </c>
      <c r="AE703" s="4">
        <v>12</v>
      </c>
      <c r="AF703" s="4">
        <v>30</v>
      </c>
      <c r="AG703" s="7" t="s">
        <v>3165</v>
      </c>
      <c r="AH703" s="4" t="s">
        <v>63</v>
      </c>
      <c r="AI703" s="4">
        <v>8</v>
      </c>
      <c r="AJ703" s="4" t="s">
        <v>3166</v>
      </c>
      <c r="AK703" s="4" t="s">
        <v>3167</v>
      </c>
      <c r="AM703" s="4">
        <v>0</v>
      </c>
    </row>
    <row r="704" spans="1:39" ht="18" customHeight="1">
      <c r="A704" s="4">
        <v>702</v>
      </c>
      <c r="B704" s="4" t="s">
        <v>66</v>
      </c>
      <c r="C704" s="5">
        <v>47.084931506849315</v>
      </c>
      <c r="D704" s="4">
        <v>7</v>
      </c>
      <c r="E704" s="4">
        <v>30</v>
      </c>
      <c r="F704" s="4">
        <v>6</v>
      </c>
      <c r="G704" s="4">
        <v>3</v>
      </c>
      <c r="H704" s="4" t="s">
        <v>39</v>
      </c>
      <c r="I704" s="4">
        <v>1</v>
      </c>
      <c r="J704" s="4" t="s">
        <v>38</v>
      </c>
      <c r="K704" s="4" t="s">
        <v>38</v>
      </c>
      <c r="L704" s="4">
        <v>1</v>
      </c>
      <c r="M704" s="4" t="s">
        <v>148</v>
      </c>
      <c r="N704" s="4" t="s">
        <v>70</v>
      </c>
      <c r="O704" s="4" t="s">
        <v>83</v>
      </c>
      <c r="P704" s="4">
        <v>12</v>
      </c>
      <c r="Q704" s="4" t="s">
        <v>3168</v>
      </c>
      <c r="R704" s="4" t="s">
        <v>58</v>
      </c>
      <c r="X704" s="4" t="s">
        <v>123</v>
      </c>
      <c r="AC704" s="4" t="s">
        <v>61</v>
      </c>
      <c r="AD704" s="4">
        <v>10</v>
      </c>
      <c r="AE704" s="4">
        <v>5</v>
      </c>
      <c r="AF704" s="4">
        <v>10</v>
      </c>
      <c r="AG704" s="4" t="s">
        <v>3169</v>
      </c>
      <c r="AH704" s="4" t="s">
        <v>3170</v>
      </c>
      <c r="AI704" s="4">
        <v>10</v>
      </c>
      <c r="AJ704" s="4" t="s">
        <v>3171</v>
      </c>
      <c r="AK704" s="4" t="s">
        <v>3172</v>
      </c>
      <c r="AL704" s="7" t="s">
        <v>3173</v>
      </c>
      <c r="AM704" s="4">
        <v>1</v>
      </c>
    </row>
    <row r="705" spans="1:39" ht="18" customHeight="1">
      <c r="A705" s="4">
        <v>703</v>
      </c>
      <c r="B705" s="4" t="s">
        <v>66</v>
      </c>
      <c r="C705" s="5">
        <v>27.854794520547944</v>
      </c>
      <c r="D705" s="4">
        <v>6</v>
      </c>
      <c r="E705" s="4">
        <v>50</v>
      </c>
      <c r="F705" s="4">
        <v>10</v>
      </c>
      <c r="G705" s="4">
        <v>3</v>
      </c>
      <c r="H705" s="4" t="s">
        <v>218</v>
      </c>
      <c r="I705" s="4">
        <v>1</v>
      </c>
      <c r="J705" s="4" t="s">
        <v>38</v>
      </c>
      <c r="K705" s="4" t="s">
        <v>38</v>
      </c>
      <c r="L705" s="4">
        <v>0</v>
      </c>
      <c r="M705" s="4" t="s">
        <v>38</v>
      </c>
      <c r="N705" s="4" t="s">
        <v>38</v>
      </c>
      <c r="O705" s="4" t="s">
        <v>38</v>
      </c>
      <c r="R705" s="4" t="s">
        <v>73</v>
      </c>
      <c r="U705" s="4" t="s">
        <v>74</v>
      </c>
      <c r="X705" s="4" t="s">
        <v>123</v>
      </c>
      <c r="AC705" s="4" t="s">
        <v>75</v>
      </c>
      <c r="AD705" s="4">
        <v>6</v>
      </c>
      <c r="AE705" s="4">
        <v>4</v>
      </c>
      <c r="AF705" s="4">
        <v>100</v>
      </c>
      <c r="AG705" s="4" t="s">
        <v>3174</v>
      </c>
      <c r="AH705" s="4" t="s">
        <v>50</v>
      </c>
      <c r="AI705" s="4">
        <v>8</v>
      </c>
      <c r="AJ705" s="4" t="s">
        <v>3175</v>
      </c>
      <c r="AL705" s="4" t="s">
        <v>3176</v>
      </c>
      <c r="AM705" s="4">
        <v>1</v>
      </c>
    </row>
    <row r="706" spans="1:39" ht="18" customHeight="1">
      <c r="A706" s="4">
        <v>704</v>
      </c>
      <c r="B706" s="4" t="s">
        <v>66</v>
      </c>
      <c r="C706" s="5">
        <v>26.512328767123286</v>
      </c>
      <c r="D706" s="4">
        <v>6</v>
      </c>
      <c r="E706" s="4">
        <v>60</v>
      </c>
      <c r="F706" s="4">
        <v>4</v>
      </c>
      <c r="G706" s="4">
        <v>5</v>
      </c>
      <c r="H706" s="4" t="s">
        <v>80</v>
      </c>
      <c r="I706" s="4">
        <v>1</v>
      </c>
      <c r="J706" s="4" t="s">
        <v>38</v>
      </c>
      <c r="K706" s="4" t="s">
        <v>38</v>
      </c>
      <c r="L706" s="4">
        <v>1</v>
      </c>
      <c r="M706" s="4" t="s">
        <v>246</v>
      </c>
      <c r="N706" s="4" t="s">
        <v>103</v>
      </c>
      <c r="O706" s="4" t="s">
        <v>568</v>
      </c>
      <c r="P706" s="4">
        <v>0</v>
      </c>
      <c r="Q706" s="4" t="s">
        <v>3177</v>
      </c>
      <c r="R706" s="4" t="s">
        <v>73</v>
      </c>
      <c r="X706" s="4" t="s">
        <v>123</v>
      </c>
      <c r="AC706" s="4" t="s">
        <v>75</v>
      </c>
      <c r="AD706" s="4">
        <v>6</v>
      </c>
      <c r="AE706" s="4">
        <v>6</v>
      </c>
      <c r="AF706" s="4">
        <v>4</v>
      </c>
      <c r="AG706" s="4" t="s">
        <v>3178</v>
      </c>
      <c r="AH706" s="4" t="s">
        <v>63</v>
      </c>
      <c r="AI706" s="4">
        <v>7</v>
      </c>
      <c r="AJ706" s="4" t="s">
        <v>3179</v>
      </c>
      <c r="AK706" s="4" t="s">
        <v>3180</v>
      </c>
      <c r="AL706" s="4" t="s">
        <v>3181</v>
      </c>
      <c r="AM706" s="4">
        <v>1</v>
      </c>
    </row>
    <row r="707" spans="1:39" ht="18" customHeight="1">
      <c r="A707" s="4">
        <v>705</v>
      </c>
      <c r="B707" s="4" t="s">
        <v>121</v>
      </c>
      <c r="C707" s="5">
        <v>36.531506849315072</v>
      </c>
      <c r="D707" s="4">
        <v>6</v>
      </c>
      <c r="E707" s="4">
        <v>90</v>
      </c>
      <c r="F707" s="4">
        <v>16</v>
      </c>
      <c r="G707" s="4">
        <v>50</v>
      </c>
      <c r="H707" s="4" t="s">
        <v>182</v>
      </c>
      <c r="I707" s="4">
        <v>1</v>
      </c>
      <c r="J707" s="4" t="s">
        <v>38</v>
      </c>
      <c r="K707" s="4" t="s">
        <v>38</v>
      </c>
      <c r="L707" s="4">
        <v>1</v>
      </c>
      <c r="M707" s="4" t="s">
        <v>130</v>
      </c>
      <c r="N707" s="4" t="s">
        <v>116</v>
      </c>
      <c r="O707" s="4" t="s">
        <v>568</v>
      </c>
      <c r="P707" s="4">
        <v>11</v>
      </c>
      <c r="Q707" s="4">
        <v>6</v>
      </c>
      <c r="R707" s="4" t="s">
        <v>73</v>
      </c>
      <c r="X707" s="4" t="s">
        <v>123</v>
      </c>
      <c r="AC707" s="4" t="s">
        <v>48</v>
      </c>
      <c r="AD707" s="4">
        <v>2</v>
      </c>
      <c r="AE707" s="4">
        <v>2</v>
      </c>
      <c r="AF707" s="4">
        <v>8</v>
      </c>
      <c r="AG707" s="4" t="s">
        <v>3182</v>
      </c>
      <c r="AH707" s="4" t="s">
        <v>63</v>
      </c>
      <c r="AI707" s="4">
        <v>10</v>
      </c>
      <c r="AJ707" s="4" t="s">
        <v>3183</v>
      </c>
      <c r="AK707" s="4" t="s">
        <v>3184</v>
      </c>
      <c r="AL707" s="4" t="s">
        <v>3185</v>
      </c>
      <c r="AM707" s="4">
        <v>0</v>
      </c>
    </row>
    <row r="708" spans="1:39" ht="18" customHeight="1">
      <c r="A708" s="4">
        <v>706</v>
      </c>
      <c r="B708" s="4" t="s">
        <v>66</v>
      </c>
      <c r="C708" s="5">
        <v>35.775342465753425</v>
      </c>
      <c r="D708" s="4">
        <v>7</v>
      </c>
      <c r="E708" s="4">
        <v>120</v>
      </c>
      <c r="F708" s="4">
        <v>7</v>
      </c>
      <c r="G708" s="4">
        <v>3</v>
      </c>
      <c r="H708" s="4" t="s">
        <v>329</v>
      </c>
      <c r="I708" s="4">
        <v>1</v>
      </c>
      <c r="J708" s="4" t="s">
        <v>38</v>
      </c>
      <c r="K708" s="4" t="s">
        <v>38</v>
      </c>
      <c r="L708" s="4">
        <v>1</v>
      </c>
      <c r="M708" s="4" t="s">
        <v>81</v>
      </c>
      <c r="N708" s="4" t="s">
        <v>70</v>
      </c>
      <c r="O708" s="4" t="s">
        <v>894</v>
      </c>
      <c r="P708" s="4">
        <v>7</v>
      </c>
      <c r="Q708" s="4" t="s">
        <v>3186</v>
      </c>
      <c r="R708" s="4" t="s">
        <v>73</v>
      </c>
      <c r="X708" s="4" t="s">
        <v>123</v>
      </c>
      <c r="AC708" s="4" t="s">
        <v>48</v>
      </c>
      <c r="AD708" s="4">
        <v>6</v>
      </c>
      <c r="AE708" s="4">
        <v>2</v>
      </c>
      <c r="AF708" s="4">
        <v>8</v>
      </c>
      <c r="AG708" s="4" t="s">
        <v>3187</v>
      </c>
      <c r="AH708" s="4" t="s">
        <v>50</v>
      </c>
      <c r="AI708" s="4">
        <v>10</v>
      </c>
      <c r="AJ708" s="4" t="s">
        <v>3188</v>
      </c>
      <c r="AK708" s="4" t="s">
        <v>3189</v>
      </c>
      <c r="AL708" s="4" t="s">
        <v>108</v>
      </c>
      <c r="AM708" s="4">
        <v>1</v>
      </c>
    </row>
    <row r="709" spans="1:39" ht="18" customHeight="1">
      <c r="A709" s="4">
        <v>707</v>
      </c>
      <c r="B709" s="4" t="s">
        <v>66</v>
      </c>
      <c r="C709" s="5">
        <v>22.989041095890411</v>
      </c>
      <c r="D709" s="4">
        <v>4</v>
      </c>
      <c r="E709" s="4">
        <v>0</v>
      </c>
      <c r="F709" s="4">
        <v>9</v>
      </c>
      <c r="G709" s="4">
        <v>15</v>
      </c>
      <c r="H709" s="4" t="s">
        <v>182</v>
      </c>
      <c r="I709" s="4">
        <v>0</v>
      </c>
      <c r="J709" s="4" t="s">
        <v>40</v>
      </c>
      <c r="K709" s="4" t="s">
        <v>96</v>
      </c>
      <c r="L709" s="4">
        <v>1</v>
      </c>
      <c r="M709" s="4" t="s">
        <v>102</v>
      </c>
      <c r="N709" s="4" t="s">
        <v>70</v>
      </c>
      <c r="O709" s="4" t="s">
        <v>83</v>
      </c>
      <c r="P709" s="4">
        <v>2</v>
      </c>
      <c r="Q709" s="4" t="s">
        <v>2112</v>
      </c>
      <c r="R709" s="4" t="s">
        <v>46</v>
      </c>
      <c r="V709" s="4" t="s">
        <v>59</v>
      </c>
      <c r="AC709" s="4" t="s">
        <v>155</v>
      </c>
      <c r="AD709" s="4">
        <v>6</v>
      </c>
      <c r="AE709" s="4">
        <v>5</v>
      </c>
      <c r="AF709" s="4">
        <v>10</v>
      </c>
      <c r="AG709" s="4" t="s">
        <v>3190</v>
      </c>
      <c r="AH709" s="4" t="s">
        <v>63</v>
      </c>
      <c r="AI709" s="4">
        <v>10</v>
      </c>
      <c r="AJ709" s="4" t="s">
        <v>3191</v>
      </c>
      <c r="AK709" s="4" t="s">
        <v>3192</v>
      </c>
      <c r="AL709" s="4" t="s">
        <v>3193</v>
      </c>
      <c r="AM709" s="4">
        <v>1</v>
      </c>
    </row>
    <row r="710" spans="1:39" ht="18" customHeight="1">
      <c r="A710" s="4">
        <v>708</v>
      </c>
      <c r="B710" s="4" t="s">
        <v>79</v>
      </c>
      <c r="C710" s="5">
        <v>49.92876712328767</v>
      </c>
      <c r="D710" s="4">
        <v>7</v>
      </c>
      <c r="E710" s="4">
        <v>2</v>
      </c>
      <c r="F710" s="4">
        <v>3</v>
      </c>
      <c r="G710" s="4">
        <v>15</v>
      </c>
      <c r="H710" s="4" t="s">
        <v>297</v>
      </c>
      <c r="I710" s="4">
        <v>0</v>
      </c>
      <c r="J710" s="4" t="s">
        <v>68</v>
      </c>
      <c r="K710" s="4" t="s">
        <v>90</v>
      </c>
      <c r="L710" s="4">
        <v>1</v>
      </c>
      <c r="M710" s="4" t="s">
        <v>246</v>
      </c>
      <c r="N710" s="4" t="s">
        <v>103</v>
      </c>
      <c r="O710" s="4" t="s">
        <v>3194</v>
      </c>
      <c r="P710" s="4">
        <v>25</v>
      </c>
      <c r="Q710" s="4" t="s">
        <v>3195</v>
      </c>
      <c r="R710" s="4" t="s">
        <v>46</v>
      </c>
      <c r="U710" s="4" t="s">
        <v>74</v>
      </c>
      <c r="AC710" s="4" t="s">
        <v>75</v>
      </c>
      <c r="AD710" s="4">
        <v>4</v>
      </c>
      <c r="AE710" s="4">
        <v>3</v>
      </c>
      <c r="AF710" s="4">
        <v>6</v>
      </c>
      <c r="AG710" s="4" t="s">
        <v>3196</v>
      </c>
      <c r="AH710" s="4" t="s">
        <v>50</v>
      </c>
      <c r="AI710" s="4">
        <v>8</v>
      </c>
      <c r="AJ710" s="4" t="s">
        <v>3197</v>
      </c>
      <c r="AK710" s="4" t="s">
        <v>3198</v>
      </c>
      <c r="AM710" s="4">
        <v>0</v>
      </c>
    </row>
    <row r="711" spans="1:39" ht="18" customHeight="1">
      <c r="A711" s="4">
        <v>709</v>
      </c>
      <c r="B711" s="4" t="s">
        <v>66</v>
      </c>
      <c r="C711" s="5">
        <v>31.471232876712328</v>
      </c>
      <c r="D711" s="4">
        <v>6</v>
      </c>
      <c r="E711" s="4">
        <v>30</v>
      </c>
      <c r="F711" s="4">
        <v>6</v>
      </c>
      <c r="G711" s="4">
        <v>30</v>
      </c>
      <c r="H711" s="4" t="s">
        <v>128</v>
      </c>
      <c r="I711" s="4">
        <v>1</v>
      </c>
      <c r="J711" s="4" t="s">
        <v>38</v>
      </c>
      <c r="K711" s="4" t="s">
        <v>38</v>
      </c>
      <c r="L711" s="4">
        <v>1</v>
      </c>
      <c r="M711" s="4" t="s">
        <v>74</v>
      </c>
      <c r="N711" s="4" t="s">
        <v>103</v>
      </c>
      <c r="O711" s="4" t="s">
        <v>3199</v>
      </c>
      <c r="P711" s="4">
        <v>5</v>
      </c>
      <c r="Q711" s="4" t="s">
        <v>3200</v>
      </c>
      <c r="R711" s="4" t="s">
        <v>357</v>
      </c>
      <c r="U711" s="4" t="s">
        <v>74</v>
      </c>
      <c r="AC711" s="4" t="s">
        <v>75</v>
      </c>
      <c r="AD711" s="4">
        <v>4</v>
      </c>
      <c r="AE711" s="4">
        <v>4</v>
      </c>
      <c r="AF711" s="4">
        <v>20</v>
      </c>
      <c r="AG711" s="4" t="s">
        <v>3201</v>
      </c>
      <c r="AH711" s="4" t="s">
        <v>50</v>
      </c>
      <c r="AI711" s="4">
        <v>9</v>
      </c>
      <c r="AJ711" s="4" t="s">
        <v>3202</v>
      </c>
      <c r="AK711" s="4" t="s">
        <v>3203</v>
      </c>
      <c r="AL711" s="4" t="s">
        <v>3204</v>
      </c>
      <c r="AM711" s="4">
        <v>1</v>
      </c>
    </row>
    <row r="712" spans="1:39" ht="18" customHeight="1">
      <c r="A712" s="4">
        <v>710</v>
      </c>
      <c r="B712" s="4" t="s">
        <v>66</v>
      </c>
      <c r="C712" s="5">
        <v>31.084931506849315</v>
      </c>
      <c r="D712" s="4">
        <v>7</v>
      </c>
      <c r="E712" s="4">
        <v>0</v>
      </c>
      <c r="F712" s="4">
        <v>14</v>
      </c>
      <c r="G712" s="4">
        <v>1</v>
      </c>
      <c r="H712" s="4" t="s">
        <v>218</v>
      </c>
      <c r="I712" s="4">
        <v>0</v>
      </c>
      <c r="J712" s="4" t="s">
        <v>3205</v>
      </c>
      <c r="K712" s="4" t="s">
        <v>41</v>
      </c>
      <c r="L712" s="4">
        <v>0</v>
      </c>
      <c r="M712" s="4" t="s">
        <v>38</v>
      </c>
      <c r="N712" s="4" t="s">
        <v>38</v>
      </c>
      <c r="O712" s="4" t="s">
        <v>38</v>
      </c>
      <c r="R712" s="4" t="s">
        <v>73</v>
      </c>
      <c r="U712" s="4" t="s">
        <v>74</v>
      </c>
      <c r="AC712" s="4" t="s">
        <v>61</v>
      </c>
      <c r="AD712" s="4">
        <v>6</v>
      </c>
      <c r="AE712" s="4">
        <v>6</v>
      </c>
      <c r="AF712" s="4">
        <v>8</v>
      </c>
      <c r="AG712" s="4" t="s">
        <v>3206</v>
      </c>
      <c r="AH712" s="4" t="s">
        <v>63</v>
      </c>
      <c r="AI712" s="4">
        <v>5</v>
      </c>
      <c r="AJ712" s="4" t="s">
        <v>3207</v>
      </c>
      <c r="AL712" s="4" t="s">
        <v>3208</v>
      </c>
    </row>
    <row r="713" spans="1:39" ht="18" customHeight="1">
      <c r="A713" s="4">
        <v>711</v>
      </c>
      <c r="B713" s="4" t="s">
        <v>79</v>
      </c>
      <c r="C713" s="5">
        <v>37.476712328767121</v>
      </c>
      <c r="D713" s="4">
        <v>7</v>
      </c>
      <c r="E713" s="4">
        <v>75</v>
      </c>
      <c r="F713" s="4">
        <v>10</v>
      </c>
      <c r="G713" s="4">
        <v>2</v>
      </c>
      <c r="H713" s="4" t="s">
        <v>53</v>
      </c>
      <c r="I713" s="4">
        <v>0</v>
      </c>
      <c r="J713" s="4" t="s">
        <v>115</v>
      </c>
      <c r="K713" s="4" t="s">
        <v>41</v>
      </c>
      <c r="L713" s="4">
        <v>0</v>
      </c>
      <c r="M713" s="4" t="s">
        <v>38</v>
      </c>
      <c r="N713" s="4" t="s">
        <v>38</v>
      </c>
      <c r="O713" s="4" t="s">
        <v>38</v>
      </c>
      <c r="R713" s="4" t="s">
        <v>46</v>
      </c>
      <c r="W713" s="4" t="s">
        <v>60</v>
      </c>
      <c r="AC713" s="4" t="s">
        <v>61</v>
      </c>
      <c r="AD713" s="4">
        <v>2</v>
      </c>
      <c r="AE713" s="4">
        <v>4</v>
      </c>
      <c r="AF713" s="4">
        <v>50</v>
      </c>
      <c r="AG713" s="4" t="s">
        <v>3209</v>
      </c>
      <c r="AH713" s="4" t="s">
        <v>63</v>
      </c>
      <c r="AI713" s="4">
        <v>10</v>
      </c>
      <c r="AJ713" s="4" t="s">
        <v>3210</v>
      </c>
      <c r="AM713" s="4">
        <v>0</v>
      </c>
    </row>
    <row r="714" spans="1:39" ht="18" customHeight="1">
      <c r="A714" s="4">
        <v>712</v>
      </c>
      <c r="B714" s="4" t="s">
        <v>79</v>
      </c>
      <c r="C714" s="5">
        <v>22.912328767123288</v>
      </c>
      <c r="D714" s="4">
        <v>8</v>
      </c>
      <c r="E714" s="4">
        <v>0</v>
      </c>
      <c r="F714" s="4">
        <v>12</v>
      </c>
      <c r="G714" s="4">
        <v>20</v>
      </c>
      <c r="H714" s="4" t="s">
        <v>67</v>
      </c>
      <c r="I714" s="4">
        <v>0</v>
      </c>
      <c r="J714" s="4" t="s">
        <v>54</v>
      </c>
      <c r="K714" s="4" t="s">
        <v>90</v>
      </c>
      <c r="L714" s="4">
        <v>0</v>
      </c>
      <c r="M714" s="4" t="s">
        <v>38</v>
      </c>
      <c r="N714" s="4" t="s">
        <v>38</v>
      </c>
      <c r="O714" s="4" t="s">
        <v>38</v>
      </c>
      <c r="R714" s="4" t="s">
        <v>46</v>
      </c>
      <c r="X714" s="4" t="s">
        <v>123</v>
      </c>
      <c r="AC714" s="4" t="s">
        <v>75</v>
      </c>
      <c r="AD714" s="4">
        <v>6</v>
      </c>
      <c r="AE714" s="4">
        <v>6</v>
      </c>
      <c r="AF714" s="4">
        <v>4</v>
      </c>
      <c r="AG714" s="4" t="s">
        <v>3211</v>
      </c>
      <c r="AH714" s="4" t="s">
        <v>50</v>
      </c>
      <c r="AI714" s="4">
        <v>10</v>
      </c>
      <c r="AJ714" s="4" t="s">
        <v>3212</v>
      </c>
      <c r="AK714" s="4" t="s">
        <v>3213</v>
      </c>
      <c r="AL714" s="4" t="s">
        <v>3213</v>
      </c>
      <c r="AM714" s="4">
        <v>0</v>
      </c>
    </row>
    <row r="715" spans="1:39" ht="18" customHeight="1">
      <c r="A715" s="4">
        <v>713</v>
      </c>
      <c r="B715" s="4" t="s">
        <v>66</v>
      </c>
      <c r="C715" s="5">
        <v>28.876712328767123</v>
      </c>
      <c r="D715" s="4">
        <v>8</v>
      </c>
      <c r="E715" s="4">
        <v>30</v>
      </c>
      <c r="F715" s="4">
        <v>5</v>
      </c>
      <c r="G715" s="4">
        <v>30</v>
      </c>
      <c r="H715" s="4" t="s">
        <v>182</v>
      </c>
      <c r="I715" s="4">
        <v>0</v>
      </c>
      <c r="J715" s="4" t="s">
        <v>89</v>
      </c>
      <c r="K715" s="4" t="s">
        <v>92</v>
      </c>
      <c r="L715" s="4">
        <v>1</v>
      </c>
      <c r="M715" s="4" t="s">
        <v>459</v>
      </c>
      <c r="N715" s="4" t="s">
        <v>43</v>
      </c>
      <c r="O715" s="4" t="s">
        <v>3214</v>
      </c>
      <c r="P715" s="4">
        <v>5</v>
      </c>
      <c r="Q715" s="4" t="s">
        <v>3215</v>
      </c>
      <c r="R715" s="4" t="s">
        <v>46</v>
      </c>
      <c r="S715" s="4" t="s">
        <v>275</v>
      </c>
      <c r="X715" s="4" t="s">
        <v>123</v>
      </c>
      <c r="AB715" s="4" t="s">
        <v>3216</v>
      </c>
      <c r="AC715" s="4" t="s">
        <v>61</v>
      </c>
      <c r="AD715" s="4">
        <v>5</v>
      </c>
      <c r="AE715" s="4">
        <v>8</v>
      </c>
      <c r="AF715" s="4">
        <v>10</v>
      </c>
      <c r="AG715" s="4" t="s">
        <v>3217</v>
      </c>
      <c r="AH715" s="4" t="s">
        <v>63</v>
      </c>
      <c r="AI715" s="4">
        <v>10</v>
      </c>
      <c r="AJ715" s="4" t="s">
        <v>3218</v>
      </c>
      <c r="AM715" s="4">
        <v>1</v>
      </c>
    </row>
    <row r="716" spans="1:39" ht="18" customHeight="1">
      <c r="A716" s="4">
        <v>714</v>
      </c>
      <c r="B716" s="4" t="s">
        <v>121</v>
      </c>
      <c r="C716" s="5">
        <v>33.219178082191782</v>
      </c>
      <c r="D716" s="4">
        <v>8</v>
      </c>
      <c r="E716" s="4">
        <v>80</v>
      </c>
      <c r="F716" s="4">
        <v>9</v>
      </c>
      <c r="G716" s="4">
        <v>2</v>
      </c>
      <c r="H716" s="4" t="s">
        <v>67</v>
      </c>
      <c r="I716" s="4">
        <v>1</v>
      </c>
      <c r="J716" s="4" t="s">
        <v>38</v>
      </c>
      <c r="K716" s="4" t="s">
        <v>38</v>
      </c>
      <c r="L716" s="4">
        <v>1</v>
      </c>
      <c r="M716" s="4" t="s">
        <v>246</v>
      </c>
      <c r="N716" s="4" t="s">
        <v>70</v>
      </c>
      <c r="O716" s="4" t="s">
        <v>643</v>
      </c>
      <c r="P716" s="4">
        <v>10</v>
      </c>
      <c r="Q716" s="4" t="s">
        <v>3219</v>
      </c>
      <c r="R716" s="4" t="s">
        <v>73</v>
      </c>
      <c r="U716" s="4" t="s">
        <v>74</v>
      </c>
      <c r="AC716" s="4" t="s">
        <v>61</v>
      </c>
      <c r="AD716" s="4">
        <v>13</v>
      </c>
      <c r="AE716" s="4">
        <v>10</v>
      </c>
      <c r="AF716" s="4">
        <v>30</v>
      </c>
      <c r="AG716" s="4" t="s">
        <v>3220</v>
      </c>
      <c r="AH716" s="4" t="s">
        <v>3221</v>
      </c>
      <c r="AI716" s="4">
        <v>7</v>
      </c>
      <c r="AJ716" s="4" t="s">
        <v>3222</v>
      </c>
      <c r="AK716" s="4" t="s">
        <v>603</v>
      </c>
      <c r="AL716" s="4" t="s">
        <v>603</v>
      </c>
      <c r="AM716" s="4">
        <v>1</v>
      </c>
    </row>
    <row r="717" spans="1:39" ht="18" customHeight="1">
      <c r="A717" s="4">
        <v>715</v>
      </c>
      <c r="B717" s="4" t="s">
        <v>121</v>
      </c>
      <c r="C717" s="5">
        <v>24.616438356164384</v>
      </c>
      <c r="D717" s="4">
        <v>8</v>
      </c>
      <c r="E717" s="4">
        <v>15</v>
      </c>
      <c r="F717" s="4">
        <v>9</v>
      </c>
      <c r="G717" s="4">
        <v>12</v>
      </c>
      <c r="H717" s="4" t="s">
        <v>218</v>
      </c>
      <c r="I717" s="4">
        <v>1</v>
      </c>
      <c r="J717" s="4" t="s">
        <v>38</v>
      </c>
      <c r="K717" s="4" t="s">
        <v>38</v>
      </c>
      <c r="L717" s="4">
        <v>0</v>
      </c>
      <c r="M717" s="4" t="s">
        <v>38</v>
      </c>
      <c r="N717" s="4" t="s">
        <v>38</v>
      </c>
      <c r="O717" s="4" t="s">
        <v>38</v>
      </c>
      <c r="R717" s="4" t="s">
        <v>46</v>
      </c>
      <c r="V717" s="4" t="s">
        <v>59</v>
      </c>
      <c r="AC717" s="4" t="s">
        <v>61</v>
      </c>
      <c r="AD717" s="4">
        <v>10</v>
      </c>
      <c r="AE717" s="4">
        <v>10</v>
      </c>
      <c r="AF717" s="4">
        <v>30</v>
      </c>
      <c r="AG717" s="8" t="s">
        <v>3223</v>
      </c>
      <c r="AH717" s="4" t="s">
        <v>50</v>
      </c>
      <c r="AI717" s="4">
        <v>10</v>
      </c>
      <c r="AJ717" s="4" t="s">
        <v>3224</v>
      </c>
      <c r="AL717" s="4" t="s">
        <v>3225</v>
      </c>
      <c r="AM717" s="4">
        <v>1</v>
      </c>
    </row>
    <row r="718" spans="1:39" ht="18" customHeight="1">
      <c r="A718" s="4">
        <v>716</v>
      </c>
      <c r="B718" s="4" t="s">
        <v>66</v>
      </c>
      <c r="C718" s="5">
        <v>36.884931506849313</v>
      </c>
      <c r="D718" s="4">
        <v>7</v>
      </c>
      <c r="E718" s="4">
        <v>40</v>
      </c>
      <c r="F718" s="4">
        <v>10</v>
      </c>
      <c r="G718" s="4">
        <v>0</v>
      </c>
      <c r="H718" s="4" t="s">
        <v>95</v>
      </c>
      <c r="I718" s="4">
        <v>0</v>
      </c>
      <c r="J718" s="4" t="s">
        <v>54</v>
      </c>
      <c r="K718" s="4" t="s">
        <v>90</v>
      </c>
      <c r="L718" s="4">
        <v>1</v>
      </c>
      <c r="M718" s="4" t="s">
        <v>401</v>
      </c>
      <c r="N718" s="4" t="s">
        <v>103</v>
      </c>
      <c r="O718" s="4" t="s">
        <v>44</v>
      </c>
      <c r="P718" s="4">
        <v>6</v>
      </c>
      <c r="Q718" s="4" t="s">
        <v>3226</v>
      </c>
      <c r="R718" s="4" t="s">
        <v>58</v>
      </c>
      <c r="V718" s="4" t="s">
        <v>59</v>
      </c>
      <c r="AC718" s="4" t="s">
        <v>155</v>
      </c>
      <c r="AD718" s="4">
        <v>5</v>
      </c>
      <c r="AE718" s="4">
        <v>5</v>
      </c>
      <c r="AF718" s="4">
        <v>4</v>
      </c>
      <c r="AG718" s="4" t="s">
        <v>3227</v>
      </c>
      <c r="AH718" s="4" t="s">
        <v>50</v>
      </c>
      <c r="AI718" s="4">
        <v>8</v>
      </c>
      <c r="AJ718" s="4" t="s">
        <v>3228</v>
      </c>
      <c r="AM718" s="4">
        <v>1</v>
      </c>
    </row>
    <row r="719" spans="1:39" ht="18" customHeight="1">
      <c r="A719" s="4">
        <v>717</v>
      </c>
      <c r="B719" s="4" t="s">
        <v>66</v>
      </c>
      <c r="C719" s="5">
        <v>30.208219178082192</v>
      </c>
      <c r="D719" s="4">
        <v>10</v>
      </c>
      <c r="E719" s="4">
        <v>60</v>
      </c>
      <c r="F719" s="4">
        <v>8</v>
      </c>
      <c r="G719" s="4">
        <v>10</v>
      </c>
      <c r="H719" s="4" t="s">
        <v>114</v>
      </c>
      <c r="I719" s="4">
        <v>0</v>
      </c>
      <c r="J719" s="4" t="s">
        <v>68</v>
      </c>
      <c r="K719" s="4" t="s">
        <v>96</v>
      </c>
      <c r="L719" s="4">
        <v>0</v>
      </c>
      <c r="M719" s="4" t="s">
        <v>38</v>
      </c>
      <c r="N719" s="4" t="s">
        <v>38</v>
      </c>
      <c r="O719" s="4" t="s">
        <v>38</v>
      </c>
      <c r="R719" s="4" t="s">
        <v>73</v>
      </c>
      <c r="W719" s="4" t="s">
        <v>60</v>
      </c>
      <c r="Y719" s="4" t="s">
        <v>645</v>
      </c>
      <c r="AC719" s="4" t="s">
        <v>48</v>
      </c>
      <c r="AD719" s="4">
        <v>4</v>
      </c>
      <c r="AE719" s="4">
        <v>4</v>
      </c>
      <c r="AF719" s="4">
        <v>6</v>
      </c>
      <c r="AG719" s="7" t="s">
        <v>3229</v>
      </c>
      <c r="AH719" s="4" t="s">
        <v>50</v>
      </c>
      <c r="AI719" s="4">
        <v>10</v>
      </c>
      <c r="AJ719" s="4" t="s">
        <v>3230</v>
      </c>
      <c r="AK719" s="4" t="s">
        <v>3231</v>
      </c>
      <c r="AL719" s="4" t="s">
        <v>3232</v>
      </c>
      <c r="AM719" s="4">
        <v>1</v>
      </c>
    </row>
    <row r="720" spans="1:39" ht="18" customHeight="1">
      <c r="A720" s="4">
        <v>718</v>
      </c>
      <c r="B720" s="4" t="s">
        <v>66</v>
      </c>
      <c r="C720" s="5">
        <v>28.616438356164384</v>
      </c>
      <c r="D720" s="4">
        <v>4</v>
      </c>
      <c r="E720" s="4">
        <v>30</v>
      </c>
      <c r="F720" s="4">
        <v>18</v>
      </c>
      <c r="G720" s="4">
        <v>24</v>
      </c>
      <c r="H720" s="4" t="s">
        <v>297</v>
      </c>
      <c r="I720" s="4">
        <v>1</v>
      </c>
      <c r="J720" s="4" t="s">
        <v>38</v>
      </c>
      <c r="K720" s="4" t="s">
        <v>38</v>
      </c>
      <c r="L720" s="4">
        <v>1</v>
      </c>
      <c r="M720" s="4" t="s">
        <v>130</v>
      </c>
      <c r="N720" s="4" t="s">
        <v>70</v>
      </c>
      <c r="O720" s="4" t="s">
        <v>83</v>
      </c>
      <c r="P720" s="4">
        <v>5</v>
      </c>
      <c r="Q720" s="4" t="s">
        <v>3233</v>
      </c>
      <c r="R720" s="4" t="s">
        <v>46</v>
      </c>
      <c r="X720" s="4" t="s">
        <v>123</v>
      </c>
      <c r="AC720" s="4" t="s">
        <v>48</v>
      </c>
      <c r="AD720" s="4">
        <v>10</v>
      </c>
      <c r="AE720" s="4">
        <v>6</v>
      </c>
      <c r="AF720" s="4">
        <v>72</v>
      </c>
      <c r="AG720" s="4" t="s">
        <v>3234</v>
      </c>
      <c r="AH720" s="4" t="s">
        <v>63</v>
      </c>
      <c r="AI720" s="4">
        <v>10</v>
      </c>
      <c r="AJ720" s="4" t="s">
        <v>3235</v>
      </c>
      <c r="AK720" s="4" t="s">
        <v>3236</v>
      </c>
      <c r="AL720" s="4" t="s">
        <v>3237</v>
      </c>
      <c r="AM720" s="4">
        <v>1</v>
      </c>
    </row>
    <row r="721" spans="1:39" ht="18" customHeight="1">
      <c r="A721" s="4">
        <v>719</v>
      </c>
      <c r="B721" s="4" t="s">
        <v>66</v>
      </c>
      <c r="C721" s="5">
        <v>33.994520547945207</v>
      </c>
      <c r="D721" s="4">
        <v>6</v>
      </c>
      <c r="E721" s="4">
        <v>135</v>
      </c>
      <c r="F721" s="4">
        <v>7</v>
      </c>
      <c r="G721" s="4">
        <v>40</v>
      </c>
      <c r="H721" s="4" t="s">
        <v>114</v>
      </c>
      <c r="I721" s="4">
        <v>1</v>
      </c>
      <c r="J721" s="4" t="s">
        <v>38</v>
      </c>
      <c r="K721" s="4" t="s">
        <v>38</v>
      </c>
      <c r="L721" s="4">
        <v>1</v>
      </c>
      <c r="M721" s="4" t="s">
        <v>42</v>
      </c>
      <c r="N721" s="4" t="s">
        <v>103</v>
      </c>
      <c r="O721" s="4" t="s">
        <v>265</v>
      </c>
      <c r="P721" s="4">
        <v>5</v>
      </c>
      <c r="Q721" s="4" t="s">
        <v>3238</v>
      </c>
      <c r="R721" s="4" t="s">
        <v>73</v>
      </c>
      <c r="W721" s="4" t="s">
        <v>60</v>
      </c>
      <c r="AC721" s="4" t="s">
        <v>61</v>
      </c>
      <c r="AD721" s="4">
        <v>4</v>
      </c>
      <c r="AE721" s="4">
        <v>5</v>
      </c>
      <c r="AF721" s="4">
        <v>25</v>
      </c>
      <c r="AG721" s="4" t="s">
        <v>3239</v>
      </c>
      <c r="AH721" s="4" t="s">
        <v>63</v>
      </c>
      <c r="AI721" s="4">
        <v>8</v>
      </c>
      <c r="AJ721" s="4" t="s">
        <v>3240</v>
      </c>
      <c r="AM721" s="4">
        <v>0</v>
      </c>
    </row>
    <row r="722" spans="1:39" ht="18" customHeight="1">
      <c r="A722" s="4">
        <v>720</v>
      </c>
      <c r="B722" s="4" t="s">
        <v>66</v>
      </c>
      <c r="C722" s="5">
        <v>36.87945205479452</v>
      </c>
      <c r="D722" s="4">
        <v>8</v>
      </c>
      <c r="E722" s="4">
        <v>0</v>
      </c>
      <c r="F722" s="4">
        <v>8</v>
      </c>
      <c r="G722" s="4">
        <v>15</v>
      </c>
      <c r="H722" s="4" t="s">
        <v>39</v>
      </c>
      <c r="I722" s="4">
        <v>1</v>
      </c>
      <c r="J722" s="4" t="s">
        <v>38</v>
      </c>
      <c r="K722" s="4" t="s">
        <v>38</v>
      </c>
      <c r="L722" s="4">
        <v>0</v>
      </c>
      <c r="M722" s="4" t="s">
        <v>38</v>
      </c>
      <c r="N722" s="4" t="s">
        <v>38</v>
      </c>
      <c r="O722" s="4" t="s">
        <v>38</v>
      </c>
      <c r="R722" s="4" t="s">
        <v>46</v>
      </c>
      <c r="X722" s="4" t="s">
        <v>123</v>
      </c>
      <c r="AC722" s="4" t="s">
        <v>48</v>
      </c>
      <c r="AD722" s="4">
        <v>6</v>
      </c>
      <c r="AE722" s="4">
        <v>6</v>
      </c>
      <c r="AF722" s="4">
        <v>10</v>
      </c>
      <c r="AG722" s="4" t="s">
        <v>3241</v>
      </c>
      <c r="AH722" s="4" t="s">
        <v>376</v>
      </c>
      <c r="AI722" s="4">
        <v>8</v>
      </c>
      <c r="AJ722" s="4" t="s">
        <v>3242</v>
      </c>
      <c r="AK722" s="4" t="s">
        <v>3243</v>
      </c>
      <c r="AL722" s="4" t="s">
        <v>3244</v>
      </c>
      <c r="AM722" s="4">
        <v>1</v>
      </c>
    </row>
    <row r="723" spans="1:39" ht="18" customHeight="1">
      <c r="A723" s="4">
        <v>721</v>
      </c>
      <c r="B723" s="4" t="s">
        <v>66</v>
      </c>
      <c r="C723" s="5">
        <v>35.345205479452055</v>
      </c>
      <c r="D723" s="4">
        <v>8</v>
      </c>
      <c r="E723" s="4">
        <v>90</v>
      </c>
      <c r="F723" s="4">
        <v>15</v>
      </c>
      <c r="G723" s="4">
        <v>10</v>
      </c>
      <c r="H723" s="4" t="s">
        <v>39</v>
      </c>
      <c r="I723" s="4">
        <v>0</v>
      </c>
      <c r="J723" s="4" t="s">
        <v>54</v>
      </c>
      <c r="K723" s="4" t="s">
        <v>3245</v>
      </c>
      <c r="L723" s="4">
        <v>1</v>
      </c>
      <c r="M723" s="4" t="s">
        <v>148</v>
      </c>
      <c r="N723" s="4" t="s">
        <v>70</v>
      </c>
      <c r="O723" s="4" t="s">
        <v>83</v>
      </c>
      <c r="P723" s="4">
        <v>2</v>
      </c>
      <c r="Q723" s="4" t="s">
        <v>3246</v>
      </c>
      <c r="R723" s="4" t="s">
        <v>46</v>
      </c>
      <c r="V723" s="4" t="s">
        <v>59</v>
      </c>
      <c r="AC723" s="4" t="s">
        <v>75</v>
      </c>
      <c r="AD723" s="4">
        <v>6</v>
      </c>
      <c r="AE723" s="4">
        <v>6</v>
      </c>
      <c r="AF723" s="4">
        <v>15</v>
      </c>
      <c r="AG723" s="4" t="s">
        <v>3247</v>
      </c>
      <c r="AH723" s="4" t="s">
        <v>63</v>
      </c>
      <c r="AI723" s="4">
        <v>4</v>
      </c>
      <c r="AJ723" s="4" t="s">
        <v>3248</v>
      </c>
      <c r="AK723" s="4" t="s">
        <v>3249</v>
      </c>
      <c r="AL723" s="4" t="s">
        <v>3250</v>
      </c>
      <c r="AM723" s="4">
        <v>1</v>
      </c>
    </row>
    <row r="724" spans="1:39" ht="18" customHeight="1">
      <c r="A724" s="4">
        <v>722</v>
      </c>
      <c r="B724" s="4" t="s">
        <v>66</v>
      </c>
      <c r="C724" s="5">
        <v>28.347945205479451</v>
      </c>
      <c r="D724" s="4">
        <v>8</v>
      </c>
      <c r="E724" s="4">
        <v>120</v>
      </c>
      <c r="F724" s="4">
        <v>8</v>
      </c>
      <c r="G724" s="4">
        <v>1</v>
      </c>
      <c r="H724" s="4" t="s">
        <v>128</v>
      </c>
      <c r="I724" s="4">
        <v>0</v>
      </c>
      <c r="J724" s="4" t="s">
        <v>54</v>
      </c>
      <c r="K724" s="4" t="s">
        <v>96</v>
      </c>
      <c r="L724" s="4">
        <v>0</v>
      </c>
      <c r="M724" s="4" t="s">
        <v>38</v>
      </c>
      <c r="N724" s="4" t="s">
        <v>38</v>
      </c>
      <c r="O724" s="4" t="s">
        <v>38</v>
      </c>
      <c r="R724" s="4" t="s">
        <v>46</v>
      </c>
      <c r="T724" s="4" t="s">
        <v>47</v>
      </c>
      <c r="AC724" s="4" t="s">
        <v>61</v>
      </c>
      <c r="AD724" s="4">
        <v>15</v>
      </c>
      <c r="AE724" s="4">
        <v>20</v>
      </c>
      <c r="AF724" s="4">
        <v>80</v>
      </c>
      <c r="AG724" s="4" t="s">
        <v>3251</v>
      </c>
      <c r="AH724" s="4" t="s">
        <v>50</v>
      </c>
      <c r="AI724" s="4">
        <v>7</v>
      </c>
      <c r="AJ724" s="4" t="s">
        <v>3252</v>
      </c>
      <c r="AK724" s="4" t="s">
        <v>996</v>
      </c>
      <c r="AL724" s="4" t="s">
        <v>996</v>
      </c>
      <c r="AM724" s="4">
        <v>0</v>
      </c>
    </row>
    <row r="725" spans="1:39" ht="18" customHeight="1">
      <c r="A725" s="4">
        <v>723</v>
      </c>
      <c r="B725" s="4" t="s">
        <v>66</v>
      </c>
      <c r="C725" s="5">
        <v>24.602739726027398</v>
      </c>
      <c r="D725" s="4">
        <v>8</v>
      </c>
      <c r="E725" s="4">
        <v>40</v>
      </c>
      <c r="F725" s="4">
        <v>10</v>
      </c>
      <c r="G725" s="4">
        <v>6</v>
      </c>
      <c r="H725" s="4" t="s">
        <v>67</v>
      </c>
      <c r="I725" s="4">
        <v>1</v>
      </c>
      <c r="J725" s="4" t="s">
        <v>38</v>
      </c>
      <c r="K725" s="4" t="s">
        <v>38</v>
      </c>
      <c r="L725" s="4">
        <v>1</v>
      </c>
      <c r="M725" s="4" t="s">
        <v>42</v>
      </c>
      <c r="N725" s="4" t="s">
        <v>43</v>
      </c>
      <c r="O725" s="4" t="s">
        <v>350</v>
      </c>
      <c r="P725" s="4">
        <v>2</v>
      </c>
      <c r="Q725" s="4" t="s">
        <v>3253</v>
      </c>
      <c r="R725" s="4" t="s">
        <v>46</v>
      </c>
      <c r="W725" s="4" t="s">
        <v>60</v>
      </c>
      <c r="AC725" s="4" t="s">
        <v>48</v>
      </c>
      <c r="AD725" s="4">
        <v>3</v>
      </c>
      <c r="AE725" s="4">
        <v>3</v>
      </c>
      <c r="AF725" s="4">
        <v>4</v>
      </c>
      <c r="AG725" s="4" t="s">
        <v>3254</v>
      </c>
      <c r="AH725" s="4" t="s">
        <v>63</v>
      </c>
      <c r="AI725" s="4">
        <v>10</v>
      </c>
      <c r="AJ725" s="4" t="s">
        <v>3255</v>
      </c>
      <c r="AK725" s="4" t="s">
        <v>3256</v>
      </c>
      <c r="AM725" s="4">
        <v>1</v>
      </c>
    </row>
    <row r="726" spans="1:39" ht="18" customHeight="1">
      <c r="A726" s="4">
        <v>724</v>
      </c>
      <c r="B726" s="4" t="s">
        <v>66</v>
      </c>
      <c r="D726" s="4">
        <v>7</v>
      </c>
      <c r="E726" s="4">
        <v>10</v>
      </c>
      <c r="F726" s="4">
        <v>8</v>
      </c>
      <c r="G726" s="4">
        <v>8</v>
      </c>
      <c r="H726" s="4" t="s">
        <v>53</v>
      </c>
      <c r="I726" s="4">
        <v>1</v>
      </c>
      <c r="J726" s="4" t="s">
        <v>38</v>
      </c>
      <c r="K726" s="4" t="s">
        <v>38</v>
      </c>
      <c r="L726" s="4">
        <v>1</v>
      </c>
      <c r="M726" s="4" t="s">
        <v>136</v>
      </c>
      <c r="N726" s="4" t="s">
        <v>70</v>
      </c>
      <c r="O726" s="4" t="s">
        <v>83</v>
      </c>
      <c r="P726" s="4">
        <v>1</v>
      </c>
      <c r="Q726" s="4" t="s">
        <v>3257</v>
      </c>
      <c r="R726" s="4" t="s">
        <v>46</v>
      </c>
      <c r="V726" s="4" t="s">
        <v>59</v>
      </c>
      <c r="X726" s="4" t="s">
        <v>123</v>
      </c>
      <c r="AC726" s="4" t="s">
        <v>48</v>
      </c>
      <c r="AD726" s="4">
        <v>4</v>
      </c>
      <c r="AE726" s="4">
        <v>4</v>
      </c>
      <c r="AF726" s="4">
        <v>5</v>
      </c>
      <c r="AG726" s="4" t="s">
        <v>3258</v>
      </c>
      <c r="AH726" s="4" t="s">
        <v>63</v>
      </c>
      <c r="AI726" s="4">
        <v>9</v>
      </c>
      <c r="AJ726" s="4" t="s">
        <v>3259</v>
      </c>
      <c r="AK726" s="4" t="s">
        <v>3260</v>
      </c>
      <c r="AL726" s="4" t="s">
        <v>3261</v>
      </c>
      <c r="AM726" s="4">
        <v>1</v>
      </c>
    </row>
    <row r="727" spans="1:39" ht="18" customHeight="1">
      <c r="A727" s="4">
        <v>725</v>
      </c>
      <c r="B727" s="4" t="s">
        <v>66</v>
      </c>
      <c r="C727" s="5">
        <v>27.44109589041096</v>
      </c>
      <c r="D727" s="4">
        <v>7</v>
      </c>
      <c r="E727" s="4">
        <v>70</v>
      </c>
      <c r="F727" s="4">
        <v>3</v>
      </c>
      <c r="G727" s="4">
        <v>5</v>
      </c>
      <c r="H727" s="4" t="s">
        <v>95</v>
      </c>
      <c r="I727" s="4">
        <v>0</v>
      </c>
      <c r="J727" s="4" t="s">
        <v>89</v>
      </c>
      <c r="K727" s="4" t="s">
        <v>90</v>
      </c>
      <c r="L727" s="4">
        <v>1</v>
      </c>
      <c r="M727" s="4" t="s">
        <v>514</v>
      </c>
      <c r="N727" s="4" t="s">
        <v>103</v>
      </c>
      <c r="O727" s="4" t="s">
        <v>44</v>
      </c>
      <c r="P727" s="4">
        <v>2</v>
      </c>
      <c r="Q727" s="4" t="s">
        <v>1485</v>
      </c>
      <c r="R727" s="4" t="s">
        <v>46</v>
      </c>
      <c r="AA727" s="4" t="s">
        <v>92</v>
      </c>
      <c r="AC727" s="4" t="s">
        <v>38</v>
      </c>
      <c r="AD727" s="4" t="s">
        <v>38</v>
      </c>
      <c r="AE727" s="4" t="s">
        <v>38</v>
      </c>
      <c r="AH727" s="4" t="s">
        <v>1320</v>
      </c>
      <c r="AI727" s="4">
        <v>10</v>
      </c>
      <c r="AJ727" s="4" t="s">
        <v>3262</v>
      </c>
      <c r="AK727" s="4" t="s">
        <v>3263</v>
      </c>
      <c r="AM727" s="4">
        <v>1</v>
      </c>
    </row>
    <row r="728" spans="1:39" ht="18" customHeight="1">
      <c r="A728" s="4">
        <v>726</v>
      </c>
      <c r="B728" s="4" t="s">
        <v>66</v>
      </c>
      <c r="C728" s="5">
        <v>35.668493150684931</v>
      </c>
      <c r="D728" s="4">
        <v>7</v>
      </c>
      <c r="E728" s="4">
        <v>30</v>
      </c>
      <c r="F728" s="4">
        <v>7</v>
      </c>
      <c r="G728" s="4">
        <v>1</v>
      </c>
      <c r="H728" s="4" t="s">
        <v>80</v>
      </c>
      <c r="I728" s="4">
        <v>0</v>
      </c>
      <c r="J728" s="4" t="s">
        <v>54</v>
      </c>
      <c r="K728" s="4" t="s">
        <v>90</v>
      </c>
      <c r="L728" s="4">
        <v>1</v>
      </c>
      <c r="M728" s="4" t="s">
        <v>56</v>
      </c>
      <c r="N728" s="4" t="s">
        <v>70</v>
      </c>
      <c r="O728" s="4" t="s">
        <v>44</v>
      </c>
      <c r="P728" s="4">
        <v>7</v>
      </c>
      <c r="Q728" s="4" t="s">
        <v>3264</v>
      </c>
      <c r="R728" s="4" t="s">
        <v>73</v>
      </c>
      <c r="X728" s="4" t="s">
        <v>123</v>
      </c>
      <c r="AC728" s="4" t="s">
        <v>48</v>
      </c>
      <c r="AD728" s="4">
        <v>4</v>
      </c>
      <c r="AE728" s="4">
        <v>2</v>
      </c>
      <c r="AF728" s="4">
        <v>2</v>
      </c>
      <c r="AG728" s="4" t="s">
        <v>3265</v>
      </c>
      <c r="AH728" s="4" t="s">
        <v>63</v>
      </c>
      <c r="AI728" s="4">
        <v>10</v>
      </c>
      <c r="AJ728" s="4" t="s">
        <v>3266</v>
      </c>
      <c r="AK728" s="4" t="s">
        <v>3267</v>
      </c>
      <c r="AL728" s="4" t="s">
        <v>3268</v>
      </c>
      <c r="AM728" s="4">
        <v>1</v>
      </c>
    </row>
    <row r="729" spans="1:39" ht="18" customHeight="1">
      <c r="A729" s="4">
        <v>727</v>
      </c>
      <c r="B729" s="4" t="s">
        <v>79</v>
      </c>
      <c r="D729" s="4">
        <v>6</v>
      </c>
      <c r="E729" s="4">
        <v>30</v>
      </c>
      <c r="F729" s="4">
        <v>10</v>
      </c>
      <c r="G729" s="4">
        <v>6</v>
      </c>
      <c r="H729" s="4" t="s">
        <v>128</v>
      </c>
      <c r="I729" s="4">
        <v>0</v>
      </c>
      <c r="J729" s="4" t="s">
        <v>89</v>
      </c>
      <c r="K729" s="4" t="s">
        <v>96</v>
      </c>
      <c r="L729" s="4">
        <v>1</v>
      </c>
      <c r="M729" s="4" t="s">
        <v>206</v>
      </c>
      <c r="N729" s="4" t="s">
        <v>285</v>
      </c>
      <c r="O729" s="4" t="s">
        <v>83</v>
      </c>
      <c r="P729" s="4">
        <v>3</v>
      </c>
      <c r="Q729" s="4" t="s">
        <v>3269</v>
      </c>
      <c r="R729" s="4" t="s">
        <v>58</v>
      </c>
      <c r="W729" s="4" t="s">
        <v>60</v>
      </c>
      <c r="AC729" s="4" t="s">
        <v>3270</v>
      </c>
      <c r="AD729" s="4">
        <v>3</v>
      </c>
      <c r="AE729" s="4">
        <v>4</v>
      </c>
      <c r="AF729" s="4">
        <v>6</v>
      </c>
      <c r="AG729" s="4" t="s">
        <v>3271</v>
      </c>
      <c r="AH729" s="4" t="s">
        <v>63</v>
      </c>
      <c r="AI729" s="4">
        <v>0</v>
      </c>
      <c r="AJ729" s="4" t="s">
        <v>3272</v>
      </c>
      <c r="AK729" s="4" t="s">
        <v>765</v>
      </c>
      <c r="AL729" s="4" t="s">
        <v>3273</v>
      </c>
      <c r="AM729" s="4">
        <v>0</v>
      </c>
    </row>
    <row r="730" spans="1:39" ht="18" customHeight="1">
      <c r="A730" s="4">
        <v>728</v>
      </c>
      <c r="B730" s="4" t="s">
        <v>66</v>
      </c>
      <c r="C730" s="5">
        <v>35.945205479452056</v>
      </c>
      <c r="D730" s="4">
        <v>8</v>
      </c>
      <c r="E730" s="4">
        <v>60</v>
      </c>
      <c r="F730" s="4">
        <v>6</v>
      </c>
      <c r="G730" s="4">
        <v>10</v>
      </c>
      <c r="H730" s="4" t="s">
        <v>128</v>
      </c>
      <c r="I730" s="4">
        <v>1</v>
      </c>
      <c r="J730" s="4" t="s">
        <v>38</v>
      </c>
      <c r="K730" s="4" t="s">
        <v>38</v>
      </c>
      <c r="L730" s="4">
        <v>1</v>
      </c>
      <c r="M730" s="4" t="s">
        <v>206</v>
      </c>
      <c r="N730" s="4" t="s">
        <v>285</v>
      </c>
      <c r="O730" s="4" t="s">
        <v>894</v>
      </c>
      <c r="P730" s="4">
        <v>10</v>
      </c>
      <c r="Q730" s="4" t="s">
        <v>3274</v>
      </c>
      <c r="R730" s="4" t="s">
        <v>46</v>
      </c>
      <c r="W730" s="4" t="s">
        <v>60</v>
      </c>
      <c r="AC730" s="4" t="s">
        <v>48</v>
      </c>
      <c r="AD730" s="4">
        <v>6</v>
      </c>
      <c r="AE730" s="4">
        <v>6</v>
      </c>
      <c r="AF730" s="4">
        <v>10</v>
      </c>
      <c r="AG730" s="4" t="s">
        <v>692</v>
      </c>
      <c r="AH730" s="4" t="s">
        <v>63</v>
      </c>
      <c r="AI730" s="4">
        <v>8</v>
      </c>
      <c r="AJ730" s="4" t="s">
        <v>3275</v>
      </c>
      <c r="AK730" s="4" t="s">
        <v>3276</v>
      </c>
      <c r="AM730" s="4">
        <v>0</v>
      </c>
    </row>
    <row r="731" spans="1:39" ht="18" customHeight="1">
      <c r="A731" s="4">
        <v>729</v>
      </c>
      <c r="B731" s="4" t="s">
        <v>66</v>
      </c>
      <c r="C731" s="5">
        <v>65.649315068493152</v>
      </c>
      <c r="D731" s="4">
        <v>6</v>
      </c>
      <c r="E731" s="4">
        <v>90</v>
      </c>
      <c r="F731" s="4">
        <v>9</v>
      </c>
      <c r="G731" s="4">
        <v>1</v>
      </c>
      <c r="H731" s="4" t="s">
        <v>218</v>
      </c>
      <c r="I731" s="4">
        <v>0</v>
      </c>
      <c r="J731" s="4" t="s">
        <v>603</v>
      </c>
      <c r="K731" s="4" t="s">
        <v>90</v>
      </c>
      <c r="L731" s="4">
        <v>1</v>
      </c>
      <c r="M731" s="4" t="s">
        <v>74</v>
      </c>
      <c r="N731" s="4" t="s">
        <v>70</v>
      </c>
      <c r="O731" s="4" t="s">
        <v>413</v>
      </c>
      <c r="P731" s="4">
        <v>15</v>
      </c>
      <c r="Q731" s="4" t="s">
        <v>3277</v>
      </c>
      <c r="R731" s="4" t="s">
        <v>58</v>
      </c>
      <c r="V731" s="4" t="s">
        <v>59</v>
      </c>
      <c r="AC731" s="4" t="s">
        <v>61</v>
      </c>
      <c r="AD731" s="4">
        <v>10</v>
      </c>
      <c r="AE731" s="4">
        <v>5</v>
      </c>
      <c r="AF731" s="4">
        <v>20</v>
      </c>
      <c r="AG731" s="6" t="s">
        <v>3278</v>
      </c>
      <c r="AH731" s="4" t="s">
        <v>63</v>
      </c>
      <c r="AI731" s="4">
        <v>7</v>
      </c>
      <c r="AJ731" s="4" t="s">
        <v>3279</v>
      </c>
      <c r="AK731" s="4" t="s">
        <v>3280</v>
      </c>
      <c r="AL731" s="4" t="s">
        <v>3281</v>
      </c>
      <c r="AM731" s="4">
        <v>0</v>
      </c>
    </row>
    <row r="732" spans="1:39" ht="18" customHeight="1">
      <c r="A732" s="4">
        <v>730</v>
      </c>
      <c r="B732" s="4" t="s">
        <v>121</v>
      </c>
      <c r="C732" s="5">
        <v>24.443835616438356</v>
      </c>
      <c r="D732" s="4">
        <v>6</v>
      </c>
      <c r="E732" s="4">
        <v>50</v>
      </c>
      <c r="F732" s="4">
        <v>10</v>
      </c>
      <c r="G732" s="4">
        <v>1</v>
      </c>
      <c r="H732" s="4" t="s">
        <v>182</v>
      </c>
      <c r="I732" s="4">
        <v>1</v>
      </c>
      <c r="J732" s="4" t="s">
        <v>68</v>
      </c>
      <c r="K732" s="4" t="s">
        <v>90</v>
      </c>
      <c r="L732" s="4">
        <v>1</v>
      </c>
      <c r="M732" s="4" t="s">
        <v>206</v>
      </c>
      <c r="N732" s="4" t="s">
        <v>70</v>
      </c>
      <c r="O732" s="4" t="s">
        <v>104</v>
      </c>
      <c r="P732" s="4">
        <v>2</v>
      </c>
      <c r="Q732" s="4" t="s">
        <v>863</v>
      </c>
      <c r="R732" s="4" t="s">
        <v>46</v>
      </c>
      <c r="U732" s="4" t="s">
        <v>74</v>
      </c>
      <c r="AC732" s="4" t="s">
        <v>75</v>
      </c>
      <c r="AD732" s="4">
        <v>5</v>
      </c>
      <c r="AE732" s="4">
        <v>4</v>
      </c>
      <c r="AF732" s="4">
        <v>4</v>
      </c>
      <c r="AG732" s="4" t="s">
        <v>3282</v>
      </c>
      <c r="AH732" s="4" t="s">
        <v>63</v>
      </c>
      <c r="AI732" s="4">
        <v>8</v>
      </c>
      <c r="AJ732" s="4" t="s">
        <v>3283</v>
      </c>
    </row>
    <row r="733" spans="1:39" ht="18" customHeight="1">
      <c r="A733" s="4">
        <v>731</v>
      </c>
      <c r="B733" s="4" t="s">
        <v>3284</v>
      </c>
      <c r="C733" s="5">
        <v>38.128767123287673</v>
      </c>
      <c r="D733" s="4">
        <v>7</v>
      </c>
      <c r="E733" s="4">
        <v>240</v>
      </c>
      <c r="F733" s="4">
        <v>12</v>
      </c>
      <c r="G733" s="4">
        <v>6</v>
      </c>
      <c r="H733" s="4" t="s">
        <v>329</v>
      </c>
      <c r="I733" s="4">
        <v>0</v>
      </c>
      <c r="J733" s="4" t="s">
        <v>89</v>
      </c>
      <c r="K733" s="4" t="s">
        <v>3285</v>
      </c>
      <c r="L733" s="4">
        <v>1</v>
      </c>
      <c r="M733" s="4" t="s">
        <v>130</v>
      </c>
      <c r="N733" s="4" t="s">
        <v>137</v>
      </c>
      <c r="O733" s="4" t="s">
        <v>83</v>
      </c>
      <c r="P733" s="4">
        <v>16</v>
      </c>
      <c r="Q733" s="4" t="s">
        <v>3286</v>
      </c>
      <c r="R733" s="4" t="s">
        <v>46</v>
      </c>
      <c r="X733" s="4" t="s">
        <v>123</v>
      </c>
      <c r="AC733" s="4" t="s">
        <v>61</v>
      </c>
      <c r="AD733" s="4">
        <v>4</v>
      </c>
      <c r="AE733" s="4">
        <v>4</v>
      </c>
      <c r="AF733" s="4">
        <v>6</v>
      </c>
      <c r="AG733" s="4" t="s">
        <v>3287</v>
      </c>
      <c r="AH733" s="4" t="s">
        <v>50</v>
      </c>
      <c r="AI733" s="4">
        <v>9</v>
      </c>
      <c r="AJ733" s="4" t="s">
        <v>3288</v>
      </c>
      <c r="AK733" s="4" t="s">
        <v>3289</v>
      </c>
      <c r="AL733" s="4" t="s">
        <v>3290</v>
      </c>
      <c r="AM733" s="4">
        <v>1</v>
      </c>
    </row>
    <row r="734" spans="1:39" ht="18" customHeight="1">
      <c r="A734" s="4">
        <v>732</v>
      </c>
      <c r="B734" s="4" t="s">
        <v>121</v>
      </c>
      <c r="C734" s="5">
        <v>37.156164383561645</v>
      </c>
      <c r="D734" s="4">
        <v>7</v>
      </c>
      <c r="E734" s="4">
        <v>60</v>
      </c>
      <c r="F734" s="4">
        <v>5</v>
      </c>
      <c r="G734" s="4">
        <v>9</v>
      </c>
      <c r="H734" s="4" t="s">
        <v>182</v>
      </c>
      <c r="I734" s="4">
        <v>1</v>
      </c>
      <c r="J734" s="4" t="s">
        <v>38</v>
      </c>
      <c r="K734" s="4" t="s">
        <v>38</v>
      </c>
      <c r="L734" s="4">
        <v>1</v>
      </c>
      <c r="M734" s="4" t="s">
        <v>206</v>
      </c>
      <c r="N734" s="4" t="s">
        <v>103</v>
      </c>
      <c r="O734" s="4" t="s">
        <v>2228</v>
      </c>
      <c r="P734" s="4">
        <v>10</v>
      </c>
      <c r="Q734" s="4" t="s">
        <v>3291</v>
      </c>
      <c r="R734" s="4" t="s">
        <v>73</v>
      </c>
      <c r="W734" s="4" t="s">
        <v>60</v>
      </c>
      <c r="AC734" s="4" t="s">
        <v>155</v>
      </c>
      <c r="AD734" s="4">
        <v>15</v>
      </c>
      <c r="AE734" s="4">
        <v>10</v>
      </c>
      <c r="AF734" s="4">
        <v>20</v>
      </c>
      <c r="AG734" s="4" t="s">
        <v>3292</v>
      </c>
      <c r="AH734" s="4" t="s">
        <v>2475</v>
      </c>
      <c r="AI734" s="4">
        <v>10</v>
      </c>
      <c r="AJ734" s="4" t="s">
        <v>3293</v>
      </c>
      <c r="AK734" s="6" t="s">
        <v>3294</v>
      </c>
      <c r="AL734" s="4" t="s">
        <v>3295</v>
      </c>
      <c r="AM734" s="4">
        <v>1</v>
      </c>
    </row>
    <row r="735" spans="1:39" ht="18" customHeight="1">
      <c r="A735" s="4">
        <v>733</v>
      </c>
      <c r="B735" s="4" t="s">
        <v>66</v>
      </c>
      <c r="C735" s="5">
        <v>38.789041095890411</v>
      </c>
      <c r="D735" s="4">
        <v>6</v>
      </c>
      <c r="E735" s="4">
        <v>20</v>
      </c>
      <c r="F735" s="4">
        <v>13</v>
      </c>
      <c r="G735" s="4">
        <v>2</v>
      </c>
      <c r="H735" s="4" t="s">
        <v>67</v>
      </c>
      <c r="I735" s="4">
        <v>0</v>
      </c>
      <c r="J735" s="4" t="s">
        <v>89</v>
      </c>
      <c r="K735" s="4" t="s">
        <v>96</v>
      </c>
      <c r="L735" s="4">
        <v>1</v>
      </c>
      <c r="M735" s="4" t="s">
        <v>206</v>
      </c>
      <c r="N735" s="4" t="s">
        <v>70</v>
      </c>
      <c r="O735" s="4" t="s">
        <v>83</v>
      </c>
      <c r="P735" s="4">
        <v>2</v>
      </c>
      <c r="Q735" s="4" t="s">
        <v>3296</v>
      </c>
      <c r="R735" s="4" t="s">
        <v>73</v>
      </c>
      <c r="U735" s="4" t="s">
        <v>74</v>
      </c>
      <c r="AC735" s="4" t="s">
        <v>61</v>
      </c>
      <c r="AD735" s="4">
        <v>6</v>
      </c>
      <c r="AE735" s="4">
        <v>6</v>
      </c>
      <c r="AF735" s="4">
        <v>25</v>
      </c>
      <c r="AG735" s="4" t="s">
        <v>3297</v>
      </c>
      <c r="AH735" s="4" t="s">
        <v>63</v>
      </c>
      <c r="AI735" s="4">
        <v>8</v>
      </c>
      <c r="AJ735" s="4" t="s">
        <v>3298</v>
      </c>
      <c r="AM735" s="4">
        <v>1</v>
      </c>
    </row>
    <row r="736" spans="1:39" ht="18" customHeight="1">
      <c r="A736" s="4">
        <v>734</v>
      </c>
      <c r="B736" s="4" t="s">
        <v>66</v>
      </c>
      <c r="C736" s="5">
        <v>37.093150684931508</v>
      </c>
      <c r="E736" s="4">
        <v>40</v>
      </c>
      <c r="F736" s="4">
        <v>12</v>
      </c>
      <c r="G736" s="4">
        <v>3</v>
      </c>
      <c r="H736" s="4" t="s">
        <v>88</v>
      </c>
      <c r="I736" s="4">
        <v>0</v>
      </c>
      <c r="J736" s="4" t="s">
        <v>54</v>
      </c>
      <c r="K736" s="4" t="s">
        <v>41</v>
      </c>
      <c r="L736" s="4">
        <v>1</v>
      </c>
      <c r="M736" s="4" t="s">
        <v>401</v>
      </c>
      <c r="N736" s="4" t="s">
        <v>70</v>
      </c>
      <c r="O736" s="4" t="s">
        <v>488</v>
      </c>
      <c r="P736" s="4">
        <v>14</v>
      </c>
      <c r="Q736" s="4" t="s">
        <v>3299</v>
      </c>
      <c r="R736" s="4" t="s">
        <v>58</v>
      </c>
      <c r="U736" s="4" t="s">
        <v>74</v>
      </c>
      <c r="AC736" s="4" t="s">
        <v>48</v>
      </c>
      <c r="AD736" s="4">
        <v>3</v>
      </c>
      <c r="AE736" s="4">
        <v>20</v>
      </c>
      <c r="AF736" s="4">
        <v>30</v>
      </c>
      <c r="AG736" s="4" t="s">
        <v>3300</v>
      </c>
      <c r="AH736" s="4" t="s">
        <v>63</v>
      </c>
      <c r="AI736" s="4">
        <v>10</v>
      </c>
      <c r="AJ736" s="4" t="s">
        <v>3301</v>
      </c>
      <c r="AK736" s="4" t="s">
        <v>3302</v>
      </c>
      <c r="AM736" s="4">
        <v>1</v>
      </c>
    </row>
    <row r="737" spans="1:39" ht="18" customHeight="1">
      <c r="A737" s="4">
        <v>735</v>
      </c>
      <c r="B737" s="4" t="s">
        <v>66</v>
      </c>
      <c r="C737" s="5">
        <v>40.372602739726027</v>
      </c>
      <c r="D737" s="4">
        <v>4</v>
      </c>
      <c r="E737" s="4">
        <v>0</v>
      </c>
      <c r="F737" s="4">
        <v>12</v>
      </c>
      <c r="H737" s="4" t="s">
        <v>80</v>
      </c>
      <c r="I737" s="4">
        <v>1</v>
      </c>
      <c r="J737" s="4" t="s">
        <v>38</v>
      </c>
      <c r="K737" s="4" t="s">
        <v>38</v>
      </c>
      <c r="L737" s="4">
        <v>1</v>
      </c>
      <c r="M737" s="4" t="s">
        <v>2629</v>
      </c>
      <c r="N737" s="4" t="s">
        <v>3303</v>
      </c>
      <c r="O737" s="4" t="s">
        <v>2629</v>
      </c>
      <c r="P737" s="4">
        <v>27</v>
      </c>
      <c r="Q737" s="4" t="s">
        <v>2630</v>
      </c>
      <c r="R737" s="4" t="s">
        <v>1109</v>
      </c>
      <c r="W737" s="4" t="s">
        <v>60</v>
      </c>
      <c r="X737" s="4" t="s">
        <v>123</v>
      </c>
      <c r="AC737" s="4" t="s">
        <v>172</v>
      </c>
      <c r="AD737" s="4">
        <v>4</v>
      </c>
      <c r="AE737" s="4">
        <v>6</v>
      </c>
      <c r="AF737" s="4">
        <v>12</v>
      </c>
      <c r="AG737" s="4" t="s">
        <v>3304</v>
      </c>
      <c r="AH737" s="4" t="s">
        <v>3305</v>
      </c>
      <c r="AI737" s="4">
        <v>10</v>
      </c>
      <c r="AJ737" s="6" t="s">
        <v>3306</v>
      </c>
      <c r="AK737" s="8" t="s">
        <v>3307</v>
      </c>
      <c r="AL737" s="8" t="s">
        <v>3308</v>
      </c>
      <c r="AM737" s="4">
        <v>1</v>
      </c>
    </row>
    <row r="738" spans="1:39" ht="18" customHeight="1">
      <c r="A738" s="4">
        <v>736</v>
      </c>
      <c r="B738" s="4" t="s">
        <v>66</v>
      </c>
      <c r="D738" s="4">
        <v>8</v>
      </c>
      <c r="E738" s="4">
        <v>30</v>
      </c>
      <c r="F738" s="4">
        <v>10</v>
      </c>
      <c r="G738" s="4">
        <v>2</v>
      </c>
      <c r="H738" s="4" t="s">
        <v>182</v>
      </c>
      <c r="I738" s="4">
        <v>1</v>
      </c>
      <c r="J738" s="4" t="s">
        <v>38</v>
      </c>
      <c r="K738" s="4" t="s">
        <v>38</v>
      </c>
      <c r="L738" s="4">
        <v>1</v>
      </c>
      <c r="M738" s="4" t="s">
        <v>206</v>
      </c>
      <c r="N738" s="4" t="s">
        <v>43</v>
      </c>
      <c r="O738" s="4" t="s">
        <v>83</v>
      </c>
      <c r="P738" s="4">
        <v>10</v>
      </c>
      <c r="Q738" s="4" t="s">
        <v>3309</v>
      </c>
      <c r="R738" s="4" t="s">
        <v>46</v>
      </c>
      <c r="X738" s="4" t="s">
        <v>123</v>
      </c>
      <c r="AC738" s="4" t="s">
        <v>61</v>
      </c>
      <c r="AD738" s="4">
        <v>6</v>
      </c>
      <c r="AE738" s="4">
        <v>6</v>
      </c>
      <c r="AF738" s="4">
        <v>10</v>
      </c>
      <c r="AG738" s="4" t="s">
        <v>3310</v>
      </c>
      <c r="AH738" s="4" t="s">
        <v>63</v>
      </c>
      <c r="AI738" s="4">
        <v>10</v>
      </c>
      <c r="AJ738" s="4" t="s">
        <v>3311</v>
      </c>
      <c r="AL738" s="4" t="s">
        <v>3312</v>
      </c>
      <c r="AM738" s="4">
        <v>1</v>
      </c>
    </row>
    <row r="739" spans="1:39" ht="18" customHeight="1">
      <c r="A739" s="4">
        <v>737</v>
      </c>
      <c r="B739" s="4" t="s">
        <v>66</v>
      </c>
      <c r="C739" s="5">
        <v>27.339726027397262</v>
      </c>
      <c r="D739" s="4">
        <v>7</v>
      </c>
      <c r="E739" s="4">
        <v>45</v>
      </c>
      <c r="F739" s="4">
        <v>9</v>
      </c>
      <c r="G739" s="4">
        <v>5</v>
      </c>
      <c r="H739" s="4" t="s">
        <v>53</v>
      </c>
      <c r="I739" s="4">
        <v>1</v>
      </c>
      <c r="J739" s="4" t="s">
        <v>38</v>
      </c>
      <c r="K739" s="4" t="s">
        <v>38</v>
      </c>
      <c r="L739" s="4">
        <v>1</v>
      </c>
      <c r="M739" s="4" t="s">
        <v>136</v>
      </c>
      <c r="N739" s="4" t="s">
        <v>344</v>
      </c>
      <c r="O739" s="4" t="s">
        <v>83</v>
      </c>
      <c r="P739" s="4">
        <v>1</v>
      </c>
      <c r="Q739" s="4" t="s">
        <v>3313</v>
      </c>
      <c r="R739" s="4" t="s">
        <v>154</v>
      </c>
      <c r="V739" s="4" t="s">
        <v>59</v>
      </c>
      <c r="AA739" s="4" t="s">
        <v>92</v>
      </c>
      <c r="AC739" s="4" t="s">
        <v>38</v>
      </c>
      <c r="AD739" s="4" t="s">
        <v>38</v>
      </c>
      <c r="AE739" s="4" t="s">
        <v>38</v>
      </c>
      <c r="AH739" s="4" t="s">
        <v>63</v>
      </c>
      <c r="AI739" s="4">
        <v>10</v>
      </c>
      <c r="AJ739" s="4" t="s">
        <v>3314</v>
      </c>
      <c r="AK739" s="4" t="s">
        <v>3315</v>
      </c>
      <c r="AL739" s="4" t="s">
        <v>3316</v>
      </c>
      <c r="AM739" s="4">
        <v>1</v>
      </c>
    </row>
    <row r="740" spans="1:39" ht="18" customHeight="1">
      <c r="A740" s="4">
        <v>738</v>
      </c>
      <c r="B740" s="4" t="s">
        <v>66</v>
      </c>
      <c r="C740" s="5">
        <v>24.408219178082192</v>
      </c>
      <c r="D740" s="4">
        <v>10</v>
      </c>
      <c r="E740" s="4">
        <v>300</v>
      </c>
      <c r="F740" s="4">
        <v>10</v>
      </c>
      <c r="G740" s="4">
        <v>10</v>
      </c>
      <c r="H740" s="4" t="s">
        <v>297</v>
      </c>
      <c r="I740" s="4">
        <v>1</v>
      </c>
      <c r="J740" s="4" t="s">
        <v>38</v>
      </c>
      <c r="K740" s="4" t="s">
        <v>38</v>
      </c>
      <c r="L740" s="4">
        <v>1</v>
      </c>
      <c r="M740" s="4" t="s">
        <v>81</v>
      </c>
      <c r="N740" s="4" t="s">
        <v>70</v>
      </c>
      <c r="O740" s="4" t="s">
        <v>83</v>
      </c>
      <c r="P740" s="4">
        <v>1</v>
      </c>
      <c r="Q740" s="4" t="s">
        <v>3317</v>
      </c>
      <c r="R740" s="4" t="s">
        <v>46</v>
      </c>
      <c r="X740" s="4" t="s">
        <v>123</v>
      </c>
      <c r="AC740" s="4" t="s">
        <v>75</v>
      </c>
      <c r="AD740" s="4">
        <v>5</v>
      </c>
      <c r="AE740" s="4">
        <v>5</v>
      </c>
      <c r="AF740" s="4">
        <v>100</v>
      </c>
      <c r="AG740" s="4" t="s">
        <v>3318</v>
      </c>
      <c r="AH740" s="4" t="s">
        <v>50</v>
      </c>
      <c r="AI740" s="4">
        <v>10</v>
      </c>
      <c r="AJ740" s="4" t="s">
        <v>3319</v>
      </c>
      <c r="AK740" s="4" t="s">
        <v>3320</v>
      </c>
      <c r="AL740" s="4" t="s">
        <v>92</v>
      </c>
      <c r="AM740" s="4">
        <v>1</v>
      </c>
    </row>
    <row r="741" spans="1:39" ht="18" customHeight="1">
      <c r="A741" s="4">
        <v>739</v>
      </c>
      <c r="B741" s="4" t="s">
        <v>121</v>
      </c>
      <c r="D741" s="4">
        <v>7</v>
      </c>
      <c r="E741" s="4">
        <v>15</v>
      </c>
      <c r="F741" s="4">
        <v>5</v>
      </c>
      <c r="G741" s="4">
        <v>5</v>
      </c>
      <c r="H741" s="4" t="s">
        <v>128</v>
      </c>
      <c r="I741" s="4">
        <v>1</v>
      </c>
      <c r="J741" s="4" t="s">
        <v>38</v>
      </c>
      <c r="K741" s="4" t="s">
        <v>38</v>
      </c>
      <c r="L741" s="4">
        <v>1</v>
      </c>
      <c r="M741" s="4" t="s">
        <v>136</v>
      </c>
      <c r="N741" s="4" t="s">
        <v>43</v>
      </c>
      <c r="O741" s="4" t="s">
        <v>83</v>
      </c>
      <c r="P741" s="4">
        <v>20</v>
      </c>
      <c r="Q741" s="4" t="s">
        <v>3321</v>
      </c>
      <c r="R741" s="4" t="s">
        <v>58</v>
      </c>
      <c r="W741" s="4" t="s">
        <v>60</v>
      </c>
      <c r="X741" s="4" t="s">
        <v>123</v>
      </c>
      <c r="AC741" s="4" t="s">
        <v>61</v>
      </c>
      <c r="AD741" s="4">
        <v>3</v>
      </c>
      <c r="AE741" s="4">
        <v>3</v>
      </c>
      <c r="AF741" s="4">
        <v>2</v>
      </c>
      <c r="AG741" s="4" t="s">
        <v>3322</v>
      </c>
      <c r="AH741" s="4" t="s">
        <v>63</v>
      </c>
      <c r="AI741" s="4">
        <v>8</v>
      </c>
      <c r="AJ741" s="4" t="s">
        <v>3323</v>
      </c>
      <c r="AK741" s="4" t="s">
        <v>3324</v>
      </c>
      <c r="AL741" s="4" t="s">
        <v>3325</v>
      </c>
      <c r="AM741" s="4">
        <v>0</v>
      </c>
    </row>
    <row r="742" spans="1:39" ht="18" customHeight="1">
      <c r="A742" s="4">
        <v>740</v>
      </c>
      <c r="B742" s="4" t="s">
        <v>109</v>
      </c>
      <c r="C742" s="5">
        <v>28.219178082191782</v>
      </c>
      <c r="D742" s="4">
        <v>6</v>
      </c>
      <c r="E742" s="4">
        <v>220</v>
      </c>
      <c r="F742" s="4">
        <v>10</v>
      </c>
      <c r="G742" s="4">
        <v>10</v>
      </c>
      <c r="H742" s="4" t="s">
        <v>39</v>
      </c>
      <c r="I742" s="4">
        <v>0</v>
      </c>
      <c r="J742" s="4" t="s">
        <v>40</v>
      </c>
      <c r="K742" s="4" t="s">
        <v>41</v>
      </c>
      <c r="L742" s="4">
        <v>0</v>
      </c>
      <c r="M742" s="4" t="s">
        <v>38</v>
      </c>
      <c r="N742" s="4" t="s">
        <v>38</v>
      </c>
      <c r="O742" s="4" t="s">
        <v>38</v>
      </c>
      <c r="R742" s="4" t="s">
        <v>46</v>
      </c>
      <c r="X742" s="4" t="s">
        <v>123</v>
      </c>
      <c r="AC742" s="4" t="s">
        <v>48</v>
      </c>
      <c r="AD742" s="4">
        <v>4</v>
      </c>
      <c r="AE742" s="4">
        <v>3</v>
      </c>
      <c r="AF742" s="4">
        <v>12</v>
      </c>
      <c r="AG742" s="4" t="s">
        <v>3326</v>
      </c>
      <c r="AH742" s="4" t="s">
        <v>339</v>
      </c>
      <c r="AI742" s="4">
        <v>10</v>
      </c>
      <c r="AJ742" s="4" t="s">
        <v>3327</v>
      </c>
      <c r="AK742" s="4" t="s">
        <v>3328</v>
      </c>
      <c r="AM742" s="4">
        <v>0</v>
      </c>
    </row>
    <row r="743" spans="1:39" ht="18" customHeight="1">
      <c r="A743" s="4">
        <v>741</v>
      </c>
      <c r="B743" s="4" t="s">
        <v>79</v>
      </c>
      <c r="C743" s="5">
        <v>34.736986301369861</v>
      </c>
      <c r="D743" s="4">
        <v>6</v>
      </c>
      <c r="E743" s="4">
        <v>20</v>
      </c>
      <c r="F743" s="4">
        <v>9</v>
      </c>
      <c r="G743" s="4">
        <v>4</v>
      </c>
      <c r="H743" s="4" t="s">
        <v>53</v>
      </c>
      <c r="I743" s="4">
        <v>1</v>
      </c>
      <c r="J743" s="4" t="s">
        <v>38</v>
      </c>
      <c r="K743" s="4" t="s">
        <v>38</v>
      </c>
      <c r="L743" s="4">
        <v>1</v>
      </c>
      <c r="M743" s="4" t="s">
        <v>42</v>
      </c>
      <c r="N743" s="4" t="s">
        <v>43</v>
      </c>
      <c r="O743" s="4" t="s">
        <v>265</v>
      </c>
      <c r="P743" s="4">
        <v>10</v>
      </c>
      <c r="Q743" s="4" t="s">
        <v>3329</v>
      </c>
      <c r="R743" s="4" t="s">
        <v>73</v>
      </c>
      <c r="X743" s="4" t="s">
        <v>123</v>
      </c>
      <c r="AC743" s="4" t="s">
        <v>48</v>
      </c>
      <c r="AD743" s="4">
        <v>4</v>
      </c>
      <c r="AE743" s="4">
        <v>2</v>
      </c>
      <c r="AF743" s="4">
        <v>20</v>
      </c>
      <c r="AG743" s="4" t="s">
        <v>3330</v>
      </c>
      <c r="AH743" s="4" t="s">
        <v>63</v>
      </c>
      <c r="AI743" s="4">
        <v>8</v>
      </c>
      <c r="AJ743" s="4" t="s">
        <v>3331</v>
      </c>
      <c r="AK743" s="4" t="s">
        <v>2432</v>
      </c>
      <c r="AL743" s="4" t="s">
        <v>3332</v>
      </c>
      <c r="AM743" s="4">
        <v>1</v>
      </c>
    </row>
    <row r="744" spans="1:39" ht="18" customHeight="1">
      <c r="A744" s="4">
        <v>742</v>
      </c>
      <c r="B744" s="4" t="s">
        <v>79</v>
      </c>
      <c r="C744" s="5">
        <v>37.043835616438358</v>
      </c>
      <c r="D744" s="4">
        <v>6</v>
      </c>
      <c r="E744" s="4">
        <v>80</v>
      </c>
      <c r="F744" s="4">
        <v>8</v>
      </c>
      <c r="G744" s="4">
        <v>10</v>
      </c>
      <c r="H744" s="4" t="s">
        <v>114</v>
      </c>
      <c r="I744" s="4">
        <v>0</v>
      </c>
      <c r="J744" s="4" t="s">
        <v>40</v>
      </c>
      <c r="K744" s="4" t="s">
        <v>90</v>
      </c>
      <c r="L744" s="4">
        <v>1</v>
      </c>
      <c r="M744" s="4" t="s">
        <v>206</v>
      </c>
      <c r="N744" s="4" t="s">
        <v>70</v>
      </c>
      <c r="O744" s="4" t="s">
        <v>223</v>
      </c>
      <c r="P744" s="4">
        <v>5</v>
      </c>
      <c r="Q744" s="4" t="s">
        <v>3333</v>
      </c>
      <c r="R744" s="4" t="s">
        <v>73</v>
      </c>
      <c r="X744" s="4" t="s">
        <v>123</v>
      </c>
      <c r="AC744" s="4" t="s">
        <v>48</v>
      </c>
      <c r="AD744" s="4">
        <v>6</v>
      </c>
      <c r="AE744" s="4">
        <v>1</v>
      </c>
      <c r="AF744" s="4">
        <v>8</v>
      </c>
      <c r="AG744" s="4" t="s">
        <v>3334</v>
      </c>
      <c r="AH744" s="4" t="s">
        <v>3335</v>
      </c>
      <c r="AI744" s="4">
        <v>8</v>
      </c>
      <c r="AJ744" s="4" t="s">
        <v>3336</v>
      </c>
      <c r="AK744" s="4" t="s">
        <v>3337</v>
      </c>
      <c r="AL744" s="4" t="s">
        <v>3338</v>
      </c>
      <c r="AM744" s="4">
        <v>1</v>
      </c>
    </row>
    <row r="745" spans="1:39" ht="18" customHeight="1">
      <c r="A745" s="4">
        <v>743</v>
      </c>
      <c r="B745" s="4" t="s">
        <v>121</v>
      </c>
      <c r="D745" s="4">
        <v>8</v>
      </c>
      <c r="E745" s="4">
        <v>30</v>
      </c>
      <c r="F745" s="4">
        <v>6</v>
      </c>
      <c r="G745" s="4">
        <v>5</v>
      </c>
      <c r="H745" s="4" t="s">
        <v>128</v>
      </c>
      <c r="I745" s="4">
        <v>0</v>
      </c>
      <c r="J745" s="4" t="s">
        <v>129</v>
      </c>
      <c r="K745" s="4" t="s">
        <v>55</v>
      </c>
      <c r="L745" s="4">
        <v>1</v>
      </c>
      <c r="M745" s="4" t="s">
        <v>514</v>
      </c>
      <c r="N745" s="4" t="s">
        <v>43</v>
      </c>
      <c r="O745" s="4" t="s">
        <v>894</v>
      </c>
      <c r="P745" s="4">
        <v>9</v>
      </c>
      <c r="R745" s="4" t="s">
        <v>73</v>
      </c>
      <c r="U745" s="4" t="s">
        <v>74</v>
      </c>
      <c r="AC745" s="4" t="s">
        <v>155</v>
      </c>
      <c r="AD745" s="4">
        <v>5</v>
      </c>
      <c r="AE745" s="4">
        <v>1</v>
      </c>
      <c r="AF745" s="4">
        <v>8</v>
      </c>
      <c r="AG745" s="4" t="s">
        <v>3339</v>
      </c>
      <c r="AH745" s="4" t="s">
        <v>3340</v>
      </c>
      <c r="AI745" s="4">
        <v>8</v>
      </c>
      <c r="AJ745" s="4" t="s">
        <v>3341</v>
      </c>
      <c r="AK745" s="4" t="s">
        <v>3342</v>
      </c>
      <c r="AM745" s="4">
        <v>0</v>
      </c>
    </row>
    <row r="746" spans="1:39" ht="18" customHeight="1">
      <c r="A746" s="4">
        <v>744</v>
      </c>
      <c r="B746" s="4" t="s">
        <v>66</v>
      </c>
      <c r="C746" s="5">
        <v>37.994520547945207</v>
      </c>
      <c r="D746" s="4">
        <v>8</v>
      </c>
      <c r="E746" s="4">
        <v>45</v>
      </c>
      <c r="F746" s="4">
        <v>5</v>
      </c>
      <c r="G746" s="4">
        <v>6</v>
      </c>
      <c r="H746" s="4" t="s">
        <v>182</v>
      </c>
      <c r="I746" s="4">
        <v>1</v>
      </c>
      <c r="J746" s="4" t="s">
        <v>38</v>
      </c>
      <c r="K746" s="4" t="s">
        <v>38</v>
      </c>
      <c r="L746" s="4">
        <v>1</v>
      </c>
      <c r="M746" s="4" t="s">
        <v>514</v>
      </c>
      <c r="N746" s="4" t="s">
        <v>103</v>
      </c>
      <c r="O746" s="4" t="s">
        <v>299</v>
      </c>
      <c r="P746" s="4">
        <v>10</v>
      </c>
      <c r="R746" s="4" t="s">
        <v>73</v>
      </c>
      <c r="U746" s="4" t="s">
        <v>74</v>
      </c>
      <c r="AC746" s="4" t="s">
        <v>75</v>
      </c>
      <c r="AD746" s="4">
        <v>3</v>
      </c>
      <c r="AE746" s="4">
        <v>4</v>
      </c>
      <c r="AF746" s="4">
        <v>8</v>
      </c>
      <c r="AG746" s="4" t="s">
        <v>3343</v>
      </c>
      <c r="AH746" s="4" t="s">
        <v>63</v>
      </c>
      <c r="AI746" s="4">
        <v>10</v>
      </c>
      <c r="AJ746" s="8" t="s">
        <v>3344</v>
      </c>
      <c r="AK746" s="4" t="s">
        <v>3345</v>
      </c>
      <c r="AL746" s="4" t="s">
        <v>3346</v>
      </c>
      <c r="AM746" s="4">
        <v>1</v>
      </c>
    </row>
    <row r="747" spans="1:39" ht="18" customHeight="1">
      <c r="A747" s="4">
        <v>745</v>
      </c>
      <c r="B747" s="4" t="s">
        <v>66</v>
      </c>
      <c r="C747" s="5">
        <v>42.726027397260275</v>
      </c>
      <c r="D747" s="4">
        <v>7</v>
      </c>
      <c r="E747" s="4">
        <v>40</v>
      </c>
      <c r="F747" s="4">
        <v>6</v>
      </c>
      <c r="G747" s="4">
        <v>1</v>
      </c>
      <c r="H747" s="4" t="s">
        <v>67</v>
      </c>
      <c r="I747" s="4">
        <v>0</v>
      </c>
      <c r="J747" s="4" t="s">
        <v>115</v>
      </c>
      <c r="K747" s="4" t="s">
        <v>90</v>
      </c>
      <c r="L747" s="4">
        <v>1</v>
      </c>
      <c r="M747" s="4" t="s">
        <v>56</v>
      </c>
      <c r="N747" s="4" t="s">
        <v>70</v>
      </c>
      <c r="O747" s="4" t="s">
        <v>44</v>
      </c>
      <c r="P747" s="4">
        <v>10</v>
      </c>
      <c r="R747" s="4" t="s">
        <v>58</v>
      </c>
      <c r="V747" s="4" t="s">
        <v>59</v>
      </c>
      <c r="AC747" s="4" t="s">
        <v>61</v>
      </c>
      <c r="AD747" s="4">
        <v>3</v>
      </c>
      <c r="AE747" s="4">
        <v>5</v>
      </c>
      <c r="AF747" s="4">
        <v>36</v>
      </c>
      <c r="AG747" s="4" t="s">
        <v>3347</v>
      </c>
      <c r="AH747" s="4" t="s">
        <v>63</v>
      </c>
      <c r="AI747" s="4">
        <v>9</v>
      </c>
      <c r="AJ747" s="6" t="s">
        <v>3348</v>
      </c>
      <c r="AK747" s="4" t="s">
        <v>3349</v>
      </c>
    </row>
    <row r="748" spans="1:39" ht="18" customHeight="1">
      <c r="A748" s="4">
        <v>746</v>
      </c>
      <c r="B748" s="4" t="s">
        <v>121</v>
      </c>
      <c r="C748" s="5">
        <v>29.493150684931507</v>
      </c>
      <c r="D748" s="4">
        <v>4</v>
      </c>
      <c r="E748" s="4">
        <v>10</v>
      </c>
      <c r="F748" s="4">
        <v>8</v>
      </c>
      <c r="G748" s="4">
        <v>1</v>
      </c>
      <c r="H748" s="4" t="s">
        <v>329</v>
      </c>
      <c r="I748" s="4">
        <v>1</v>
      </c>
      <c r="J748" s="4" t="s">
        <v>38</v>
      </c>
      <c r="K748" s="4" t="s">
        <v>38</v>
      </c>
      <c r="L748" s="4">
        <v>1</v>
      </c>
      <c r="M748" s="4" t="s">
        <v>246</v>
      </c>
      <c r="N748" s="4" t="s">
        <v>70</v>
      </c>
      <c r="O748" s="4" t="s">
        <v>44</v>
      </c>
      <c r="P748" s="4">
        <v>12</v>
      </c>
      <c r="Q748" s="4" t="s">
        <v>3350</v>
      </c>
      <c r="R748" s="4" t="s">
        <v>46</v>
      </c>
      <c r="V748" s="4" t="s">
        <v>59</v>
      </c>
      <c r="W748" s="4" t="s">
        <v>60</v>
      </c>
      <c r="AC748" s="4" t="s">
        <v>61</v>
      </c>
      <c r="AD748" s="4">
        <v>25</v>
      </c>
      <c r="AE748" s="4">
        <v>5</v>
      </c>
      <c r="AF748" s="4">
        <v>20</v>
      </c>
      <c r="AG748" s="4" t="s">
        <v>3351</v>
      </c>
      <c r="AH748" s="4" t="s">
        <v>63</v>
      </c>
      <c r="AI748" s="4">
        <v>10</v>
      </c>
      <c r="AJ748" s="4" t="s">
        <v>3352</v>
      </c>
      <c r="AK748" s="4" t="s">
        <v>3353</v>
      </c>
      <c r="AL748" s="4" t="s">
        <v>108</v>
      </c>
      <c r="AM748" s="4">
        <v>1</v>
      </c>
    </row>
    <row r="749" spans="1:39" ht="18" customHeight="1">
      <c r="A749" s="4">
        <v>747</v>
      </c>
      <c r="B749" s="4" t="s">
        <v>121</v>
      </c>
      <c r="C749" s="5">
        <v>24.926027397260274</v>
      </c>
      <c r="D749" s="4">
        <v>7</v>
      </c>
      <c r="E749" s="4">
        <v>30</v>
      </c>
      <c r="F749" s="4">
        <v>12</v>
      </c>
      <c r="G749" s="4">
        <v>0</v>
      </c>
      <c r="H749" s="4" t="s">
        <v>114</v>
      </c>
      <c r="I749" s="4">
        <v>0</v>
      </c>
      <c r="J749" s="4" t="s">
        <v>89</v>
      </c>
      <c r="K749" s="4" t="s">
        <v>90</v>
      </c>
      <c r="L749" s="4">
        <v>0</v>
      </c>
      <c r="M749" s="4" t="s">
        <v>38</v>
      </c>
      <c r="N749" s="4" t="s">
        <v>38</v>
      </c>
      <c r="O749" s="4" t="s">
        <v>38</v>
      </c>
      <c r="R749" s="4" t="s">
        <v>46</v>
      </c>
      <c r="U749" s="4" t="s">
        <v>74</v>
      </c>
      <c r="AC749" s="4" t="s">
        <v>155</v>
      </c>
      <c r="AD749" s="4">
        <v>5</v>
      </c>
      <c r="AE749" s="4">
        <v>5</v>
      </c>
      <c r="AF749" s="4">
        <v>16</v>
      </c>
      <c r="AG749" s="6" t="s">
        <v>3354</v>
      </c>
      <c r="AH749" s="4" t="s">
        <v>3355</v>
      </c>
      <c r="AI749" s="4">
        <v>9</v>
      </c>
      <c r="AJ749" s="4" t="s">
        <v>92</v>
      </c>
      <c r="AK749" s="4" t="s">
        <v>3356</v>
      </c>
      <c r="AL749" s="4" t="s">
        <v>3357</v>
      </c>
      <c r="AM749" s="4">
        <v>1</v>
      </c>
    </row>
    <row r="750" spans="1:39" ht="18" customHeight="1">
      <c r="A750" s="4">
        <v>748</v>
      </c>
      <c r="B750" s="4" t="s">
        <v>121</v>
      </c>
      <c r="C750" s="5">
        <v>24.912328767123288</v>
      </c>
      <c r="D750" s="4">
        <v>7</v>
      </c>
      <c r="E750" s="4">
        <v>40</v>
      </c>
      <c r="F750" s="4">
        <v>10</v>
      </c>
      <c r="G750" s="4">
        <v>4</v>
      </c>
      <c r="H750" s="4" t="s">
        <v>39</v>
      </c>
      <c r="I750" s="4">
        <v>1</v>
      </c>
      <c r="J750" s="4" t="s">
        <v>38</v>
      </c>
      <c r="K750" s="4" t="s">
        <v>38</v>
      </c>
      <c r="L750" s="4">
        <v>1</v>
      </c>
      <c r="M750" s="4" t="s">
        <v>406</v>
      </c>
      <c r="N750" s="4" t="s">
        <v>43</v>
      </c>
      <c r="O750" s="4" t="s">
        <v>83</v>
      </c>
      <c r="P750" s="4">
        <v>1</v>
      </c>
      <c r="Q750" s="4" t="s">
        <v>3358</v>
      </c>
      <c r="R750" s="4" t="s">
        <v>46</v>
      </c>
      <c r="U750" s="4" t="s">
        <v>74</v>
      </c>
      <c r="AC750" s="4" t="s">
        <v>61</v>
      </c>
      <c r="AD750" s="4">
        <v>6</v>
      </c>
      <c r="AE750" s="4">
        <v>10</v>
      </c>
      <c r="AF750" s="4">
        <v>30</v>
      </c>
      <c r="AG750" s="4" t="s">
        <v>3359</v>
      </c>
      <c r="AH750" s="4" t="s">
        <v>63</v>
      </c>
      <c r="AI750" s="4">
        <v>8</v>
      </c>
      <c r="AJ750" s="4" t="s">
        <v>3360</v>
      </c>
      <c r="AK750" s="4" t="s">
        <v>3361</v>
      </c>
      <c r="AL750" s="4" t="s">
        <v>3362</v>
      </c>
      <c r="AM750" s="4">
        <v>0</v>
      </c>
    </row>
    <row r="751" spans="1:39" ht="18" customHeight="1">
      <c r="A751" s="4">
        <v>749</v>
      </c>
      <c r="B751" s="4" t="s">
        <v>79</v>
      </c>
      <c r="C751" s="5">
        <v>45</v>
      </c>
      <c r="D751" s="4">
        <v>7</v>
      </c>
      <c r="E751" s="4">
        <v>60</v>
      </c>
      <c r="F751" s="4">
        <v>8</v>
      </c>
      <c r="G751" s="4">
        <v>35</v>
      </c>
      <c r="H751" s="4" t="s">
        <v>88</v>
      </c>
      <c r="I751" s="4">
        <v>0</v>
      </c>
      <c r="J751" s="4" t="s">
        <v>129</v>
      </c>
      <c r="K751" s="4" t="s">
        <v>90</v>
      </c>
      <c r="L751" s="4">
        <v>1</v>
      </c>
      <c r="M751" s="4" t="s">
        <v>206</v>
      </c>
      <c r="N751" s="4" t="s">
        <v>70</v>
      </c>
      <c r="O751" s="4" t="s">
        <v>149</v>
      </c>
      <c r="P751" s="4">
        <v>20</v>
      </c>
      <c r="Q751" s="4" t="s">
        <v>3363</v>
      </c>
      <c r="R751" s="4" t="s">
        <v>46</v>
      </c>
      <c r="X751" s="4" t="s">
        <v>123</v>
      </c>
      <c r="AC751" s="4" t="s">
        <v>48</v>
      </c>
      <c r="AD751" s="4">
        <v>3</v>
      </c>
      <c r="AE751" s="4">
        <v>1</v>
      </c>
      <c r="AF751" s="4">
        <v>100</v>
      </c>
      <c r="AG751" s="4" t="s">
        <v>3364</v>
      </c>
      <c r="AH751" s="4" t="s">
        <v>63</v>
      </c>
      <c r="AI751" s="4">
        <v>10</v>
      </c>
      <c r="AJ751" s="4" t="s">
        <v>3365</v>
      </c>
      <c r="AK751" s="4" t="s">
        <v>3366</v>
      </c>
      <c r="AM751" s="4">
        <v>0</v>
      </c>
    </row>
    <row r="752" spans="1:39" ht="18" customHeight="1">
      <c r="A752" s="4">
        <v>750</v>
      </c>
      <c r="B752" s="4" t="s">
        <v>79</v>
      </c>
      <c r="C752" s="5">
        <v>30.720547945205478</v>
      </c>
      <c r="D752" s="4">
        <v>8</v>
      </c>
      <c r="E752" s="4">
        <v>45</v>
      </c>
      <c r="F752" s="4">
        <v>12</v>
      </c>
      <c r="G752" s="4">
        <v>12</v>
      </c>
      <c r="H752" s="4" t="s">
        <v>182</v>
      </c>
      <c r="I752" s="4">
        <v>0</v>
      </c>
      <c r="J752" s="4" t="s">
        <v>40</v>
      </c>
      <c r="K752" s="4" t="s">
        <v>96</v>
      </c>
      <c r="L752" s="4">
        <v>1</v>
      </c>
      <c r="M752" s="4" t="s">
        <v>687</v>
      </c>
      <c r="N752" s="4" t="s">
        <v>70</v>
      </c>
      <c r="O752" s="4" t="s">
        <v>98</v>
      </c>
      <c r="P752" s="4">
        <v>5</v>
      </c>
      <c r="Q752" s="4" t="s">
        <v>3367</v>
      </c>
      <c r="R752" s="4" t="s">
        <v>46</v>
      </c>
      <c r="X752" s="4" t="s">
        <v>123</v>
      </c>
      <c r="AC752" s="4" t="s">
        <v>61</v>
      </c>
      <c r="AD752" s="4">
        <v>2</v>
      </c>
      <c r="AE752" s="4">
        <v>4</v>
      </c>
      <c r="AF752" s="4">
        <v>6</v>
      </c>
      <c r="AG752" s="8" t="s">
        <v>3368</v>
      </c>
      <c r="AH752" s="4" t="s">
        <v>185</v>
      </c>
      <c r="AI752" s="4">
        <v>8</v>
      </c>
      <c r="AJ752" s="8" t="s">
        <v>3369</v>
      </c>
      <c r="AK752" s="4" t="s">
        <v>3370</v>
      </c>
      <c r="AL752" s="8" t="s">
        <v>3371</v>
      </c>
      <c r="AM752" s="4">
        <v>1</v>
      </c>
    </row>
    <row r="753" spans="1:39" ht="18" customHeight="1">
      <c r="A753" s="4">
        <v>751</v>
      </c>
      <c r="B753" s="4" t="s">
        <v>121</v>
      </c>
      <c r="C753" s="5">
        <v>26.115068493150684</v>
      </c>
      <c r="D753" s="4">
        <v>7</v>
      </c>
      <c r="E753" s="4">
        <v>100</v>
      </c>
      <c r="F753" s="4">
        <v>7</v>
      </c>
      <c r="G753" s="4">
        <v>10</v>
      </c>
      <c r="H753" s="4" t="s">
        <v>329</v>
      </c>
      <c r="I753" s="4">
        <v>1</v>
      </c>
      <c r="J753" s="4" t="s">
        <v>38</v>
      </c>
      <c r="K753" s="4" t="s">
        <v>38</v>
      </c>
      <c r="L753" s="4">
        <v>1</v>
      </c>
      <c r="M753" s="4" t="s">
        <v>148</v>
      </c>
      <c r="N753" s="4" t="s">
        <v>70</v>
      </c>
      <c r="O753" s="4" t="s">
        <v>83</v>
      </c>
      <c r="P753" s="4">
        <v>1</v>
      </c>
      <c r="Q753" s="4" t="s">
        <v>863</v>
      </c>
      <c r="R753" s="4" t="s">
        <v>73</v>
      </c>
      <c r="V753" s="4" t="s">
        <v>59</v>
      </c>
      <c r="AC753" s="4" t="s">
        <v>75</v>
      </c>
      <c r="AD753" s="4">
        <v>10</v>
      </c>
      <c r="AE753" s="4">
        <v>5</v>
      </c>
      <c r="AF753" s="4">
        <v>200</v>
      </c>
      <c r="AG753" s="4" t="s">
        <v>3372</v>
      </c>
      <c r="AH753" s="4" t="s">
        <v>50</v>
      </c>
      <c r="AI753" s="4">
        <v>9</v>
      </c>
      <c r="AJ753" s="4" t="s">
        <v>3373</v>
      </c>
      <c r="AK753" s="4" t="s">
        <v>3374</v>
      </c>
      <c r="AM753" s="4">
        <v>1</v>
      </c>
    </row>
    <row r="754" spans="1:39" ht="18" customHeight="1">
      <c r="A754" s="4">
        <v>752</v>
      </c>
      <c r="B754" s="4" t="s">
        <v>66</v>
      </c>
      <c r="C754" s="5">
        <v>32.736986301369861</v>
      </c>
      <c r="D754" s="4">
        <v>6</v>
      </c>
      <c r="E754" s="4">
        <v>25</v>
      </c>
      <c r="F754" s="4">
        <v>14</v>
      </c>
      <c r="G754" s="4">
        <v>1</v>
      </c>
      <c r="H754" s="4" t="s">
        <v>67</v>
      </c>
      <c r="I754" s="4">
        <v>1</v>
      </c>
      <c r="J754" s="4" t="s">
        <v>38</v>
      </c>
      <c r="K754" s="4" t="s">
        <v>38</v>
      </c>
      <c r="L754" s="4">
        <v>1</v>
      </c>
      <c r="M754" s="4" t="s">
        <v>74</v>
      </c>
      <c r="N754" s="4" t="s">
        <v>70</v>
      </c>
      <c r="O754" s="4" t="s">
        <v>213</v>
      </c>
      <c r="P754" s="4">
        <v>1</v>
      </c>
      <c r="Q754" s="4" t="s">
        <v>3375</v>
      </c>
      <c r="R754" s="4" t="s">
        <v>357</v>
      </c>
      <c r="U754" s="4" t="s">
        <v>74</v>
      </c>
      <c r="AC754" s="4" t="s">
        <v>75</v>
      </c>
      <c r="AD754" s="4">
        <v>6</v>
      </c>
      <c r="AE754" s="4">
        <v>5</v>
      </c>
      <c r="AF754" s="4">
        <v>40</v>
      </c>
      <c r="AG754" s="4" t="s">
        <v>3376</v>
      </c>
      <c r="AH754" s="4" t="s">
        <v>63</v>
      </c>
      <c r="AI754" s="4">
        <v>8</v>
      </c>
      <c r="AJ754" s="4" t="s">
        <v>3377</v>
      </c>
      <c r="AK754" s="4" t="s">
        <v>3378</v>
      </c>
      <c r="AL754" s="7" t="s">
        <v>3379</v>
      </c>
      <c r="AM754" s="4">
        <v>1</v>
      </c>
    </row>
  </sheetData>
  <autoFilter ref="E1:E75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T735"/>
  <sheetViews>
    <sheetView topLeftCell="A657" workbookViewId="0">
      <selection sqref="A1:B735"/>
    </sheetView>
  </sheetViews>
  <sheetFormatPr baseColWidth="10" defaultRowHeight="15.6"/>
  <cols>
    <col min="1" max="1" width="10.109375" style="4" bestFit="1" customWidth="1"/>
    <col min="2" max="2" width="13.77734375" style="4" bestFit="1" customWidth="1"/>
    <col min="3" max="3" width="11.21875" style="4" bestFit="1" customWidth="1"/>
    <col min="4" max="4" width="11.21875" style="4" customWidth="1"/>
    <col min="5" max="7" width="11.5546875" customWidth="1"/>
    <col min="8" max="8" width="17.21875" bestFit="1" customWidth="1"/>
    <col min="9" max="9" width="12.5546875" bestFit="1" customWidth="1"/>
    <col min="10" max="10" width="14" bestFit="1" customWidth="1"/>
    <col min="11" max="11" width="11.88671875" customWidth="1"/>
    <col min="12" max="12" width="13.44140625" customWidth="1"/>
    <col min="13" max="14" width="11.5546875" customWidth="1"/>
    <col min="15" max="15" width="10.6640625" customWidth="1"/>
    <col min="16" max="17" width="3" customWidth="1"/>
    <col min="18" max="18" width="10.109375" bestFit="1" customWidth="1"/>
    <col min="19" max="19" width="13.77734375" bestFit="1" customWidth="1"/>
    <col min="20" max="20" width="11.21875" bestFit="1" customWidth="1"/>
    <col min="21" max="36" width="3" customWidth="1"/>
    <col min="37" max="37" width="10.5546875" customWidth="1"/>
    <col min="38" max="38" width="11.88671875" customWidth="1"/>
    <col min="39" max="42" width="4" customWidth="1"/>
    <col min="43" max="43" width="11.88671875" customWidth="1"/>
    <col min="44" max="44" width="3" customWidth="1"/>
    <col min="45" max="49" width="4" customWidth="1"/>
    <col min="50" max="50" width="3" customWidth="1"/>
    <col min="51" max="51" width="4" customWidth="1"/>
    <col min="52" max="52" width="3" customWidth="1"/>
    <col min="53" max="53" width="4" customWidth="1"/>
    <col min="54" max="54" width="3" customWidth="1"/>
    <col min="55" max="55" width="4" customWidth="1"/>
    <col min="56" max="57" width="3" customWidth="1"/>
    <col min="58" max="58" width="4" customWidth="1"/>
    <col min="59" max="60" width="3" customWidth="1"/>
    <col min="61" max="61" width="5" customWidth="1"/>
    <col min="62" max="63" width="4" customWidth="1"/>
    <col min="64" max="64" width="3" customWidth="1"/>
    <col min="65" max="65" width="4" customWidth="1"/>
    <col min="66" max="68" width="3" customWidth="1"/>
    <col min="69" max="69" width="4" customWidth="1"/>
    <col min="70" max="70" width="3" customWidth="1"/>
    <col min="71" max="71" width="4" customWidth="1"/>
    <col min="72" max="72" width="3" customWidth="1"/>
    <col min="73" max="73" width="4" customWidth="1"/>
    <col min="74" max="74" width="3" customWidth="1"/>
    <col min="75" max="79" width="4" customWidth="1"/>
    <col min="80" max="80" width="22" bestFit="1" customWidth="1"/>
    <col min="81" max="81" width="25.44140625" bestFit="1" customWidth="1"/>
  </cols>
  <sheetData>
    <row r="1" spans="1:20" ht="19.8" customHeight="1">
      <c r="A1" s="10" t="s">
        <v>2</v>
      </c>
      <c r="B1" s="10" t="s">
        <v>5</v>
      </c>
      <c r="C1" s="10" t="s">
        <v>6</v>
      </c>
      <c r="D1" s="10"/>
      <c r="E1" s="237" t="s">
        <v>3380</v>
      </c>
      <c r="F1" s="237"/>
      <c r="G1" s="237"/>
      <c r="H1" s="237"/>
      <c r="I1" s="237"/>
      <c r="J1" s="237"/>
      <c r="K1" s="237"/>
      <c r="R1" s="10" t="s">
        <v>2</v>
      </c>
      <c r="S1" s="10" t="s">
        <v>5</v>
      </c>
      <c r="T1" s="10" t="s">
        <v>6</v>
      </c>
    </row>
    <row r="2" spans="1:20">
      <c r="A2" s="4">
        <v>7</v>
      </c>
      <c r="B2" s="4">
        <v>2</v>
      </c>
      <c r="C2" s="4" t="s">
        <v>67</v>
      </c>
      <c r="M2" t="s">
        <v>3382</v>
      </c>
      <c r="R2" s="4">
        <v>6</v>
      </c>
      <c r="S2" s="4">
        <v>104</v>
      </c>
      <c r="T2" s="4" t="s">
        <v>88</v>
      </c>
    </row>
    <row r="3" spans="1:20">
      <c r="A3" s="4">
        <v>7</v>
      </c>
      <c r="B3" s="4">
        <v>10</v>
      </c>
      <c r="C3" s="4" t="s">
        <v>80</v>
      </c>
      <c r="M3" s="15"/>
      <c r="R3" s="4">
        <v>6</v>
      </c>
      <c r="S3" s="4">
        <v>100</v>
      </c>
      <c r="T3" s="4" t="s">
        <v>218</v>
      </c>
    </row>
    <row r="4" spans="1:20">
      <c r="A4" s="4">
        <v>8</v>
      </c>
      <c r="B4" s="4">
        <v>45</v>
      </c>
      <c r="C4" s="4" t="s">
        <v>88</v>
      </c>
      <c r="O4" t="s">
        <v>3383</v>
      </c>
      <c r="R4" s="4">
        <v>6</v>
      </c>
      <c r="S4" s="4">
        <v>120</v>
      </c>
      <c r="T4" s="4" t="s">
        <v>39</v>
      </c>
    </row>
    <row r="5" spans="1:20">
      <c r="A5" s="4">
        <v>6</v>
      </c>
      <c r="B5" s="4">
        <v>25</v>
      </c>
      <c r="C5" s="4" t="s">
        <v>95</v>
      </c>
      <c r="O5" s="16">
        <f>11*100/745</f>
        <v>1.476510067114094</v>
      </c>
      <c r="R5" s="4">
        <v>8</v>
      </c>
      <c r="S5" s="4">
        <v>75</v>
      </c>
      <c r="T5" s="4" t="s">
        <v>297</v>
      </c>
    </row>
    <row r="6" spans="1:20">
      <c r="A6" s="4">
        <v>8</v>
      </c>
      <c r="B6" s="4">
        <v>50</v>
      </c>
      <c r="C6" s="4" t="s">
        <v>88</v>
      </c>
      <c r="R6" s="4">
        <v>8</v>
      </c>
      <c r="S6" s="4">
        <v>200</v>
      </c>
      <c r="T6" s="4" t="s">
        <v>182</v>
      </c>
    </row>
    <row r="7" spans="1:20">
      <c r="A7" s="4">
        <v>6</v>
      </c>
      <c r="B7" s="4">
        <v>18</v>
      </c>
      <c r="C7" s="4" t="s">
        <v>39</v>
      </c>
      <c r="R7" s="4">
        <v>4</v>
      </c>
      <c r="S7" s="4">
        <v>120</v>
      </c>
      <c r="T7" s="4" t="s">
        <v>53</v>
      </c>
    </row>
    <row r="8" spans="1:20">
      <c r="A8" s="4">
        <v>8</v>
      </c>
      <c r="B8" s="4">
        <v>15</v>
      </c>
      <c r="C8" s="4" t="s">
        <v>114</v>
      </c>
      <c r="R8" s="4">
        <v>7</v>
      </c>
      <c r="S8" s="4">
        <v>100</v>
      </c>
      <c r="T8" s="4" t="s">
        <v>95</v>
      </c>
    </row>
    <row r="9" spans="1:20">
      <c r="A9" s="4">
        <v>7</v>
      </c>
      <c r="B9" s="4">
        <v>30</v>
      </c>
      <c r="C9" s="4" t="s">
        <v>39</v>
      </c>
      <c r="R9" s="4">
        <v>8</v>
      </c>
      <c r="S9" s="4">
        <v>100</v>
      </c>
      <c r="T9" s="4" t="s">
        <v>88</v>
      </c>
    </row>
    <row r="10" spans="1:20">
      <c r="A10" s="4">
        <v>8</v>
      </c>
      <c r="B10" s="4">
        <v>2</v>
      </c>
      <c r="C10" s="4" t="s">
        <v>128</v>
      </c>
      <c r="R10" s="4">
        <v>6</v>
      </c>
      <c r="S10" s="4">
        <v>300</v>
      </c>
      <c r="T10" s="4" t="s">
        <v>80</v>
      </c>
    </row>
    <row r="11" spans="1:20">
      <c r="A11" s="4">
        <v>7</v>
      </c>
      <c r="B11" s="4">
        <v>1</v>
      </c>
      <c r="C11" s="4" t="s">
        <v>53</v>
      </c>
      <c r="R11" s="4">
        <v>6</v>
      </c>
      <c r="S11" s="4">
        <v>100</v>
      </c>
      <c r="T11" s="4" t="s">
        <v>80</v>
      </c>
    </row>
    <row r="12" spans="1:20">
      <c r="A12" s="4">
        <v>8</v>
      </c>
      <c r="B12" s="4">
        <v>12</v>
      </c>
      <c r="C12" s="4" t="s">
        <v>128</v>
      </c>
      <c r="R12" s="4">
        <v>7</v>
      </c>
      <c r="S12" s="4">
        <v>100</v>
      </c>
      <c r="T12" s="4" t="s">
        <v>218</v>
      </c>
    </row>
    <row r="13" spans="1:20">
      <c r="A13" s="4">
        <v>6</v>
      </c>
      <c r="B13" s="4">
        <v>3</v>
      </c>
      <c r="C13" s="4" t="s">
        <v>39</v>
      </c>
    </row>
    <row r="14" spans="1:20">
      <c r="A14" s="4">
        <v>8</v>
      </c>
      <c r="B14" s="4">
        <v>50</v>
      </c>
      <c r="C14" s="4" t="s">
        <v>95</v>
      </c>
      <c r="R14" s="18"/>
    </row>
    <row r="15" spans="1:20">
      <c r="A15" s="4">
        <v>8</v>
      </c>
      <c r="B15" s="4">
        <v>15</v>
      </c>
      <c r="C15" s="4" t="s">
        <v>114</v>
      </c>
    </row>
    <row r="16" spans="1:20">
      <c r="A16" s="4">
        <v>8</v>
      </c>
      <c r="B16" s="4">
        <v>12</v>
      </c>
      <c r="C16" s="4" t="s">
        <v>53</v>
      </c>
    </row>
    <row r="17" spans="1:12">
      <c r="A17" s="4">
        <v>8</v>
      </c>
      <c r="B17" s="4">
        <v>6</v>
      </c>
      <c r="C17" s="4" t="s">
        <v>53</v>
      </c>
    </row>
    <row r="18" spans="1:12">
      <c r="A18" s="4">
        <v>6</v>
      </c>
      <c r="B18" s="4">
        <v>20</v>
      </c>
      <c r="C18" s="4" t="s">
        <v>114</v>
      </c>
    </row>
    <row r="19" spans="1:12">
      <c r="A19" s="4">
        <v>6</v>
      </c>
      <c r="B19" s="4">
        <v>30</v>
      </c>
      <c r="C19" s="4" t="s">
        <v>182</v>
      </c>
    </row>
    <row r="20" spans="1:12">
      <c r="A20" s="4">
        <v>8</v>
      </c>
      <c r="B20" s="4">
        <v>4</v>
      </c>
      <c r="C20" s="4" t="s">
        <v>95</v>
      </c>
    </row>
    <row r="21" spans="1:12">
      <c r="A21" s="4">
        <v>7</v>
      </c>
      <c r="B21" s="4">
        <v>10</v>
      </c>
      <c r="C21" s="4" t="s">
        <v>39</v>
      </c>
    </row>
    <row r="22" spans="1:12">
      <c r="A22" s="4">
        <v>7</v>
      </c>
      <c r="B22" s="4">
        <v>6</v>
      </c>
      <c r="C22" s="4" t="s">
        <v>114</v>
      </c>
    </row>
    <row r="23" spans="1:12">
      <c r="A23" s="4">
        <v>7</v>
      </c>
      <c r="B23" s="4">
        <v>8</v>
      </c>
      <c r="C23" s="4" t="s">
        <v>88</v>
      </c>
    </row>
    <row r="24" spans="1:12">
      <c r="A24" s="4">
        <v>7</v>
      </c>
      <c r="B24" s="4">
        <v>10</v>
      </c>
      <c r="C24" s="4" t="s">
        <v>182</v>
      </c>
    </row>
    <row r="25" spans="1:12">
      <c r="A25" s="4">
        <v>8</v>
      </c>
      <c r="B25" s="4">
        <v>20</v>
      </c>
      <c r="C25" s="4" t="s">
        <v>128</v>
      </c>
    </row>
    <row r="26" spans="1:12">
      <c r="A26" s="4">
        <v>7</v>
      </c>
      <c r="B26" s="4">
        <v>2</v>
      </c>
      <c r="C26" s="4" t="s">
        <v>218</v>
      </c>
    </row>
    <row r="27" spans="1:12">
      <c r="A27" s="4">
        <v>6</v>
      </c>
      <c r="B27" s="4">
        <v>6</v>
      </c>
      <c r="C27" s="4" t="s">
        <v>95</v>
      </c>
      <c r="E27" s="11" t="s">
        <v>3384</v>
      </c>
      <c r="F27" t="s">
        <v>3385</v>
      </c>
      <c r="H27" s="11" t="s">
        <v>3387</v>
      </c>
      <c r="I27" t="s">
        <v>3385</v>
      </c>
      <c r="K27" s="11" t="s">
        <v>3388</v>
      </c>
      <c r="L27" t="s">
        <v>3389</v>
      </c>
    </row>
    <row r="28" spans="1:12">
      <c r="A28" s="4">
        <v>6</v>
      </c>
      <c r="B28" s="4">
        <v>3</v>
      </c>
      <c r="C28" s="4" t="s">
        <v>39</v>
      </c>
      <c r="E28" s="12">
        <v>4</v>
      </c>
      <c r="F28" s="13">
        <v>167</v>
      </c>
      <c r="H28" s="12" t="s">
        <v>182</v>
      </c>
      <c r="I28" s="13">
        <v>855</v>
      </c>
      <c r="K28" s="23" t="s">
        <v>88</v>
      </c>
      <c r="L28" s="17">
        <v>13.135593220338983</v>
      </c>
    </row>
    <row r="29" spans="1:12">
      <c r="A29" s="4">
        <v>7</v>
      </c>
      <c r="B29" s="4">
        <v>5</v>
      </c>
      <c r="C29" s="4" t="s">
        <v>88</v>
      </c>
      <c r="E29" s="12">
        <v>5</v>
      </c>
      <c r="F29" s="13">
        <v>413</v>
      </c>
      <c r="H29" s="12" t="s">
        <v>114</v>
      </c>
      <c r="I29" s="13">
        <v>784</v>
      </c>
      <c r="K29" s="23" t="s">
        <v>95</v>
      </c>
      <c r="L29" s="17">
        <v>13.035714285714286</v>
      </c>
    </row>
    <row r="30" spans="1:12">
      <c r="A30" s="4">
        <v>8</v>
      </c>
      <c r="B30" s="4">
        <v>20</v>
      </c>
      <c r="C30" s="4" t="s">
        <v>39</v>
      </c>
      <c r="E30" s="19">
        <v>6</v>
      </c>
      <c r="F30" s="20">
        <v>2058</v>
      </c>
      <c r="H30" s="12" t="s">
        <v>88</v>
      </c>
      <c r="I30" s="13">
        <v>775</v>
      </c>
      <c r="K30" s="23" t="s">
        <v>182</v>
      </c>
      <c r="L30" s="17">
        <v>12.954545454545455</v>
      </c>
    </row>
    <row r="31" spans="1:12">
      <c r="A31" s="4">
        <v>7</v>
      </c>
      <c r="B31" s="4">
        <v>1</v>
      </c>
      <c r="C31" s="4" t="s">
        <v>53</v>
      </c>
      <c r="E31" s="19">
        <v>7</v>
      </c>
      <c r="F31" s="20">
        <v>3017</v>
      </c>
      <c r="H31" s="12" t="s">
        <v>95</v>
      </c>
      <c r="I31" s="13">
        <v>730</v>
      </c>
      <c r="K31" s="23" t="s">
        <v>329</v>
      </c>
      <c r="L31" s="17">
        <v>12.118644067796611</v>
      </c>
    </row>
    <row r="32" spans="1:12">
      <c r="A32" s="4">
        <v>6</v>
      </c>
      <c r="B32" s="4">
        <v>2</v>
      </c>
      <c r="C32" s="4" t="s">
        <v>88</v>
      </c>
      <c r="E32" s="19">
        <v>8</v>
      </c>
      <c r="F32" s="20">
        <v>2195</v>
      </c>
      <c r="H32" s="12" t="s">
        <v>329</v>
      </c>
      <c r="I32" s="13">
        <v>715</v>
      </c>
      <c r="K32" s="23" t="s">
        <v>114</v>
      </c>
      <c r="L32" s="17">
        <v>11.529411764705882</v>
      </c>
    </row>
    <row r="33" spans="1:12">
      <c r="A33" s="4">
        <v>7</v>
      </c>
      <c r="B33" s="4">
        <v>5</v>
      </c>
      <c r="C33" s="4" t="s">
        <v>88</v>
      </c>
      <c r="E33" s="12">
        <v>9</v>
      </c>
      <c r="F33" s="13">
        <v>177</v>
      </c>
      <c r="H33" s="12" t="s">
        <v>218</v>
      </c>
      <c r="I33" s="13">
        <v>695</v>
      </c>
      <c r="K33" s="23" t="s">
        <v>128</v>
      </c>
      <c r="L33" s="17">
        <v>10.517241379310345</v>
      </c>
    </row>
    <row r="34" spans="1:12">
      <c r="A34" s="4">
        <v>6</v>
      </c>
      <c r="B34" s="4">
        <v>2</v>
      </c>
      <c r="C34" s="4" t="s">
        <v>80</v>
      </c>
      <c r="E34" s="12">
        <v>10</v>
      </c>
      <c r="F34" s="13">
        <v>33</v>
      </c>
      <c r="H34" s="12" t="s">
        <v>297</v>
      </c>
      <c r="I34" s="13">
        <v>688</v>
      </c>
      <c r="K34" s="23" t="s">
        <v>218</v>
      </c>
      <c r="L34" s="17">
        <v>10.373134328358208</v>
      </c>
    </row>
    <row r="35" spans="1:12">
      <c r="A35" s="4">
        <v>7</v>
      </c>
      <c r="B35" s="4">
        <v>1</v>
      </c>
      <c r="C35" s="4" t="s">
        <v>95</v>
      </c>
      <c r="E35" s="12" t="s">
        <v>3381</v>
      </c>
      <c r="F35" s="13">
        <v>8060</v>
      </c>
      <c r="H35" s="12" t="s">
        <v>39</v>
      </c>
      <c r="I35" s="13">
        <v>675</v>
      </c>
      <c r="K35" s="23" t="s">
        <v>297</v>
      </c>
      <c r="L35" s="17">
        <v>10.26865671641791</v>
      </c>
    </row>
    <row r="36" spans="1:12">
      <c r="A36" s="4">
        <v>6</v>
      </c>
      <c r="B36" s="4">
        <v>5</v>
      </c>
      <c r="C36" s="4" t="s">
        <v>218</v>
      </c>
      <c r="H36" s="12" t="s">
        <v>128</v>
      </c>
      <c r="I36" s="13">
        <v>610</v>
      </c>
      <c r="K36" s="23" t="s">
        <v>80</v>
      </c>
      <c r="L36" s="17">
        <v>10.25925925925926</v>
      </c>
    </row>
    <row r="37" spans="1:12">
      <c r="A37" s="4">
        <v>6</v>
      </c>
      <c r="B37" s="4">
        <v>2</v>
      </c>
      <c r="C37" s="4" t="s">
        <v>218</v>
      </c>
      <c r="E37" s="11" t="s">
        <v>3384</v>
      </c>
      <c r="F37" t="s">
        <v>3386</v>
      </c>
      <c r="H37" s="12" t="s">
        <v>53</v>
      </c>
      <c r="I37" s="13">
        <v>572</v>
      </c>
      <c r="K37" s="23" t="s">
        <v>39</v>
      </c>
      <c r="L37" s="17">
        <v>10.227272727272727</v>
      </c>
    </row>
    <row r="38" spans="1:12">
      <c r="A38" s="4">
        <v>8</v>
      </c>
      <c r="B38" s="4">
        <v>6</v>
      </c>
      <c r="C38" s="4" t="s">
        <v>218</v>
      </c>
      <c r="E38" s="12">
        <v>4</v>
      </c>
      <c r="F38" s="17">
        <v>13.916666666666666</v>
      </c>
      <c r="H38" s="12" t="s">
        <v>80</v>
      </c>
      <c r="I38" s="13">
        <v>554</v>
      </c>
      <c r="K38" s="23" t="s">
        <v>67</v>
      </c>
      <c r="L38" s="17">
        <v>9.25</v>
      </c>
    </row>
    <row r="39" spans="1:12">
      <c r="A39" s="4">
        <v>8</v>
      </c>
      <c r="B39" s="4">
        <v>6</v>
      </c>
      <c r="C39" s="4" t="s">
        <v>218</v>
      </c>
      <c r="E39" s="12">
        <v>5</v>
      </c>
      <c r="F39" s="17">
        <v>15.296296296296296</v>
      </c>
      <c r="H39" s="12" t="s">
        <v>67</v>
      </c>
      <c r="I39" s="13">
        <v>407</v>
      </c>
      <c r="K39" s="23" t="s">
        <v>53</v>
      </c>
      <c r="L39" s="17">
        <v>8.1714285714285708</v>
      </c>
    </row>
    <row r="40" spans="1:12">
      <c r="A40" s="4">
        <v>6</v>
      </c>
      <c r="B40" s="4">
        <v>10</v>
      </c>
      <c r="C40" s="4" t="s">
        <v>80</v>
      </c>
      <c r="E40" s="12">
        <v>6</v>
      </c>
      <c r="F40" s="17">
        <v>11.497206703910615</v>
      </c>
      <c r="H40" s="12" t="s">
        <v>3381</v>
      </c>
      <c r="I40" s="13">
        <v>8060</v>
      </c>
      <c r="K40" s="23" t="s">
        <v>3381</v>
      </c>
      <c r="L40" s="18">
        <v>10.980926430517711</v>
      </c>
    </row>
    <row r="41" spans="1:12">
      <c r="A41" s="4">
        <v>6</v>
      </c>
      <c r="B41" s="4">
        <v>5</v>
      </c>
      <c r="C41" s="4" t="s">
        <v>114</v>
      </c>
      <c r="E41" s="12">
        <v>7</v>
      </c>
      <c r="F41" s="17">
        <v>9.5474683544303804</v>
      </c>
    </row>
    <row r="42" spans="1:12">
      <c r="A42" s="4">
        <v>7</v>
      </c>
      <c r="B42" s="4">
        <v>4</v>
      </c>
      <c r="C42" s="4" t="s">
        <v>218</v>
      </c>
      <c r="E42" s="12">
        <v>8</v>
      </c>
      <c r="F42" s="17">
        <v>11.994535519125684</v>
      </c>
    </row>
    <row r="43" spans="1:12">
      <c r="A43" s="4">
        <v>8</v>
      </c>
      <c r="B43" s="4">
        <v>10</v>
      </c>
      <c r="C43" s="4" t="s">
        <v>297</v>
      </c>
      <c r="E43" s="12">
        <v>9</v>
      </c>
      <c r="F43" s="17">
        <v>14.75</v>
      </c>
    </row>
    <row r="44" spans="1:12">
      <c r="A44" s="4">
        <v>8</v>
      </c>
      <c r="B44" s="4">
        <v>30</v>
      </c>
      <c r="C44" s="4" t="s">
        <v>95</v>
      </c>
      <c r="E44" s="12">
        <v>10</v>
      </c>
      <c r="F44" s="17">
        <v>6.6</v>
      </c>
    </row>
    <row r="45" spans="1:12">
      <c r="A45" s="4">
        <v>9</v>
      </c>
      <c r="B45" s="4">
        <v>26</v>
      </c>
      <c r="C45" s="4" t="s">
        <v>182</v>
      </c>
      <c r="E45" s="12" t="s">
        <v>3381</v>
      </c>
      <c r="F45" s="18">
        <v>10.980926430517711</v>
      </c>
    </row>
    <row r="46" spans="1:12">
      <c r="A46" s="4">
        <v>6</v>
      </c>
      <c r="B46" s="4">
        <v>10</v>
      </c>
      <c r="C46" s="4" t="s">
        <v>128</v>
      </c>
    </row>
    <row r="47" spans="1:12">
      <c r="A47" s="4">
        <v>7</v>
      </c>
      <c r="B47" s="4">
        <v>12</v>
      </c>
      <c r="C47" s="4" t="s">
        <v>297</v>
      </c>
    </row>
    <row r="48" spans="1:12">
      <c r="A48" s="4">
        <v>8</v>
      </c>
      <c r="B48" s="4">
        <v>10</v>
      </c>
      <c r="C48" s="4" t="s">
        <v>95</v>
      </c>
    </row>
    <row r="49" spans="1:14">
      <c r="A49" s="4">
        <v>7</v>
      </c>
      <c r="B49" s="4">
        <v>20</v>
      </c>
      <c r="C49" s="4" t="s">
        <v>114</v>
      </c>
    </row>
    <row r="50" spans="1:14">
      <c r="A50" s="4">
        <v>7</v>
      </c>
      <c r="B50" s="4">
        <v>15</v>
      </c>
      <c r="C50" s="4" t="s">
        <v>329</v>
      </c>
    </row>
    <row r="51" spans="1:14">
      <c r="A51" s="4">
        <v>6</v>
      </c>
      <c r="B51" s="4">
        <v>10</v>
      </c>
      <c r="C51" s="4" t="s">
        <v>297</v>
      </c>
      <c r="N51" t="s">
        <v>3390</v>
      </c>
    </row>
    <row r="52" spans="1:14">
      <c r="A52" s="4">
        <v>7</v>
      </c>
      <c r="B52" s="4">
        <v>2</v>
      </c>
      <c r="C52" s="4" t="s">
        <v>218</v>
      </c>
    </row>
    <row r="53" spans="1:14">
      <c r="A53" s="4">
        <v>6</v>
      </c>
      <c r="B53" s="4">
        <v>10</v>
      </c>
      <c r="C53" s="4" t="s">
        <v>95</v>
      </c>
    </row>
    <row r="54" spans="1:14">
      <c r="A54" s="4">
        <v>7</v>
      </c>
      <c r="B54" s="4">
        <v>1</v>
      </c>
      <c r="C54" s="4" t="s">
        <v>88</v>
      </c>
    </row>
    <row r="55" spans="1:14">
      <c r="A55" s="4">
        <v>7</v>
      </c>
      <c r="B55" s="4">
        <v>5</v>
      </c>
      <c r="C55" s="4" t="s">
        <v>297</v>
      </c>
    </row>
    <row r="56" spans="1:14">
      <c r="A56" s="4">
        <v>8</v>
      </c>
      <c r="B56" s="4">
        <v>15</v>
      </c>
      <c r="C56" s="4" t="s">
        <v>114</v>
      </c>
    </row>
    <row r="57" spans="1:14">
      <c r="A57" s="4">
        <v>7</v>
      </c>
      <c r="B57" s="4">
        <v>5</v>
      </c>
      <c r="C57" s="4" t="s">
        <v>114</v>
      </c>
    </row>
    <row r="58" spans="1:14">
      <c r="A58" s="4">
        <v>7</v>
      </c>
      <c r="B58" s="4">
        <v>2</v>
      </c>
      <c r="C58" s="4" t="s">
        <v>182</v>
      </c>
    </row>
    <row r="59" spans="1:14">
      <c r="A59" s="4">
        <v>7</v>
      </c>
      <c r="B59" s="4">
        <v>12</v>
      </c>
      <c r="C59" s="4" t="s">
        <v>128</v>
      </c>
    </row>
    <row r="60" spans="1:14">
      <c r="A60" s="4">
        <v>7</v>
      </c>
      <c r="B60" s="4">
        <v>10</v>
      </c>
      <c r="C60" s="4" t="s">
        <v>80</v>
      </c>
    </row>
    <row r="61" spans="1:14">
      <c r="A61" s="4">
        <v>8</v>
      </c>
      <c r="B61" s="4">
        <v>5</v>
      </c>
      <c r="C61" s="4" t="s">
        <v>88</v>
      </c>
    </row>
    <row r="62" spans="1:14">
      <c r="A62" s="4">
        <v>8</v>
      </c>
      <c r="B62" s="4">
        <v>11</v>
      </c>
      <c r="C62" s="4" t="s">
        <v>88</v>
      </c>
    </row>
    <row r="63" spans="1:14">
      <c r="A63" s="4">
        <v>7</v>
      </c>
      <c r="B63" s="4">
        <v>30</v>
      </c>
      <c r="C63" s="4" t="s">
        <v>88</v>
      </c>
    </row>
    <row r="64" spans="1:14">
      <c r="A64" s="4">
        <v>8</v>
      </c>
      <c r="B64" s="4">
        <v>12</v>
      </c>
      <c r="C64" s="4" t="s">
        <v>80</v>
      </c>
    </row>
    <row r="65" spans="1:3">
      <c r="A65" s="4">
        <v>8</v>
      </c>
      <c r="B65" s="4">
        <v>6</v>
      </c>
      <c r="C65" s="4" t="s">
        <v>114</v>
      </c>
    </row>
    <row r="66" spans="1:3">
      <c r="A66" s="4">
        <v>8</v>
      </c>
      <c r="B66" s="4">
        <v>3</v>
      </c>
      <c r="C66" s="4" t="s">
        <v>218</v>
      </c>
    </row>
    <row r="67" spans="1:3">
      <c r="A67" s="4">
        <v>7</v>
      </c>
      <c r="B67" s="4">
        <v>5</v>
      </c>
      <c r="C67" s="4" t="s">
        <v>114</v>
      </c>
    </row>
    <row r="68" spans="1:3">
      <c r="A68" s="4">
        <v>7</v>
      </c>
      <c r="B68" s="4">
        <v>3</v>
      </c>
      <c r="C68" s="4" t="s">
        <v>218</v>
      </c>
    </row>
    <row r="69" spans="1:3">
      <c r="A69" s="4">
        <v>8</v>
      </c>
      <c r="B69" s="4">
        <v>5</v>
      </c>
      <c r="C69" s="4" t="s">
        <v>297</v>
      </c>
    </row>
    <row r="70" spans="1:3">
      <c r="A70" s="4">
        <v>7</v>
      </c>
      <c r="B70" s="4">
        <v>6</v>
      </c>
      <c r="C70" s="4" t="s">
        <v>128</v>
      </c>
    </row>
    <row r="71" spans="1:3">
      <c r="A71" s="4">
        <v>7</v>
      </c>
      <c r="B71" s="4">
        <v>5</v>
      </c>
      <c r="C71" s="4" t="s">
        <v>329</v>
      </c>
    </row>
    <row r="72" spans="1:3">
      <c r="A72" s="4">
        <v>6</v>
      </c>
      <c r="B72" s="4">
        <v>5</v>
      </c>
      <c r="C72" s="4" t="s">
        <v>53</v>
      </c>
    </row>
    <row r="73" spans="1:3">
      <c r="A73" s="4">
        <v>7</v>
      </c>
      <c r="B73" s="4">
        <v>10</v>
      </c>
      <c r="C73" s="4" t="s">
        <v>88</v>
      </c>
    </row>
    <row r="74" spans="1:3">
      <c r="A74" s="4">
        <v>7</v>
      </c>
      <c r="B74" s="4">
        <v>24</v>
      </c>
      <c r="C74" s="4" t="s">
        <v>128</v>
      </c>
    </row>
    <row r="75" spans="1:3">
      <c r="A75" s="4">
        <v>9</v>
      </c>
      <c r="B75" s="4">
        <v>6</v>
      </c>
      <c r="C75" s="4" t="s">
        <v>53</v>
      </c>
    </row>
    <row r="76" spans="1:3">
      <c r="A76" s="4">
        <v>8</v>
      </c>
      <c r="B76" s="4">
        <v>2</v>
      </c>
      <c r="C76" s="4" t="s">
        <v>53</v>
      </c>
    </row>
    <row r="77" spans="1:3">
      <c r="A77" s="4">
        <v>7</v>
      </c>
      <c r="B77" s="4">
        <v>20</v>
      </c>
      <c r="C77" s="4" t="s">
        <v>39</v>
      </c>
    </row>
    <row r="78" spans="1:3">
      <c r="A78" s="4">
        <v>8</v>
      </c>
      <c r="B78" s="4">
        <v>6</v>
      </c>
      <c r="C78" s="4" t="s">
        <v>53</v>
      </c>
    </row>
    <row r="79" spans="1:3">
      <c r="A79" s="4">
        <v>7</v>
      </c>
      <c r="B79" s="4">
        <v>5</v>
      </c>
      <c r="C79" s="4" t="s">
        <v>53</v>
      </c>
    </row>
    <row r="80" spans="1:3">
      <c r="A80" s="4">
        <v>7</v>
      </c>
      <c r="B80" s="4">
        <v>24</v>
      </c>
      <c r="C80" s="4" t="s">
        <v>182</v>
      </c>
    </row>
    <row r="81" spans="1:3">
      <c r="A81" s="4">
        <v>7</v>
      </c>
      <c r="B81" s="4">
        <v>4</v>
      </c>
      <c r="C81" s="4" t="s">
        <v>297</v>
      </c>
    </row>
    <row r="82" spans="1:3">
      <c r="A82" s="4">
        <v>7</v>
      </c>
      <c r="B82" s="4">
        <v>0</v>
      </c>
      <c r="C82" s="4" t="s">
        <v>297</v>
      </c>
    </row>
    <row r="83" spans="1:3">
      <c r="A83" s="4">
        <v>8</v>
      </c>
      <c r="B83" s="4">
        <v>5</v>
      </c>
      <c r="C83" s="4" t="s">
        <v>218</v>
      </c>
    </row>
    <row r="84" spans="1:3">
      <c r="A84" s="4">
        <v>7</v>
      </c>
      <c r="B84" s="4">
        <v>15</v>
      </c>
      <c r="C84" s="4" t="s">
        <v>114</v>
      </c>
    </row>
    <row r="85" spans="1:3">
      <c r="A85" s="4">
        <v>8</v>
      </c>
      <c r="B85" s="4">
        <v>6</v>
      </c>
      <c r="C85" s="4" t="s">
        <v>128</v>
      </c>
    </row>
    <row r="86" spans="1:3">
      <c r="A86" s="4">
        <v>7</v>
      </c>
      <c r="B86" s="4">
        <v>15</v>
      </c>
      <c r="C86" s="4" t="s">
        <v>95</v>
      </c>
    </row>
    <row r="87" spans="1:3">
      <c r="A87" s="4">
        <v>8</v>
      </c>
      <c r="B87" s="4">
        <v>13</v>
      </c>
      <c r="C87" s="4" t="s">
        <v>297</v>
      </c>
    </row>
    <row r="88" spans="1:3">
      <c r="A88" s="4">
        <v>8</v>
      </c>
      <c r="B88" s="4">
        <v>2</v>
      </c>
      <c r="C88" s="4" t="s">
        <v>53</v>
      </c>
    </row>
    <row r="89" spans="1:3">
      <c r="A89" s="4">
        <v>7</v>
      </c>
      <c r="B89" s="4">
        <v>3</v>
      </c>
      <c r="C89" s="4" t="s">
        <v>297</v>
      </c>
    </row>
    <row r="90" spans="1:3">
      <c r="A90" s="4">
        <v>6</v>
      </c>
      <c r="B90" s="4">
        <v>5</v>
      </c>
      <c r="C90" s="4" t="s">
        <v>39</v>
      </c>
    </row>
    <row r="91" spans="1:3">
      <c r="A91" s="4">
        <v>8</v>
      </c>
      <c r="B91" s="4">
        <v>50</v>
      </c>
      <c r="C91" s="4" t="s">
        <v>80</v>
      </c>
    </row>
    <row r="92" spans="1:3">
      <c r="A92" s="4">
        <v>6</v>
      </c>
      <c r="B92" s="4">
        <v>15</v>
      </c>
      <c r="C92" s="4" t="s">
        <v>80</v>
      </c>
    </row>
    <row r="93" spans="1:3">
      <c r="A93" s="4">
        <v>7</v>
      </c>
      <c r="B93" s="4">
        <v>10</v>
      </c>
      <c r="C93" s="4" t="s">
        <v>53</v>
      </c>
    </row>
    <row r="94" spans="1:3">
      <c r="A94" s="4">
        <v>8</v>
      </c>
      <c r="B94" s="4">
        <v>24</v>
      </c>
      <c r="C94" s="4" t="s">
        <v>182</v>
      </c>
    </row>
    <row r="95" spans="1:3">
      <c r="A95" s="4">
        <v>8</v>
      </c>
      <c r="B95" s="4">
        <v>3</v>
      </c>
      <c r="C95" s="4" t="s">
        <v>114</v>
      </c>
    </row>
    <row r="96" spans="1:3">
      <c r="A96" s="4">
        <v>7</v>
      </c>
      <c r="B96" s="4">
        <v>5</v>
      </c>
      <c r="C96" s="4" t="s">
        <v>114</v>
      </c>
    </row>
    <row r="97" spans="1:9">
      <c r="A97" s="4">
        <v>6</v>
      </c>
      <c r="B97" s="4">
        <v>3</v>
      </c>
      <c r="C97" s="4" t="s">
        <v>67</v>
      </c>
      <c r="E97" s="11" t="s">
        <v>3392</v>
      </c>
      <c r="F97" t="s">
        <v>3397</v>
      </c>
      <c r="H97" s="24"/>
      <c r="I97" s="24"/>
    </row>
    <row r="98" spans="1:9">
      <c r="A98" s="4">
        <v>6</v>
      </c>
      <c r="B98" s="4">
        <v>25</v>
      </c>
      <c r="C98" s="4" t="s">
        <v>128</v>
      </c>
      <c r="E98" s="12">
        <v>4</v>
      </c>
      <c r="F98" s="13">
        <v>48</v>
      </c>
    </row>
    <row r="99" spans="1:9">
      <c r="A99" s="4">
        <v>7</v>
      </c>
      <c r="B99" s="4">
        <v>20</v>
      </c>
      <c r="C99" s="4" t="s">
        <v>297</v>
      </c>
      <c r="E99" s="12">
        <v>5</v>
      </c>
      <c r="F99" s="13">
        <v>135</v>
      </c>
    </row>
    <row r="100" spans="1:9">
      <c r="A100" s="4">
        <v>8</v>
      </c>
      <c r="B100" s="4">
        <v>10</v>
      </c>
      <c r="C100" s="4" t="s">
        <v>95</v>
      </c>
      <c r="E100" s="12">
        <v>6</v>
      </c>
      <c r="F100" s="13">
        <v>1074</v>
      </c>
    </row>
    <row r="101" spans="1:9">
      <c r="A101" s="4">
        <v>6</v>
      </c>
      <c r="B101" s="4">
        <v>2</v>
      </c>
      <c r="C101" s="4" t="s">
        <v>39</v>
      </c>
      <c r="E101" s="12">
        <v>7</v>
      </c>
      <c r="F101" s="13">
        <v>2212</v>
      </c>
    </row>
    <row r="102" spans="1:9">
      <c r="A102" s="4">
        <v>7</v>
      </c>
      <c r="B102" s="4">
        <v>10</v>
      </c>
      <c r="C102" s="4" t="s">
        <v>39</v>
      </c>
      <c r="E102" s="12">
        <v>8</v>
      </c>
      <c r="F102" s="13">
        <v>1464</v>
      </c>
    </row>
    <row r="103" spans="1:9">
      <c r="A103" s="4">
        <v>7</v>
      </c>
      <c r="B103" s="4">
        <v>10</v>
      </c>
      <c r="C103" s="4" t="s">
        <v>297</v>
      </c>
      <c r="E103" s="12">
        <v>9</v>
      </c>
      <c r="F103" s="13">
        <v>108</v>
      </c>
    </row>
    <row r="104" spans="1:9">
      <c r="A104" s="4">
        <v>7</v>
      </c>
      <c r="B104" s="4">
        <v>12</v>
      </c>
      <c r="C104" s="4" t="s">
        <v>182</v>
      </c>
      <c r="E104" s="12">
        <v>10</v>
      </c>
      <c r="F104" s="13">
        <v>50</v>
      </c>
    </row>
    <row r="105" spans="1:9">
      <c r="A105" s="4">
        <v>6</v>
      </c>
      <c r="B105" s="4">
        <v>30</v>
      </c>
      <c r="C105" s="4" t="s">
        <v>182</v>
      </c>
      <c r="E105" s="12" t="s">
        <v>3381</v>
      </c>
      <c r="F105" s="13">
        <v>5091</v>
      </c>
    </row>
    <row r="106" spans="1:9">
      <c r="A106" s="4">
        <v>8</v>
      </c>
      <c r="B106" s="4">
        <v>6</v>
      </c>
      <c r="C106" s="4" t="s">
        <v>39</v>
      </c>
    </row>
    <row r="107" spans="1:9">
      <c r="A107" s="4">
        <v>7</v>
      </c>
      <c r="B107" s="4">
        <v>2</v>
      </c>
      <c r="C107" s="4" t="s">
        <v>218</v>
      </c>
    </row>
    <row r="108" spans="1:9">
      <c r="A108" s="4">
        <v>7</v>
      </c>
      <c r="B108" s="4">
        <v>5</v>
      </c>
      <c r="C108" s="4" t="s">
        <v>329</v>
      </c>
      <c r="F108" s="11" t="s">
        <v>3399</v>
      </c>
    </row>
    <row r="109" spans="1:9">
      <c r="A109" s="4">
        <v>7</v>
      </c>
      <c r="B109" s="4">
        <v>8</v>
      </c>
      <c r="C109" s="4" t="s">
        <v>67</v>
      </c>
      <c r="E109" s="11" t="s">
        <v>3387</v>
      </c>
      <c r="F109" t="s">
        <v>3398</v>
      </c>
      <c r="G109" t="s">
        <v>3392</v>
      </c>
    </row>
    <row r="110" spans="1:9">
      <c r="A110" s="4">
        <v>6</v>
      </c>
      <c r="B110" s="4">
        <v>20</v>
      </c>
      <c r="C110" s="4" t="s">
        <v>95</v>
      </c>
      <c r="E110" s="12" t="s">
        <v>88</v>
      </c>
      <c r="F110" s="18">
        <v>13.135593220338983</v>
      </c>
      <c r="G110" s="18">
        <v>7</v>
      </c>
    </row>
    <row r="111" spans="1:9">
      <c r="A111" s="4">
        <v>6</v>
      </c>
      <c r="B111" s="4">
        <v>0</v>
      </c>
      <c r="C111" s="4" t="s">
        <v>67</v>
      </c>
      <c r="E111" s="12" t="s">
        <v>95</v>
      </c>
      <c r="F111" s="18">
        <v>13.035714285714286</v>
      </c>
      <c r="G111" s="18">
        <v>6.8571428571428568</v>
      </c>
    </row>
    <row r="112" spans="1:9">
      <c r="A112" s="4">
        <v>7</v>
      </c>
      <c r="B112" s="4">
        <v>12</v>
      </c>
      <c r="C112" s="4" t="s">
        <v>218</v>
      </c>
      <c r="E112" s="12" t="s">
        <v>182</v>
      </c>
      <c r="F112" s="18">
        <v>12.954545454545455</v>
      </c>
      <c r="G112" s="18">
        <v>6.8787878787878789</v>
      </c>
    </row>
    <row r="113" spans="1:7">
      <c r="A113" s="4">
        <v>6</v>
      </c>
      <c r="B113" s="4">
        <v>60</v>
      </c>
      <c r="C113" s="4" t="s">
        <v>95</v>
      </c>
      <c r="E113" s="12" t="s">
        <v>329</v>
      </c>
      <c r="F113" s="18">
        <v>12.118644067796611</v>
      </c>
      <c r="G113" s="18">
        <v>6.8135593220338979</v>
      </c>
    </row>
    <row r="114" spans="1:7">
      <c r="A114" s="4">
        <v>7</v>
      </c>
      <c r="B114" s="4">
        <v>12</v>
      </c>
      <c r="C114" s="4" t="s">
        <v>329</v>
      </c>
      <c r="E114" s="12" t="s">
        <v>114</v>
      </c>
      <c r="F114" s="18">
        <v>11.529411764705882</v>
      </c>
      <c r="G114" s="18">
        <v>7.0294117647058822</v>
      </c>
    </row>
    <row r="115" spans="1:7">
      <c r="A115" s="4">
        <v>7</v>
      </c>
      <c r="B115" s="4">
        <v>5</v>
      </c>
      <c r="C115" s="4" t="s">
        <v>39</v>
      </c>
      <c r="E115" s="12" t="s">
        <v>128</v>
      </c>
      <c r="F115" s="18">
        <v>10.517241379310345</v>
      </c>
      <c r="G115" s="18">
        <v>6.9655172413793105</v>
      </c>
    </row>
    <row r="116" spans="1:7">
      <c r="A116" s="4">
        <v>7</v>
      </c>
      <c r="B116" s="4">
        <v>20</v>
      </c>
      <c r="C116" s="4" t="s">
        <v>67</v>
      </c>
      <c r="E116" s="12" t="s">
        <v>218</v>
      </c>
      <c r="F116" s="18">
        <v>10.373134328358208</v>
      </c>
      <c r="G116" s="18">
        <v>6.8656716417910451</v>
      </c>
    </row>
    <row r="117" spans="1:7">
      <c r="A117" s="4">
        <v>7</v>
      </c>
      <c r="B117" s="4">
        <v>20</v>
      </c>
      <c r="C117" s="4" t="s">
        <v>182</v>
      </c>
      <c r="E117" s="12" t="s">
        <v>297</v>
      </c>
      <c r="F117" s="18">
        <v>10.26865671641791</v>
      </c>
      <c r="G117" s="18">
        <v>7.0298507462686564</v>
      </c>
    </row>
    <row r="118" spans="1:7">
      <c r="A118" s="4">
        <v>9</v>
      </c>
      <c r="B118" s="4">
        <v>20</v>
      </c>
      <c r="C118" s="4" t="s">
        <v>95</v>
      </c>
      <c r="E118" s="12" t="s">
        <v>80</v>
      </c>
      <c r="F118" s="18">
        <v>10.25925925925926</v>
      </c>
      <c r="G118" s="18">
        <v>6.9444444444444446</v>
      </c>
    </row>
    <row r="119" spans="1:7">
      <c r="A119" s="4">
        <v>8</v>
      </c>
      <c r="B119" s="4">
        <v>24</v>
      </c>
      <c r="C119" s="4" t="s">
        <v>88</v>
      </c>
      <c r="E119" s="12" t="s">
        <v>39</v>
      </c>
      <c r="F119" s="18">
        <v>10.227272727272727</v>
      </c>
      <c r="G119" s="18">
        <v>6.8636363636363633</v>
      </c>
    </row>
    <row r="120" spans="1:7">
      <c r="A120" s="4">
        <v>8</v>
      </c>
      <c r="B120" s="4">
        <v>3</v>
      </c>
      <c r="C120" s="4" t="s">
        <v>297</v>
      </c>
      <c r="E120" s="12" t="s">
        <v>67</v>
      </c>
      <c r="F120" s="18">
        <v>9.25</v>
      </c>
      <c r="G120" s="18">
        <v>6.9318181818181817</v>
      </c>
    </row>
    <row r="121" spans="1:7">
      <c r="A121" s="4">
        <v>8</v>
      </c>
      <c r="B121" s="4">
        <v>10</v>
      </c>
      <c r="C121" s="4" t="s">
        <v>39</v>
      </c>
      <c r="E121" s="12" t="s">
        <v>53</v>
      </c>
      <c r="F121" s="18">
        <v>8.1714285714285708</v>
      </c>
      <c r="G121" s="18">
        <v>7.0285714285714285</v>
      </c>
    </row>
    <row r="122" spans="1:7">
      <c r="A122" s="4">
        <v>7</v>
      </c>
      <c r="B122" s="4">
        <v>0</v>
      </c>
      <c r="C122" s="4" t="s">
        <v>114</v>
      </c>
      <c r="E122" s="12" t="s">
        <v>3381</v>
      </c>
      <c r="F122" s="18">
        <v>10.980926430517711</v>
      </c>
      <c r="G122" s="18">
        <v>6.9359673024523163</v>
      </c>
    </row>
    <row r="123" spans="1:7">
      <c r="A123" s="4">
        <v>7</v>
      </c>
      <c r="B123" s="4">
        <v>6</v>
      </c>
      <c r="C123" s="4" t="s">
        <v>114</v>
      </c>
    </row>
    <row r="124" spans="1:7">
      <c r="A124" s="4">
        <v>5</v>
      </c>
      <c r="B124" s="4">
        <v>50</v>
      </c>
      <c r="C124" s="4" t="s">
        <v>88</v>
      </c>
    </row>
    <row r="125" spans="1:7">
      <c r="A125" s="4">
        <v>8</v>
      </c>
      <c r="B125" s="4">
        <v>4</v>
      </c>
      <c r="C125" s="4" t="s">
        <v>88</v>
      </c>
    </row>
    <row r="126" spans="1:7">
      <c r="A126" s="4">
        <v>7</v>
      </c>
      <c r="B126" s="4">
        <v>12</v>
      </c>
      <c r="C126" s="4" t="s">
        <v>329</v>
      </c>
    </row>
    <row r="127" spans="1:7">
      <c r="A127" s="4">
        <v>8</v>
      </c>
      <c r="B127" s="4">
        <v>0</v>
      </c>
      <c r="C127" s="4" t="s">
        <v>80</v>
      </c>
    </row>
    <row r="128" spans="1:7">
      <c r="A128" s="4">
        <v>6</v>
      </c>
      <c r="B128" s="4">
        <v>12</v>
      </c>
      <c r="C128" s="4" t="s">
        <v>128</v>
      </c>
    </row>
    <row r="129" spans="1:3">
      <c r="A129" s="4">
        <v>8</v>
      </c>
      <c r="B129" s="4">
        <v>10</v>
      </c>
      <c r="C129" s="4" t="s">
        <v>297</v>
      </c>
    </row>
    <row r="130" spans="1:3">
      <c r="A130" s="4">
        <v>6</v>
      </c>
      <c r="B130" s="4">
        <v>20</v>
      </c>
      <c r="C130" s="4" t="s">
        <v>218</v>
      </c>
    </row>
    <row r="131" spans="1:3">
      <c r="A131" s="4">
        <v>6</v>
      </c>
      <c r="B131" s="4">
        <v>3</v>
      </c>
      <c r="C131" s="4" t="s">
        <v>67</v>
      </c>
    </row>
    <row r="132" spans="1:3">
      <c r="A132" s="4">
        <v>10</v>
      </c>
      <c r="B132" s="4">
        <v>3</v>
      </c>
      <c r="C132" s="4" t="s">
        <v>67</v>
      </c>
    </row>
    <row r="133" spans="1:3">
      <c r="A133" s="4">
        <v>8</v>
      </c>
      <c r="B133" s="4">
        <v>20</v>
      </c>
      <c r="C133" s="4" t="s">
        <v>95</v>
      </c>
    </row>
    <row r="134" spans="1:3">
      <c r="A134" s="4">
        <v>8</v>
      </c>
      <c r="B134" s="4">
        <v>10</v>
      </c>
      <c r="C134" s="4" t="s">
        <v>182</v>
      </c>
    </row>
    <row r="135" spans="1:3">
      <c r="A135" s="4">
        <v>6</v>
      </c>
      <c r="B135" s="4">
        <v>1</v>
      </c>
      <c r="C135" s="4" t="s">
        <v>67</v>
      </c>
    </row>
    <row r="136" spans="1:3">
      <c r="A136" s="4">
        <v>6</v>
      </c>
      <c r="B136" s="4">
        <v>12</v>
      </c>
      <c r="C136" s="4" t="s">
        <v>218</v>
      </c>
    </row>
    <row r="137" spans="1:3">
      <c r="A137" s="4">
        <v>4</v>
      </c>
      <c r="B137" s="4">
        <v>15</v>
      </c>
      <c r="C137" s="4" t="s">
        <v>39</v>
      </c>
    </row>
    <row r="138" spans="1:3">
      <c r="A138" s="4">
        <v>7</v>
      </c>
      <c r="B138" s="4">
        <v>10</v>
      </c>
      <c r="C138" s="4" t="s">
        <v>80</v>
      </c>
    </row>
    <row r="139" spans="1:3">
      <c r="A139" s="4">
        <v>7</v>
      </c>
      <c r="B139" s="4">
        <v>6</v>
      </c>
      <c r="C139" s="4" t="s">
        <v>329</v>
      </c>
    </row>
    <row r="140" spans="1:3">
      <c r="A140" s="4">
        <v>8</v>
      </c>
      <c r="B140" s="4">
        <v>1</v>
      </c>
      <c r="C140" s="4" t="s">
        <v>80</v>
      </c>
    </row>
    <row r="141" spans="1:3">
      <c r="A141" s="4">
        <v>6</v>
      </c>
      <c r="B141" s="4">
        <v>4</v>
      </c>
      <c r="C141" s="4" t="s">
        <v>218</v>
      </c>
    </row>
    <row r="142" spans="1:3">
      <c r="A142" s="4">
        <v>8</v>
      </c>
      <c r="B142" s="4">
        <v>0</v>
      </c>
      <c r="C142" s="4" t="s">
        <v>95</v>
      </c>
    </row>
    <row r="143" spans="1:3">
      <c r="A143" s="4">
        <v>7</v>
      </c>
      <c r="B143" s="4">
        <v>5</v>
      </c>
      <c r="C143" s="4" t="s">
        <v>39</v>
      </c>
    </row>
    <row r="144" spans="1:3">
      <c r="A144" s="4">
        <v>7</v>
      </c>
      <c r="B144" s="4">
        <v>15</v>
      </c>
      <c r="C144" s="4" t="s">
        <v>182</v>
      </c>
    </row>
    <row r="145" spans="1:10">
      <c r="A145" s="4">
        <v>7</v>
      </c>
      <c r="B145" s="4">
        <v>2</v>
      </c>
      <c r="C145" s="4" t="s">
        <v>80</v>
      </c>
    </row>
    <row r="146" spans="1:10">
      <c r="A146" s="4">
        <v>7</v>
      </c>
      <c r="B146" s="4">
        <v>5</v>
      </c>
      <c r="C146" s="4" t="s">
        <v>67</v>
      </c>
    </row>
    <row r="147" spans="1:10">
      <c r="A147" s="4">
        <v>6</v>
      </c>
      <c r="B147" s="4">
        <v>6</v>
      </c>
      <c r="C147" s="4" t="s">
        <v>128</v>
      </c>
    </row>
    <row r="148" spans="1:10">
      <c r="A148" s="4">
        <v>7</v>
      </c>
      <c r="B148" s="4">
        <v>12</v>
      </c>
      <c r="C148" s="4" t="s">
        <v>182</v>
      </c>
    </row>
    <row r="149" spans="1:10">
      <c r="A149" s="4">
        <v>7</v>
      </c>
      <c r="B149" s="4">
        <v>30</v>
      </c>
      <c r="C149" s="4" t="s">
        <v>88</v>
      </c>
    </row>
    <row r="150" spans="1:10">
      <c r="A150" s="4">
        <v>8</v>
      </c>
      <c r="B150" s="4">
        <v>2</v>
      </c>
      <c r="C150" s="4" t="s">
        <v>67</v>
      </c>
    </row>
    <row r="151" spans="1:10">
      <c r="A151" s="4">
        <v>7</v>
      </c>
      <c r="B151" s="4">
        <v>1</v>
      </c>
      <c r="C151" s="4" t="s">
        <v>329</v>
      </c>
    </row>
    <row r="152" spans="1:10">
      <c r="A152" s="4">
        <v>7</v>
      </c>
      <c r="B152" s="4">
        <v>40</v>
      </c>
      <c r="C152" s="4" t="s">
        <v>329</v>
      </c>
    </row>
    <row r="153" spans="1:10">
      <c r="A153" s="4">
        <v>9</v>
      </c>
      <c r="B153" s="4">
        <v>10</v>
      </c>
      <c r="C153" s="4" t="s">
        <v>39</v>
      </c>
    </row>
    <row r="154" spans="1:10">
      <c r="A154" s="4">
        <v>8</v>
      </c>
      <c r="B154" s="4">
        <v>12</v>
      </c>
      <c r="C154" s="4" t="s">
        <v>53</v>
      </c>
    </row>
    <row r="155" spans="1:10">
      <c r="A155" s="4">
        <v>5</v>
      </c>
      <c r="B155" s="4">
        <v>3</v>
      </c>
      <c r="C155" s="4" t="s">
        <v>297</v>
      </c>
    </row>
    <row r="156" spans="1:10">
      <c r="A156" s="4">
        <v>7</v>
      </c>
      <c r="B156" s="4">
        <v>5</v>
      </c>
      <c r="C156" s="4" t="s">
        <v>53</v>
      </c>
    </row>
    <row r="157" spans="1:10">
      <c r="A157" s="4">
        <v>7</v>
      </c>
      <c r="B157" s="4">
        <v>8</v>
      </c>
      <c r="C157" s="4" t="s">
        <v>88</v>
      </c>
    </row>
    <row r="158" spans="1:10">
      <c r="A158" s="4">
        <v>8</v>
      </c>
      <c r="B158" s="4">
        <v>5</v>
      </c>
      <c r="C158" s="4" t="s">
        <v>297</v>
      </c>
      <c r="H158" s="31"/>
      <c r="I158" s="36" t="s">
        <v>3401</v>
      </c>
      <c r="J158" s="36" t="s">
        <v>3400</v>
      </c>
    </row>
    <row r="159" spans="1:10">
      <c r="A159" s="4">
        <v>8</v>
      </c>
      <c r="B159" s="4">
        <v>0</v>
      </c>
      <c r="C159" s="4" t="s">
        <v>128</v>
      </c>
      <c r="H159" s="39" t="s">
        <v>3412</v>
      </c>
      <c r="I159" s="41">
        <v>6.9359673024523163</v>
      </c>
      <c r="J159" s="40">
        <v>10.980926430517711</v>
      </c>
    </row>
    <row r="160" spans="1:10">
      <c r="A160" s="4">
        <v>7</v>
      </c>
      <c r="B160" s="4">
        <v>5</v>
      </c>
      <c r="C160" s="4" t="s">
        <v>39</v>
      </c>
      <c r="H160" s="39" t="s">
        <v>3402</v>
      </c>
      <c r="I160" s="40">
        <v>7</v>
      </c>
      <c r="J160" s="40">
        <v>7.5</v>
      </c>
    </row>
    <row r="161" spans="1:10">
      <c r="A161" s="4">
        <v>8</v>
      </c>
      <c r="B161" s="4">
        <v>15</v>
      </c>
      <c r="C161" s="4" t="s">
        <v>182</v>
      </c>
      <c r="H161" s="82" t="s">
        <v>3403</v>
      </c>
      <c r="I161" s="83">
        <v>7</v>
      </c>
      <c r="J161" s="83">
        <v>10</v>
      </c>
    </row>
    <row r="162" spans="1:10">
      <c r="A162" s="4">
        <v>7</v>
      </c>
      <c r="B162" s="4">
        <v>6</v>
      </c>
      <c r="C162" s="4" t="s">
        <v>67</v>
      </c>
      <c r="H162" s="37" t="s">
        <v>3404</v>
      </c>
      <c r="I162" s="33">
        <v>0.95462574769667263</v>
      </c>
      <c r="J162" s="33">
        <v>10.901251725443426</v>
      </c>
    </row>
    <row r="163" spans="1:10">
      <c r="A163" s="4">
        <v>7</v>
      </c>
      <c r="B163" s="4">
        <v>2</v>
      </c>
      <c r="C163" s="4" t="s">
        <v>53</v>
      </c>
      <c r="H163" s="37" t="s">
        <v>3405</v>
      </c>
      <c r="I163" s="33">
        <v>0.91131031816543129</v>
      </c>
      <c r="J163" s="33">
        <v>118.83728918148329</v>
      </c>
    </row>
    <row r="164" spans="1:10">
      <c r="A164" s="4">
        <v>7</v>
      </c>
      <c r="B164" s="4">
        <v>2</v>
      </c>
      <c r="C164" s="4" t="s">
        <v>218</v>
      </c>
      <c r="H164" s="37" t="s">
        <v>3406</v>
      </c>
      <c r="I164" s="33">
        <v>6</v>
      </c>
      <c r="J164" s="33">
        <v>60</v>
      </c>
    </row>
    <row r="165" spans="1:10">
      <c r="A165" s="4">
        <v>6</v>
      </c>
      <c r="B165" s="4">
        <v>2</v>
      </c>
      <c r="C165" s="4" t="s">
        <v>128</v>
      </c>
      <c r="H165" s="37" t="s">
        <v>3407</v>
      </c>
      <c r="I165" s="33">
        <v>4</v>
      </c>
      <c r="J165" s="33">
        <v>0</v>
      </c>
    </row>
    <row r="166" spans="1:10">
      <c r="A166" s="4">
        <v>8</v>
      </c>
      <c r="B166" s="4">
        <v>2</v>
      </c>
      <c r="C166" s="4" t="s">
        <v>80</v>
      </c>
      <c r="H166" s="37" t="s">
        <v>3408</v>
      </c>
      <c r="I166" s="33">
        <v>10</v>
      </c>
      <c r="J166" s="33">
        <v>60</v>
      </c>
    </row>
    <row r="167" spans="1:10">
      <c r="A167" s="4">
        <v>7</v>
      </c>
      <c r="B167" s="4">
        <v>10</v>
      </c>
      <c r="C167" s="4" t="s">
        <v>114</v>
      </c>
      <c r="H167" s="37" t="s">
        <v>3409</v>
      </c>
      <c r="I167" s="33">
        <v>5091</v>
      </c>
      <c r="J167" s="33">
        <v>8060</v>
      </c>
    </row>
    <row r="168" spans="1:10">
      <c r="A168" s="4">
        <v>7</v>
      </c>
      <c r="B168" s="4">
        <v>10</v>
      </c>
      <c r="C168" s="4" t="s">
        <v>218</v>
      </c>
      <c r="H168" s="37" t="s">
        <v>3413</v>
      </c>
      <c r="I168" s="34">
        <f>QUARTILE(A2:A735,1)</f>
        <v>6</v>
      </c>
      <c r="J168" s="34">
        <f>QUARTILE(B2:B735,1)</f>
        <v>4</v>
      </c>
    </row>
    <row r="169" spans="1:10">
      <c r="A169" s="4">
        <v>6</v>
      </c>
      <c r="B169" s="4">
        <v>50</v>
      </c>
      <c r="C169" s="4" t="s">
        <v>114</v>
      </c>
      <c r="H169" s="37" t="s">
        <v>3414</v>
      </c>
      <c r="I169" s="34">
        <f>QUARTILE(A2:A735,3)</f>
        <v>8</v>
      </c>
      <c r="J169" s="34">
        <f>QUARTILE(B2:B735,3)</f>
        <v>15</v>
      </c>
    </row>
    <row r="170" spans="1:10">
      <c r="A170" s="4">
        <v>8</v>
      </c>
      <c r="B170" s="4">
        <v>8</v>
      </c>
      <c r="C170" s="4" t="s">
        <v>218</v>
      </c>
      <c r="H170" s="38" t="s">
        <v>3411</v>
      </c>
      <c r="I170" s="35">
        <v>734</v>
      </c>
      <c r="J170" s="35">
        <v>734</v>
      </c>
    </row>
    <row r="171" spans="1:10">
      <c r="A171" s="4">
        <v>6</v>
      </c>
      <c r="B171" s="4">
        <v>4</v>
      </c>
      <c r="C171" s="4" t="s">
        <v>88</v>
      </c>
      <c r="H171" s="32"/>
      <c r="I171" s="32"/>
      <c r="J171" s="32"/>
    </row>
    <row r="172" spans="1:10">
      <c r="A172" s="4">
        <v>6</v>
      </c>
      <c r="B172" s="4">
        <v>12</v>
      </c>
      <c r="C172" s="4" t="s">
        <v>39</v>
      </c>
    </row>
    <row r="173" spans="1:10">
      <c r="A173" s="4">
        <v>7</v>
      </c>
      <c r="B173" s="4">
        <v>1</v>
      </c>
      <c r="C173" s="4" t="s">
        <v>114</v>
      </c>
    </row>
    <row r="174" spans="1:10">
      <c r="A174" s="4">
        <v>7</v>
      </c>
      <c r="B174" s="4">
        <v>15</v>
      </c>
      <c r="C174" s="4" t="s">
        <v>53</v>
      </c>
    </row>
    <row r="175" spans="1:10">
      <c r="A175" s="4">
        <v>6</v>
      </c>
      <c r="B175" s="4">
        <v>20</v>
      </c>
      <c r="C175" s="4" t="s">
        <v>53</v>
      </c>
    </row>
    <row r="176" spans="1:10">
      <c r="A176" s="4">
        <v>7</v>
      </c>
      <c r="B176" s="4">
        <v>5</v>
      </c>
      <c r="C176" s="4" t="s">
        <v>114</v>
      </c>
    </row>
    <row r="177" spans="1:3">
      <c r="A177" s="4">
        <v>7</v>
      </c>
      <c r="B177" s="4">
        <v>12</v>
      </c>
      <c r="C177" s="4" t="s">
        <v>88</v>
      </c>
    </row>
    <row r="178" spans="1:3">
      <c r="A178" s="4">
        <v>6</v>
      </c>
      <c r="B178" s="4">
        <v>3</v>
      </c>
      <c r="C178" s="4" t="s">
        <v>67</v>
      </c>
    </row>
    <row r="179" spans="1:3">
      <c r="A179" s="4">
        <v>8</v>
      </c>
      <c r="B179" s="4">
        <v>10</v>
      </c>
      <c r="C179" s="4" t="s">
        <v>88</v>
      </c>
    </row>
    <row r="180" spans="1:3">
      <c r="A180" s="4">
        <v>6</v>
      </c>
      <c r="B180" s="4">
        <v>5</v>
      </c>
      <c r="C180" s="4" t="s">
        <v>95</v>
      </c>
    </row>
    <row r="181" spans="1:3">
      <c r="A181" s="4">
        <v>8</v>
      </c>
      <c r="B181" s="4">
        <v>12</v>
      </c>
      <c r="C181" s="4" t="s">
        <v>218</v>
      </c>
    </row>
    <row r="182" spans="1:3">
      <c r="A182" s="4">
        <v>8</v>
      </c>
      <c r="B182" s="4">
        <v>4</v>
      </c>
      <c r="C182" s="4" t="s">
        <v>67</v>
      </c>
    </row>
    <row r="183" spans="1:3">
      <c r="A183" s="4">
        <v>7</v>
      </c>
      <c r="B183" s="4">
        <v>5</v>
      </c>
      <c r="C183" s="4" t="s">
        <v>297</v>
      </c>
    </row>
    <row r="184" spans="1:3">
      <c r="A184" s="4">
        <v>7</v>
      </c>
      <c r="B184" s="4">
        <v>7</v>
      </c>
      <c r="C184" s="4" t="s">
        <v>182</v>
      </c>
    </row>
    <row r="185" spans="1:3">
      <c r="A185" s="4">
        <v>7</v>
      </c>
      <c r="B185" s="4">
        <v>3</v>
      </c>
      <c r="C185" s="4" t="s">
        <v>297</v>
      </c>
    </row>
    <row r="186" spans="1:3">
      <c r="A186" s="4">
        <v>4</v>
      </c>
      <c r="B186" s="4">
        <v>20</v>
      </c>
      <c r="C186" s="4" t="s">
        <v>39</v>
      </c>
    </row>
    <row r="187" spans="1:3">
      <c r="A187" s="4">
        <v>7</v>
      </c>
      <c r="B187" s="4">
        <v>2</v>
      </c>
      <c r="C187" s="4" t="s">
        <v>39</v>
      </c>
    </row>
    <row r="188" spans="1:3">
      <c r="A188" s="4">
        <v>7</v>
      </c>
      <c r="B188" s="4">
        <v>5</v>
      </c>
      <c r="C188" s="4" t="s">
        <v>88</v>
      </c>
    </row>
    <row r="189" spans="1:3">
      <c r="A189" s="4">
        <v>6</v>
      </c>
      <c r="B189" s="4">
        <v>4</v>
      </c>
      <c r="C189" s="4" t="s">
        <v>297</v>
      </c>
    </row>
    <row r="190" spans="1:3">
      <c r="A190" s="4">
        <v>6</v>
      </c>
      <c r="B190" s="4">
        <v>20</v>
      </c>
      <c r="C190" s="4" t="s">
        <v>53</v>
      </c>
    </row>
    <row r="191" spans="1:3">
      <c r="A191" s="4">
        <v>8</v>
      </c>
      <c r="B191" s="4">
        <v>10</v>
      </c>
      <c r="C191" s="4" t="s">
        <v>329</v>
      </c>
    </row>
    <row r="192" spans="1:3">
      <c r="A192" s="4">
        <v>8</v>
      </c>
      <c r="B192" s="4">
        <v>2</v>
      </c>
      <c r="C192" s="4" t="s">
        <v>114</v>
      </c>
    </row>
    <row r="193" spans="1:3">
      <c r="A193" s="4">
        <v>7</v>
      </c>
      <c r="B193" s="4">
        <v>30</v>
      </c>
      <c r="C193" s="4" t="s">
        <v>114</v>
      </c>
    </row>
    <row r="194" spans="1:3">
      <c r="A194" s="4">
        <v>6</v>
      </c>
      <c r="B194" s="4">
        <v>12</v>
      </c>
      <c r="C194" s="4" t="s">
        <v>80</v>
      </c>
    </row>
    <row r="195" spans="1:3">
      <c r="A195" s="4">
        <v>7</v>
      </c>
      <c r="B195" s="4">
        <v>20</v>
      </c>
      <c r="C195" s="4" t="s">
        <v>67</v>
      </c>
    </row>
    <row r="196" spans="1:3">
      <c r="A196" s="4">
        <v>7</v>
      </c>
      <c r="B196" s="4">
        <v>12</v>
      </c>
      <c r="C196" s="4" t="s">
        <v>182</v>
      </c>
    </row>
    <row r="197" spans="1:3">
      <c r="A197" s="4">
        <v>7</v>
      </c>
      <c r="B197" s="4">
        <v>6</v>
      </c>
      <c r="C197" s="4" t="s">
        <v>53</v>
      </c>
    </row>
    <row r="198" spans="1:3">
      <c r="A198" s="4">
        <v>8</v>
      </c>
      <c r="B198" s="4">
        <v>12</v>
      </c>
      <c r="C198" s="4" t="s">
        <v>39</v>
      </c>
    </row>
    <row r="199" spans="1:3">
      <c r="A199" s="4">
        <v>8</v>
      </c>
      <c r="B199" s="4">
        <v>10</v>
      </c>
      <c r="C199" s="4" t="s">
        <v>39</v>
      </c>
    </row>
    <row r="200" spans="1:3">
      <c r="A200" s="4">
        <v>8</v>
      </c>
      <c r="B200" s="4">
        <v>10</v>
      </c>
      <c r="C200" s="4" t="s">
        <v>114</v>
      </c>
    </row>
    <row r="201" spans="1:3">
      <c r="A201" s="4">
        <v>6</v>
      </c>
      <c r="B201" s="4">
        <v>10</v>
      </c>
      <c r="C201" s="4" t="s">
        <v>80</v>
      </c>
    </row>
    <row r="202" spans="1:3">
      <c r="A202" s="4">
        <v>7</v>
      </c>
      <c r="B202" s="4">
        <v>4</v>
      </c>
      <c r="C202" s="4" t="s">
        <v>182</v>
      </c>
    </row>
    <row r="203" spans="1:3">
      <c r="A203" s="4">
        <v>5</v>
      </c>
      <c r="B203" s="4">
        <v>0</v>
      </c>
      <c r="C203" s="4" t="s">
        <v>297</v>
      </c>
    </row>
    <row r="204" spans="1:3">
      <c r="A204" s="4">
        <v>7</v>
      </c>
      <c r="B204" s="4">
        <v>15</v>
      </c>
      <c r="C204" s="4" t="s">
        <v>182</v>
      </c>
    </row>
    <row r="205" spans="1:3">
      <c r="A205" s="4">
        <v>6</v>
      </c>
      <c r="B205" s="4">
        <v>5</v>
      </c>
      <c r="C205" s="4" t="s">
        <v>53</v>
      </c>
    </row>
    <row r="206" spans="1:3">
      <c r="A206" s="4">
        <v>5</v>
      </c>
      <c r="B206" s="4">
        <v>1</v>
      </c>
      <c r="C206" s="4" t="s">
        <v>53</v>
      </c>
    </row>
    <row r="207" spans="1:3">
      <c r="A207" s="4">
        <v>5</v>
      </c>
      <c r="B207" s="4">
        <v>10</v>
      </c>
      <c r="C207" s="4" t="s">
        <v>80</v>
      </c>
    </row>
    <row r="208" spans="1:3">
      <c r="A208" s="4">
        <v>6</v>
      </c>
      <c r="B208" s="4">
        <v>20</v>
      </c>
      <c r="C208" s="4" t="s">
        <v>88</v>
      </c>
    </row>
    <row r="209" spans="1:3">
      <c r="A209" s="4">
        <v>7</v>
      </c>
      <c r="B209" s="4">
        <v>3</v>
      </c>
      <c r="C209" s="4" t="s">
        <v>53</v>
      </c>
    </row>
    <row r="210" spans="1:3">
      <c r="A210" s="4">
        <v>7</v>
      </c>
      <c r="B210" s="4">
        <v>1</v>
      </c>
      <c r="C210" s="4" t="s">
        <v>128</v>
      </c>
    </row>
    <row r="211" spans="1:3">
      <c r="A211" s="4">
        <v>7</v>
      </c>
      <c r="B211" s="4">
        <v>0</v>
      </c>
      <c r="C211" s="4" t="s">
        <v>53</v>
      </c>
    </row>
    <row r="212" spans="1:3">
      <c r="A212" s="4">
        <v>7</v>
      </c>
      <c r="B212" s="4">
        <v>2</v>
      </c>
      <c r="C212" s="4" t="s">
        <v>218</v>
      </c>
    </row>
    <row r="213" spans="1:3">
      <c r="A213" s="4">
        <v>7</v>
      </c>
      <c r="B213" s="4">
        <v>16</v>
      </c>
      <c r="C213" s="4" t="s">
        <v>88</v>
      </c>
    </row>
    <row r="214" spans="1:3">
      <c r="A214" s="4">
        <v>7</v>
      </c>
      <c r="B214" s="4">
        <v>3</v>
      </c>
      <c r="C214" s="4" t="s">
        <v>297</v>
      </c>
    </row>
    <row r="215" spans="1:3">
      <c r="A215" s="4">
        <v>6</v>
      </c>
      <c r="B215" s="4">
        <v>12</v>
      </c>
      <c r="C215" s="4" t="s">
        <v>80</v>
      </c>
    </row>
    <row r="216" spans="1:3">
      <c r="A216" s="4">
        <v>8</v>
      </c>
      <c r="B216" s="4">
        <v>6</v>
      </c>
      <c r="C216" s="4" t="s">
        <v>39</v>
      </c>
    </row>
    <row r="217" spans="1:3">
      <c r="A217" s="4">
        <v>7</v>
      </c>
      <c r="B217" s="4">
        <v>3</v>
      </c>
      <c r="C217" s="4" t="s">
        <v>88</v>
      </c>
    </row>
    <row r="218" spans="1:3">
      <c r="A218" s="4">
        <v>7</v>
      </c>
      <c r="B218" s="4">
        <v>5</v>
      </c>
      <c r="C218" s="4" t="s">
        <v>329</v>
      </c>
    </row>
    <row r="219" spans="1:3">
      <c r="A219" s="4">
        <v>6</v>
      </c>
      <c r="B219" s="4">
        <v>3</v>
      </c>
      <c r="C219" s="4" t="s">
        <v>329</v>
      </c>
    </row>
    <row r="220" spans="1:3">
      <c r="A220" s="4">
        <v>8</v>
      </c>
      <c r="B220" s="4">
        <v>30</v>
      </c>
      <c r="C220" s="4" t="s">
        <v>128</v>
      </c>
    </row>
    <row r="221" spans="1:3">
      <c r="A221" s="4">
        <v>6</v>
      </c>
      <c r="B221" s="4">
        <v>12</v>
      </c>
      <c r="C221" s="4" t="s">
        <v>53</v>
      </c>
    </row>
    <row r="222" spans="1:3">
      <c r="A222" s="4">
        <v>6</v>
      </c>
      <c r="B222" s="4">
        <v>5</v>
      </c>
      <c r="C222" s="4" t="s">
        <v>88</v>
      </c>
    </row>
    <row r="223" spans="1:3">
      <c r="A223" s="4">
        <v>8</v>
      </c>
      <c r="B223" s="4">
        <v>6</v>
      </c>
      <c r="C223" s="4" t="s">
        <v>329</v>
      </c>
    </row>
    <row r="224" spans="1:3">
      <c r="A224" s="4">
        <v>7</v>
      </c>
      <c r="B224" s="4">
        <v>5</v>
      </c>
      <c r="C224" s="4" t="s">
        <v>128</v>
      </c>
    </row>
    <row r="225" spans="1:3">
      <c r="A225" s="4">
        <v>7</v>
      </c>
      <c r="B225" s="4">
        <v>12</v>
      </c>
      <c r="C225" s="4" t="s">
        <v>114</v>
      </c>
    </row>
    <row r="226" spans="1:3">
      <c r="A226" s="4">
        <v>8</v>
      </c>
      <c r="B226" s="4">
        <v>2</v>
      </c>
      <c r="C226" s="4" t="s">
        <v>218</v>
      </c>
    </row>
    <row r="227" spans="1:3">
      <c r="A227" s="4">
        <v>7</v>
      </c>
      <c r="B227" s="4">
        <v>4</v>
      </c>
      <c r="C227" s="4" t="s">
        <v>95</v>
      </c>
    </row>
    <row r="228" spans="1:3">
      <c r="A228" s="4">
        <v>6</v>
      </c>
      <c r="B228" s="4">
        <v>20</v>
      </c>
      <c r="C228" s="4" t="s">
        <v>182</v>
      </c>
    </row>
    <row r="229" spans="1:3">
      <c r="A229" s="4">
        <v>6</v>
      </c>
      <c r="B229" s="4">
        <v>10</v>
      </c>
      <c r="C229" s="4" t="s">
        <v>182</v>
      </c>
    </row>
    <row r="230" spans="1:3">
      <c r="A230" s="4">
        <v>7</v>
      </c>
      <c r="B230" s="4">
        <v>5</v>
      </c>
      <c r="C230" s="4" t="s">
        <v>114</v>
      </c>
    </row>
    <row r="231" spans="1:3">
      <c r="A231" s="4">
        <v>6</v>
      </c>
      <c r="B231" s="4">
        <v>5</v>
      </c>
      <c r="C231" s="4" t="s">
        <v>53</v>
      </c>
    </row>
    <row r="232" spans="1:3">
      <c r="A232" s="4">
        <v>8</v>
      </c>
      <c r="B232" s="4">
        <v>12</v>
      </c>
      <c r="C232" s="4" t="s">
        <v>329</v>
      </c>
    </row>
    <row r="233" spans="1:3">
      <c r="A233" s="4">
        <v>8</v>
      </c>
      <c r="B233" s="4">
        <v>15</v>
      </c>
      <c r="C233" s="4" t="s">
        <v>88</v>
      </c>
    </row>
    <row r="234" spans="1:3">
      <c r="A234" s="4">
        <v>8</v>
      </c>
      <c r="B234" s="4">
        <v>8</v>
      </c>
      <c r="C234" s="4" t="s">
        <v>95</v>
      </c>
    </row>
    <row r="235" spans="1:3">
      <c r="A235" s="4">
        <v>7</v>
      </c>
      <c r="B235" s="4">
        <v>24</v>
      </c>
      <c r="C235" s="4" t="s">
        <v>67</v>
      </c>
    </row>
    <row r="236" spans="1:3">
      <c r="A236" s="4">
        <v>7</v>
      </c>
      <c r="B236" s="4">
        <v>2</v>
      </c>
      <c r="C236" s="4" t="s">
        <v>39</v>
      </c>
    </row>
    <row r="237" spans="1:3">
      <c r="A237" s="4">
        <v>8</v>
      </c>
      <c r="B237" s="4">
        <v>15</v>
      </c>
      <c r="C237" s="4" t="s">
        <v>39</v>
      </c>
    </row>
    <row r="238" spans="1:3">
      <c r="A238" s="4">
        <v>7</v>
      </c>
      <c r="B238" s="4">
        <v>4</v>
      </c>
      <c r="C238" s="4" t="s">
        <v>128</v>
      </c>
    </row>
    <row r="239" spans="1:3">
      <c r="A239" s="4">
        <v>5</v>
      </c>
      <c r="B239" s="4">
        <v>12</v>
      </c>
      <c r="C239" s="4" t="s">
        <v>218</v>
      </c>
    </row>
    <row r="240" spans="1:3">
      <c r="A240" s="4">
        <v>6</v>
      </c>
      <c r="B240" s="4">
        <v>5</v>
      </c>
      <c r="C240" s="4" t="s">
        <v>39</v>
      </c>
    </row>
    <row r="241" spans="1:3">
      <c r="A241" s="4">
        <v>7</v>
      </c>
      <c r="B241" s="4">
        <v>10</v>
      </c>
      <c r="C241" s="4" t="s">
        <v>39</v>
      </c>
    </row>
    <row r="242" spans="1:3">
      <c r="A242" s="4">
        <v>8</v>
      </c>
      <c r="B242" s="4">
        <v>3</v>
      </c>
      <c r="C242" s="4" t="s">
        <v>88</v>
      </c>
    </row>
    <row r="243" spans="1:3">
      <c r="A243" s="4">
        <v>6</v>
      </c>
      <c r="B243" s="4">
        <v>5</v>
      </c>
      <c r="C243" s="4" t="s">
        <v>39</v>
      </c>
    </row>
    <row r="244" spans="1:3">
      <c r="A244" s="4">
        <v>10</v>
      </c>
      <c r="B244" s="4">
        <v>0</v>
      </c>
      <c r="C244" s="4" t="s">
        <v>80</v>
      </c>
    </row>
    <row r="245" spans="1:3">
      <c r="A245" s="4">
        <v>8</v>
      </c>
      <c r="B245" s="4">
        <v>15</v>
      </c>
      <c r="C245" s="4" t="s">
        <v>88</v>
      </c>
    </row>
    <row r="246" spans="1:3">
      <c r="A246" s="4">
        <v>8</v>
      </c>
      <c r="B246" s="4">
        <v>60</v>
      </c>
      <c r="C246" s="4" t="s">
        <v>39</v>
      </c>
    </row>
    <row r="247" spans="1:3">
      <c r="A247" s="4">
        <v>8</v>
      </c>
      <c r="B247" s="4">
        <v>12</v>
      </c>
      <c r="C247" s="4" t="s">
        <v>218</v>
      </c>
    </row>
    <row r="248" spans="1:3">
      <c r="A248" s="4">
        <v>7</v>
      </c>
      <c r="B248" s="4">
        <v>18</v>
      </c>
      <c r="C248" s="4" t="s">
        <v>114</v>
      </c>
    </row>
    <row r="249" spans="1:3">
      <c r="A249" s="4">
        <v>7</v>
      </c>
      <c r="B249" s="4">
        <v>10</v>
      </c>
      <c r="C249" s="4" t="s">
        <v>80</v>
      </c>
    </row>
    <row r="250" spans="1:3">
      <c r="A250" s="4">
        <v>6</v>
      </c>
      <c r="B250" s="4">
        <v>5</v>
      </c>
      <c r="C250" s="4" t="s">
        <v>297</v>
      </c>
    </row>
    <row r="251" spans="1:3">
      <c r="A251" s="4">
        <v>8</v>
      </c>
      <c r="B251" s="4">
        <v>50</v>
      </c>
      <c r="C251" s="4" t="s">
        <v>95</v>
      </c>
    </row>
    <row r="252" spans="1:3">
      <c r="A252" s="4">
        <v>6</v>
      </c>
      <c r="B252" s="4">
        <v>10</v>
      </c>
      <c r="C252" s="4" t="s">
        <v>128</v>
      </c>
    </row>
    <row r="253" spans="1:3">
      <c r="A253" s="4">
        <v>7</v>
      </c>
      <c r="B253" s="4">
        <v>12</v>
      </c>
      <c r="C253" s="4" t="s">
        <v>297</v>
      </c>
    </row>
    <row r="254" spans="1:3">
      <c r="A254" s="4">
        <v>5</v>
      </c>
      <c r="B254" s="4">
        <v>5</v>
      </c>
      <c r="C254" s="4" t="s">
        <v>53</v>
      </c>
    </row>
    <row r="255" spans="1:3">
      <c r="A255" s="4">
        <v>6</v>
      </c>
      <c r="B255" s="4">
        <v>5</v>
      </c>
      <c r="C255" s="4" t="s">
        <v>329</v>
      </c>
    </row>
    <row r="256" spans="1:3">
      <c r="A256" s="4">
        <v>7</v>
      </c>
      <c r="B256" s="4">
        <v>6</v>
      </c>
      <c r="C256" s="4" t="s">
        <v>297</v>
      </c>
    </row>
    <row r="257" spans="1:3">
      <c r="A257" s="4">
        <v>8</v>
      </c>
      <c r="B257" s="4">
        <v>20</v>
      </c>
      <c r="C257" s="4" t="s">
        <v>53</v>
      </c>
    </row>
    <row r="258" spans="1:3">
      <c r="A258" s="4">
        <v>6</v>
      </c>
      <c r="B258" s="4">
        <v>4</v>
      </c>
      <c r="C258" s="4" t="s">
        <v>53</v>
      </c>
    </row>
    <row r="259" spans="1:3">
      <c r="A259" s="4">
        <v>6</v>
      </c>
      <c r="B259" s="4">
        <v>32</v>
      </c>
      <c r="C259" s="4" t="s">
        <v>329</v>
      </c>
    </row>
    <row r="260" spans="1:3">
      <c r="A260" s="4">
        <v>8</v>
      </c>
      <c r="B260" s="4">
        <v>3</v>
      </c>
      <c r="C260" s="4" t="s">
        <v>329</v>
      </c>
    </row>
    <row r="261" spans="1:3">
      <c r="A261" s="4">
        <v>6</v>
      </c>
      <c r="B261" s="4">
        <v>2</v>
      </c>
      <c r="C261" s="4" t="s">
        <v>114</v>
      </c>
    </row>
    <row r="262" spans="1:3">
      <c r="A262" s="4">
        <v>6</v>
      </c>
      <c r="B262" s="4">
        <v>10</v>
      </c>
      <c r="C262" s="4" t="s">
        <v>182</v>
      </c>
    </row>
    <row r="263" spans="1:3">
      <c r="A263" s="4">
        <v>6</v>
      </c>
      <c r="B263" s="4">
        <v>4</v>
      </c>
      <c r="C263" s="4" t="s">
        <v>88</v>
      </c>
    </row>
    <row r="264" spans="1:3">
      <c r="A264" s="4">
        <v>6</v>
      </c>
      <c r="B264" s="4">
        <v>26</v>
      </c>
      <c r="C264" s="4" t="s">
        <v>182</v>
      </c>
    </row>
    <row r="265" spans="1:3">
      <c r="A265" s="4">
        <v>6</v>
      </c>
      <c r="B265" s="4">
        <v>10</v>
      </c>
      <c r="C265" s="4" t="s">
        <v>329</v>
      </c>
    </row>
    <row r="266" spans="1:3">
      <c r="A266" s="4">
        <v>8</v>
      </c>
      <c r="B266" s="4">
        <v>10</v>
      </c>
      <c r="C266" s="4" t="s">
        <v>53</v>
      </c>
    </row>
    <row r="267" spans="1:3">
      <c r="A267" s="4">
        <v>8</v>
      </c>
      <c r="B267" s="4">
        <v>2</v>
      </c>
      <c r="C267" s="4" t="s">
        <v>53</v>
      </c>
    </row>
    <row r="268" spans="1:3">
      <c r="A268" s="4">
        <v>7</v>
      </c>
      <c r="B268" s="4">
        <v>10</v>
      </c>
      <c r="C268" s="4" t="s">
        <v>218</v>
      </c>
    </row>
    <row r="269" spans="1:3">
      <c r="A269" s="4">
        <v>7</v>
      </c>
      <c r="B269" s="4">
        <v>6</v>
      </c>
      <c r="C269" s="4" t="s">
        <v>88</v>
      </c>
    </row>
    <row r="270" spans="1:3">
      <c r="A270" s="4">
        <v>7</v>
      </c>
      <c r="B270" s="4">
        <v>5</v>
      </c>
      <c r="C270" s="4" t="s">
        <v>128</v>
      </c>
    </row>
    <row r="271" spans="1:3">
      <c r="A271" s="4">
        <v>8</v>
      </c>
      <c r="B271" s="4">
        <v>3</v>
      </c>
      <c r="C271" s="4" t="s">
        <v>95</v>
      </c>
    </row>
    <row r="272" spans="1:3">
      <c r="A272" s="4">
        <v>9</v>
      </c>
      <c r="B272" s="4">
        <v>10</v>
      </c>
      <c r="C272" s="4" t="s">
        <v>80</v>
      </c>
    </row>
    <row r="273" spans="1:3">
      <c r="A273" s="4">
        <v>7</v>
      </c>
      <c r="B273" s="4">
        <v>6</v>
      </c>
      <c r="C273" s="4" t="s">
        <v>329</v>
      </c>
    </row>
    <row r="274" spans="1:3">
      <c r="A274" s="4">
        <v>8</v>
      </c>
      <c r="B274" s="4">
        <v>5</v>
      </c>
      <c r="C274" s="4" t="s">
        <v>39</v>
      </c>
    </row>
    <row r="275" spans="1:3">
      <c r="A275" s="4">
        <v>8</v>
      </c>
      <c r="B275" s="4">
        <v>10</v>
      </c>
      <c r="C275" s="4" t="s">
        <v>53</v>
      </c>
    </row>
    <row r="276" spans="1:3">
      <c r="A276" s="4">
        <v>8</v>
      </c>
      <c r="B276" s="4">
        <v>10</v>
      </c>
      <c r="C276" s="4" t="s">
        <v>128</v>
      </c>
    </row>
    <row r="277" spans="1:3">
      <c r="A277" s="4">
        <v>8</v>
      </c>
      <c r="B277" s="4">
        <v>2</v>
      </c>
      <c r="C277" s="4" t="s">
        <v>53</v>
      </c>
    </row>
    <row r="278" spans="1:3">
      <c r="A278" s="4">
        <v>7</v>
      </c>
      <c r="B278" s="4">
        <v>18</v>
      </c>
      <c r="C278" s="4" t="s">
        <v>218</v>
      </c>
    </row>
    <row r="279" spans="1:3">
      <c r="A279" s="4">
        <v>7</v>
      </c>
      <c r="B279" s="4">
        <v>5</v>
      </c>
      <c r="C279" s="4" t="s">
        <v>95</v>
      </c>
    </row>
    <row r="280" spans="1:3">
      <c r="A280" s="4">
        <v>7</v>
      </c>
      <c r="B280" s="4">
        <v>10</v>
      </c>
      <c r="C280" s="4" t="s">
        <v>128</v>
      </c>
    </row>
    <row r="281" spans="1:3">
      <c r="A281" s="4">
        <v>7</v>
      </c>
      <c r="B281" s="4">
        <v>2</v>
      </c>
      <c r="C281" s="4" t="s">
        <v>297</v>
      </c>
    </row>
    <row r="282" spans="1:3">
      <c r="A282" s="4">
        <v>5</v>
      </c>
      <c r="B282" s="4">
        <v>10</v>
      </c>
      <c r="C282" s="4" t="s">
        <v>88</v>
      </c>
    </row>
    <row r="283" spans="1:3">
      <c r="A283" s="4">
        <v>6</v>
      </c>
      <c r="B283" s="4">
        <v>1</v>
      </c>
      <c r="C283" s="4" t="s">
        <v>39</v>
      </c>
    </row>
    <row r="284" spans="1:3">
      <c r="A284" s="4">
        <v>6</v>
      </c>
      <c r="B284" s="4">
        <v>5</v>
      </c>
      <c r="C284" s="4" t="s">
        <v>218</v>
      </c>
    </row>
    <row r="285" spans="1:3">
      <c r="A285" s="4">
        <v>6</v>
      </c>
      <c r="B285" s="4">
        <v>5</v>
      </c>
      <c r="C285" s="4" t="s">
        <v>39</v>
      </c>
    </row>
    <row r="286" spans="1:3">
      <c r="A286" s="4">
        <v>9</v>
      </c>
      <c r="B286" s="4">
        <v>40</v>
      </c>
      <c r="C286" s="4" t="s">
        <v>88</v>
      </c>
    </row>
    <row r="287" spans="1:3">
      <c r="A287" s="4">
        <v>8</v>
      </c>
      <c r="B287" s="4">
        <v>10</v>
      </c>
      <c r="C287" s="4" t="s">
        <v>80</v>
      </c>
    </row>
    <row r="288" spans="1:3">
      <c r="A288" s="4">
        <v>7</v>
      </c>
      <c r="B288" s="4">
        <v>4</v>
      </c>
      <c r="C288" s="4" t="s">
        <v>329</v>
      </c>
    </row>
    <row r="289" spans="1:3">
      <c r="A289" s="4">
        <v>8</v>
      </c>
      <c r="B289" s="4">
        <v>2</v>
      </c>
      <c r="C289" s="4" t="s">
        <v>128</v>
      </c>
    </row>
    <row r="290" spans="1:3">
      <c r="A290" s="4">
        <v>6</v>
      </c>
      <c r="B290" s="4">
        <v>2</v>
      </c>
      <c r="C290" s="4" t="s">
        <v>329</v>
      </c>
    </row>
    <row r="291" spans="1:3">
      <c r="A291" s="4">
        <v>8</v>
      </c>
      <c r="B291" s="4">
        <v>30</v>
      </c>
      <c r="C291" s="4" t="s">
        <v>329</v>
      </c>
    </row>
    <row r="292" spans="1:3">
      <c r="A292" s="4">
        <v>7</v>
      </c>
      <c r="B292" s="4">
        <v>8</v>
      </c>
      <c r="C292" s="4" t="s">
        <v>80</v>
      </c>
    </row>
    <row r="293" spans="1:3">
      <c r="A293" s="4">
        <v>6</v>
      </c>
      <c r="B293" s="4">
        <v>20</v>
      </c>
      <c r="C293" s="4" t="s">
        <v>53</v>
      </c>
    </row>
    <row r="294" spans="1:3">
      <c r="A294" s="4">
        <v>6</v>
      </c>
      <c r="B294" s="4">
        <v>6</v>
      </c>
      <c r="C294" s="4" t="s">
        <v>39</v>
      </c>
    </row>
    <row r="295" spans="1:3">
      <c r="A295" s="4">
        <v>8</v>
      </c>
      <c r="B295" s="4">
        <v>4</v>
      </c>
      <c r="C295" s="4" t="s">
        <v>182</v>
      </c>
    </row>
    <row r="296" spans="1:3">
      <c r="A296" s="4">
        <v>7</v>
      </c>
      <c r="B296" s="4">
        <v>25</v>
      </c>
      <c r="C296" s="4" t="s">
        <v>182</v>
      </c>
    </row>
    <row r="297" spans="1:3">
      <c r="A297" s="4">
        <v>7</v>
      </c>
      <c r="B297" s="4">
        <v>20</v>
      </c>
      <c r="C297" s="4" t="s">
        <v>80</v>
      </c>
    </row>
    <row r="298" spans="1:3">
      <c r="A298" s="4">
        <v>6</v>
      </c>
      <c r="B298" s="4">
        <v>30</v>
      </c>
      <c r="C298" s="4" t="s">
        <v>218</v>
      </c>
    </row>
    <row r="299" spans="1:3">
      <c r="A299" s="4">
        <v>8</v>
      </c>
      <c r="B299" s="4">
        <v>5</v>
      </c>
      <c r="C299" s="4" t="s">
        <v>53</v>
      </c>
    </row>
    <row r="300" spans="1:3">
      <c r="A300" s="4">
        <v>8</v>
      </c>
      <c r="B300" s="4">
        <v>4</v>
      </c>
      <c r="C300" s="4" t="s">
        <v>95</v>
      </c>
    </row>
    <row r="301" spans="1:3">
      <c r="A301" s="4">
        <v>8</v>
      </c>
      <c r="B301" s="4">
        <v>5</v>
      </c>
      <c r="C301" s="4" t="s">
        <v>80</v>
      </c>
    </row>
    <row r="302" spans="1:3">
      <c r="A302" s="4">
        <v>7</v>
      </c>
      <c r="B302" s="4">
        <v>5</v>
      </c>
      <c r="C302" s="4" t="s">
        <v>329</v>
      </c>
    </row>
    <row r="303" spans="1:3">
      <c r="A303" s="4">
        <v>7</v>
      </c>
      <c r="B303" s="4">
        <v>2</v>
      </c>
      <c r="C303" s="4" t="s">
        <v>297</v>
      </c>
    </row>
    <row r="304" spans="1:3">
      <c r="A304" s="4">
        <v>7</v>
      </c>
      <c r="B304" s="4">
        <v>2</v>
      </c>
      <c r="C304" s="4" t="s">
        <v>218</v>
      </c>
    </row>
    <row r="305" spans="1:3">
      <c r="A305" s="4">
        <v>6</v>
      </c>
      <c r="B305" s="4">
        <v>10</v>
      </c>
      <c r="C305" s="4" t="s">
        <v>297</v>
      </c>
    </row>
    <row r="306" spans="1:3">
      <c r="A306" s="4">
        <v>8</v>
      </c>
      <c r="B306" s="4">
        <v>2</v>
      </c>
      <c r="C306" s="4" t="s">
        <v>114</v>
      </c>
    </row>
    <row r="307" spans="1:3">
      <c r="A307" s="4">
        <v>6</v>
      </c>
      <c r="B307" s="4">
        <v>20</v>
      </c>
      <c r="C307" s="4" t="s">
        <v>67</v>
      </c>
    </row>
    <row r="308" spans="1:3">
      <c r="A308" s="4">
        <v>7</v>
      </c>
      <c r="B308" s="4">
        <v>20</v>
      </c>
      <c r="C308" s="4" t="s">
        <v>39</v>
      </c>
    </row>
    <row r="309" spans="1:3">
      <c r="A309" s="4">
        <v>8</v>
      </c>
      <c r="B309" s="4">
        <v>6</v>
      </c>
      <c r="C309" s="4" t="s">
        <v>182</v>
      </c>
    </row>
    <row r="310" spans="1:3">
      <c r="A310" s="4">
        <v>6</v>
      </c>
      <c r="B310" s="4">
        <v>7</v>
      </c>
      <c r="C310" s="4" t="s">
        <v>88</v>
      </c>
    </row>
    <row r="311" spans="1:3">
      <c r="A311" s="4">
        <v>7</v>
      </c>
      <c r="B311" s="4">
        <v>25</v>
      </c>
      <c r="C311" s="4" t="s">
        <v>128</v>
      </c>
    </row>
    <row r="312" spans="1:3">
      <c r="A312" s="4">
        <v>6</v>
      </c>
      <c r="B312" s="4">
        <v>20</v>
      </c>
      <c r="C312" s="4" t="s">
        <v>80</v>
      </c>
    </row>
    <row r="313" spans="1:3">
      <c r="A313" s="4">
        <v>7</v>
      </c>
      <c r="B313" s="4">
        <v>15</v>
      </c>
      <c r="C313" s="4" t="s">
        <v>80</v>
      </c>
    </row>
    <row r="314" spans="1:3">
      <c r="A314" s="4">
        <v>5</v>
      </c>
      <c r="B314" s="4">
        <v>30</v>
      </c>
      <c r="C314" s="4" t="s">
        <v>80</v>
      </c>
    </row>
    <row r="315" spans="1:3">
      <c r="A315" s="4">
        <v>7</v>
      </c>
      <c r="B315" s="4">
        <v>2</v>
      </c>
      <c r="C315" s="4" t="s">
        <v>53</v>
      </c>
    </row>
    <row r="316" spans="1:3">
      <c r="A316" s="4">
        <v>8</v>
      </c>
      <c r="B316" s="4">
        <v>30</v>
      </c>
      <c r="C316" s="4" t="s">
        <v>329</v>
      </c>
    </row>
    <row r="317" spans="1:3">
      <c r="A317" s="4">
        <v>8</v>
      </c>
      <c r="B317" s="4">
        <v>1</v>
      </c>
      <c r="C317" s="4" t="s">
        <v>329</v>
      </c>
    </row>
    <row r="318" spans="1:3">
      <c r="A318" s="4">
        <v>6</v>
      </c>
      <c r="B318" s="4">
        <v>12</v>
      </c>
      <c r="C318" s="4" t="s">
        <v>218</v>
      </c>
    </row>
    <row r="319" spans="1:3">
      <c r="A319" s="4">
        <v>7</v>
      </c>
      <c r="B319" s="4">
        <v>12</v>
      </c>
      <c r="C319" s="4" t="s">
        <v>88</v>
      </c>
    </row>
    <row r="320" spans="1:3">
      <c r="A320" s="4">
        <v>8</v>
      </c>
      <c r="B320" s="4">
        <v>10</v>
      </c>
      <c r="C320" s="4" t="s">
        <v>297</v>
      </c>
    </row>
    <row r="321" spans="1:3">
      <c r="A321" s="4">
        <v>7</v>
      </c>
      <c r="B321" s="4">
        <v>20</v>
      </c>
      <c r="C321" s="4" t="s">
        <v>218</v>
      </c>
    </row>
    <row r="322" spans="1:3">
      <c r="A322" s="4">
        <v>9</v>
      </c>
      <c r="B322" s="4">
        <v>5</v>
      </c>
      <c r="C322" s="4" t="s">
        <v>95</v>
      </c>
    </row>
    <row r="323" spans="1:3">
      <c r="A323" s="4">
        <v>8</v>
      </c>
      <c r="B323" s="4">
        <v>50</v>
      </c>
      <c r="C323" s="4" t="s">
        <v>80</v>
      </c>
    </row>
    <row r="324" spans="1:3">
      <c r="A324" s="4">
        <v>7</v>
      </c>
      <c r="B324" s="4">
        <v>2</v>
      </c>
      <c r="C324" s="4" t="s">
        <v>53</v>
      </c>
    </row>
    <row r="325" spans="1:3">
      <c r="A325" s="4">
        <v>8</v>
      </c>
      <c r="B325" s="4">
        <v>2</v>
      </c>
      <c r="C325" s="4" t="s">
        <v>53</v>
      </c>
    </row>
    <row r="326" spans="1:3">
      <c r="A326" s="4">
        <v>7</v>
      </c>
      <c r="B326" s="4">
        <v>10</v>
      </c>
      <c r="C326" s="4" t="s">
        <v>297</v>
      </c>
    </row>
    <row r="327" spans="1:3">
      <c r="A327" s="4">
        <v>8</v>
      </c>
      <c r="B327" s="4">
        <v>0</v>
      </c>
      <c r="C327" s="4" t="s">
        <v>128</v>
      </c>
    </row>
    <row r="328" spans="1:3">
      <c r="A328" s="4">
        <v>7</v>
      </c>
      <c r="B328" s="4">
        <v>20</v>
      </c>
      <c r="C328" s="4" t="s">
        <v>218</v>
      </c>
    </row>
    <row r="329" spans="1:3">
      <c r="A329" s="4">
        <v>8</v>
      </c>
      <c r="B329" s="4">
        <v>2</v>
      </c>
      <c r="C329" s="4" t="s">
        <v>182</v>
      </c>
    </row>
    <row r="330" spans="1:3">
      <c r="A330" s="4">
        <v>6</v>
      </c>
      <c r="B330" s="4">
        <v>10</v>
      </c>
      <c r="C330" s="4" t="s">
        <v>218</v>
      </c>
    </row>
    <row r="331" spans="1:3">
      <c r="A331" s="4">
        <v>8</v>
      </c>
      <c r="B331" s="4">
        <v>20</v>
      </c>
      <c r="C331" s="4" t="s">
        <v>114</v>
      </c>
    </row>
    <row r="332" spans="1:3">
      <c r="A332" s="4">
        <v>7</v>
      </c>
      <c r="B332" s="4">
        <v>3</v>
      </c>
      <c r="C332" s="4" t="s">
        <v>329</v>
      </c>
    </row>
    <row r="333" spans="1:3">
      <c r="A333" s="4">
        <v>6</v>
      </c>
      <c r="B333" s="4">
        <v>5</v>
      </c>
      <c r="C333" s="4" t="s">
        <v>329</v>
      </c>
    </row>
    <row r="334" spans="1:3">
      <c r="A334" s="4">
        <v>6</v>
      </c>
      <c r="B334" s="4">
        <v>4</v>
      </c>
      <c r="C334" s="4" t="s">
        <v>114</v>
      </c>
    </row>
    <row r="335" spans="1:3">
      <c r="A335" s="4">
        <v>8</v>
      </c>
      <c r="B335" s="4">
        <v>10</v>
      </c>
      <c r="C335" s="4" t="s">
        <v>218</v>
      </c>
    </row>
    <row r="336" spans="1:3">
      <c r="A336" s="4">
        <v>7</v>
      </c>
      <c r="B336" s="4">
        <v>3</v>
      </c>
      <c r="C336" s="4" t="s">
        <v>80</v>
      </c>
    </row>
    <row r="337" spans="1:3">
      <c r="A337" s="4">
        <v>7</v>
      </c>
      <c r="B337" s="4">
        <v>45</v>
      </c>
      <c r="C337" s="4" t="s">
        <v>297</v>
      </c>
    </row>
    <row r="338" spans="1:3">
      <c r="A338" s="4">
        <v>7</v>
      </c>
      <c r="B338" s="4">
        <v>8</v>
      </c>
      <c r="C338" s="4" t="s">
        <v>182</v>
      </c>
    </row>
    <row r="339" spans="1:3">
      <c r="A339" s="4">
        <v>5</v>
      </c>
      <c r="B339" s="4">
        <v>56</v>
      </c>
      <c r="C339" s="4" t="s">
        <v>329</v>
      </c>
    </row>
    <row r="340" spans="1:3">
      <c r="A340" s="4">
        <v>7</v>
      </c>
      <c r="B340" s="4">
        <v>3</v>
      </c>
      <c r="C340" s="4" t="s">
        <v>80</v>
      </c>
    </row>
    <row r="341" spans="1:3">
      <c r="A341" s="4">
        <v>6</v>
      </c>
      <c r="B341" s="4">
        <v>3</v>
      </c>
      <c r="C341" s="4" t="s">
        <v>53</v>
      </c>
    </row>
    <row r="342" spans="1:3">
      <c r="A342" s="4">
        <v>7</v>
      </c>
      <c r="B342" s="4">
        <v>8</v>
      </c>
      <c r="C342" s="4" t="s">
        <v>297</v>
      </c>
    </row>
    <row r="343" spans="1:3">
      <c r="A343" s="4">
        <v>7</v>
      </c>
      <c r="B343" s="4">
        <v>12</v>
      </c>
      <c r="C343" s="4" t="s">
        <v>297</v>
      </c>
    </row>
    <row r="344" spans="1:3">
      <c r="A344" s="4">
        <v>6</v>
      </c>
      <c r="B344" s="4">
        <v>5</v>
      </c>
      <c r="C344" s="4" t="s">
        <v>329</v>
      </c>
    </row>
    <row r="345" spans="1:3">
      <c r="A345" s="4">
        <v>8</v>
      </c>
      <c r="B345" s="4">
        <v>15</v>
      </c>
      <c r="C345" s="4" t="s">
        <v>182</v>
      </c>
    </row>
    <row r="346" spans="1:3">
      <c r="A346" s="4">
        <v>6</v>
      </c>
      <c r="B346" s="4">
        <v>2</v>
      </c>
      <c r="C346" s="4" t="s">
        <v>128</v>
      </c>
    </row>
    <row r="347" spans="1:3">
      <c r="A347" s="4">
        <v>7</v>
      </c>
      <c r="B347" s="4">
        <v>12</v>
      </c>
      <c r="C347" s="4" t="s">
        <v>297</v>
      </c>
    </row>
    <row r="348" spans="1:3">
      <c r="A348" s="4">
        <v>7</v>
      </c>
      <c r="B348" s="4">
        <v>1</v>
      </c>
      <c r="C348" s="4" t="s">
        <v>182</v>
      </c>
    </row>
    <row r="349" spans="1:3">
      <c r="A349" s="4">
        <v>7</v>
      </c>
      <c r="B349" s="4">
        <v>3</v>
      </c>
      <c r="C349" s="4" t="s">
        <v>95</v>
      </c>
    </row>
    <row r="350" spans="1:3">
      <c r="A350" s="4">
        <v>7</v>
      </c>
      <c r="B350" s="4">
        <v>4</v>
      </c>
      <c r="C350" s="4" t="s">
        <v>114</v>
      </c>
    </row>
    <row r="351" spans="1:3">
      <c r="A351" s="4">
        <v>6</v>
      </c>
      <c r="B351" s="4">
        <v>10</v>
      </c>
      <c r="C351" s="4" t="s">
        <v>218</v>
      </c>
    </row>
    <row r="352" spans="1:3">
      <c r="A352" s="4">
        <v>7</v>
      </c>
      <c r="B352" s="4">
        <v>2</v>
      </c>
      <c r="C352" s="4" t="s">
        <v>88</v>
      </c>
    </row>
    <row r="353" spans="1:3">
      <c r="A353" s="4">
        <v>7</v>
      </c>
      <c r="B353" s="4">
        <v>3</v>
      </c>
      <c r="C353" s="4" t="s">
        <v>182</v>
      </c>
    </row>
    <row r="354" spans="1:3">
      <c r="A354" s="4">
        <v>7</v>
      </c>
      <c r="B354" s="4">
        <v>5</v>
      </c>
      <c r="C354" s="4" t="s">
        <v>95</v>
      </c>
    </row>
    <row r="355" spans="1:3">
      <c r="A355" s="4">
        <v>6</v>
      </c>
      <c r="B355" s="4">
        <v>15</v>
      </c>
      <c r="C355" s="4" t="s">
        <v>114</v>
      </c>
    </row>
    <row r="356" spans="1:3">
      <c r="A356" s="4">
        <v>8</v>
      </c>
      <c r="B356" s="4">
        <v>20</v>
      </c>
      <c r="C356" s="4" t="s">
        <v>67</v>
      </c>
    </row>
    <row r="357" spans="1:3">
      <c r="A357" s="4">
        <v>8</v>
      </c>
      <c r="B357" s="4">
        <v>7</v>
      </c>
      <c r="C357" s="4" t="s">
        <v>128</v>
      </c>
    </row>
    <row r="358" spans="1:3">
      <c r="A358" s="4">
        <v>8</v>
      </c>
      <c r="B358" s="4">
        <v>1</v>
      </c>
      <c r="C358" s="4" t="s">
        <v>114</v>
      </c>
    </row>
    <row r="359" spans="1:3">
      <c r="A359" s="4">
        <v>6</v>
      </c>
      <c r="B359" s="4">
        <v>12</v>
      </c>
      <c r="C359" s="4" t="s">
        <v>297</v>
      </c>
    </row>
    <row r="360" spans="1:3">
      <c r="A360" s="4">
        <v>7</v>
      </c>
      <c r="B360" s="4">
        <v>3</v>
      </c>
      <c r="C360" s="4" t="s">
        <v>39</v>
      </c>
    </row>
    <row r="361" spans="1:3">
      <c r="A361" s="4">
        <v>8</v>
      </c>
      <c r="B361" s="4">
        <v>2</v>
      </c>
      <c r="C361" s="4" t="s">
        <v>88</v>
      </c>
    </row>
    <row r="362" spans="1:3">
      <c r="A362" s="4">
        <v>6</v>
      </c>
      <c r="B362" s="4">
        <v>10</v>
      </c>
      <c r="C362" s="4" t="s">
        <v>80</v>
      </c>
    </row>
    <row r="363" spans="1:3">
      <c r="A363" s="4">
        <v>6</v>
      </c>
      <c r="B363" s="4">
        <v>12</v>
      </c>
      <c r="C363" s="4" t="s">
        <v>297</v>
      </c>
    </row>
    <row r="364" spans="1:3">
      <c r="A364" s="4">
        <v>7</v>
      </c>
      <c r="B364" s="4">
        <v>8</v>
      </c>
      <c r="C364" s="4" t="s">
        <v>297</v>
      </c>
    </row>
    <row r="365" spans="1:3">
      <c r="A365" s="4">
        <v>7</v>
      </c>
      <c r="B365" s="4">
        <v>10</v>
      </c>
      <c r="C365" s="4" t="s">
        <v>218</v>
      </c>
    </row>
    <row r="366" spans="1:3">
      <c r="A366" s="4">
        <v>8</v>
      </c>
      <c r="B366" s="4">
        <v>30</v>
      </c>
      <c r="C366" s="4" t="s">
        <v>39</v>
      </c>
    </row>
    <row r="367" spans="1:3">
      <c r="A367" s="4">
        <v>6</v>
      </c>
      <c r="B367" s="4">
        <v>5</v>
      </c>
      <c r="C367" s="4" t="s">
        <v>329</v>
      </c>
    </row>
    <row r="368" spans="1:3">
      <c r="A368" s="4">
        <v>8</v>
      </c>
      <c r="B368" s="4">
        <v>25</v>
      </c>
      <c r="C368" s="4" t="s">
        <v>88</v>
      </c>
    </row>
    <row r="369" spans="1:3">
      <c r="A369" s="4">
        <v>8</v>
      </c>
      <c r="B369" s="4">
        <v>25</v>
      </c>
      <c r="C369" s="4" t="s">
        <v>329</v>
      </c>
    </row>
    <row r="370" spans="1:3">
      <c r="A370" s="4">
        <v>7</v>
      </c>
      <c r="B370" s="4">
        <v>3</v>
      </c>
      <c r="C370" s="4" t="s">
        <v>80</v>
      </c>
    </row>
    <row r="371" spans="1:3">
      <c r="A371" s="4">
        <v>7</v>
      </c>
      <c r="B371" s="4">
        <v>15</v>
      </c>
      <c r="C371" s="4" t="s">
        <v>128</v>
      </c>
    </row>
    <row r="372" spans="1:3">
      <c r="A372" s="4">
        <v>7</v>
      </c>
      <c r="B372" s="4">
        <v>12</v>
      </c>
      <c r="C372" s="4" t="s">
        <v>80</v>
      </c>
    </row>
    <row r="373" spans="1:3">
      <c r="A373" s="4">
        <v>7</v>
      </c>
      <c r="B373" s="4">
        <v>3</v>
      </c>
      <c r="C373" s="4" t="s">
        <v>128</v>
      </c>
    </row>
    <row r="374" spans="1:3">
      <c r="A374" s="4">
        <v>8</v>
      </c>
      <c r="B374" s="4">
        <v>15</v>
      </c>
      <c r="C374" s="4" t="s">
        <v>53</v>
      </c>
    </row>
    <row r="375" spans="1:3">
      <c r="A375" s="4">
        <v>8</v>
      </c>
      <c r="B375" s="4">
        <v>5</v>
      </c>
      <c r="C375" s="4" t="s">
        <v>182</v>
      </c>
    </row>
    <row r="376" spans="1:3">
      <c r="A376" s="4">
        <v>8</v>
      </c>
      <c r="B376" s="4">
        <v>24</v>
      </c>
      <c r="C376" s="4" t="s">
        <v>297</v>
      </c>
    </row>
    <row r="377" spans="1:3">
      <c r="A377" s="4">
        <v>7</v>
      </c>
      <c r="B377" s="4">
        <v>2</v>
      </c>
      <c r="C377" s="4" t="s">
        <v>67</v>
      </c>
    </row>
    <row r="378" spans="1:3">
      <c r="A378" s="4">
        <v>6</v>
      </c>
      <c r="B378" s="4">
        <v>3</v>
      </c>
      <c r="C378" s="4" t="s">
        <v>128</v>
      </c>
    </row>
    <row r="379" spans="1:3">
      <c r="A379" s="4">
        <v>7</v>
      </c>
      <c r="B379" s="4">
        <v>12</v>
      </c>
      <c r="C379" s="4" t="s">
        <v>88</v>
      </c>
    </row>
    <row r="380" spans="1:3">
      <c r="A380" s="4">
        <v>7</v>
      </c>
      <c r="B380" s="4">
        <v>2</v>
      </c>
      <c r="C380" s="4" t="s">
        <v>88</v>
      </c>
    </row>
    <row r="381" spans="1:3">
      <c r="A381" s="4">
        <v>7</v>
      </c>
      <c r="B381" s="4">
        <v>3</v>
      </c>
      <c r="C381" s="4" t="s">
        <v>39</v>
      </c>
    </row>
    <row r="382" spans="1:3">
      <c r="A382" s="4">
        <v>7</v>
      </c>
      <c r="B382" s="4">
        <v>2</v>
      </c>
      <c r="C382" s="4" t="s">
        <v>182</v>
      </c>
    </row>
    <row r="383" spans="1:3">
      <c r="A383" s="4">
        <v>6</v>
      </c>
      <c r="B383" s="4">
        <v>4</v>
      </c>
      <c r="C383" s="4" t="s">
        <v>53</v>
      </c>
    </row>
    <row r="384" spans="1:3">
      <c r="A384" s="4">
        <v>7</v>
      </c>
      <c r="B384" s="4">
        <v>3</v>
      </c>
      <c r="C384" s="4" t="s">
        <v>218</v>
      </c>
    </row>
    <row r="385" spans="1:3">
      <c r="A385" s="4">
        <v>7</v>
      </c>
      <c r="B385" s="4">
        <v>6</v>
      </c>
      <c r="C385" s="4" t="s">
        <v>128</v>
      </c>
    </row>
    <row r="386" spans="1:3">
      <c r="A386" s="4">
        <v>8</v>
      </c>
      <c r="B386" s="4">
        <v>5</v>
      </c>
      <c r="C386" s="4" t="s">
        <v>67</v>
      </c>
    </row>
    <row r="387" spans="1:3">
      <c r="A387" s="4">
        <v>7</v>
      </c>
      <c r="B387" s="4">
        <v>4</v>
      </c>
      <c r="C387" s="4" t="s">
        <v>95</v>
      </c>
    </row>
    <row r="388" spans="1:3">
      <c r="A388" s="4">
        <v>8</v>
      </c>
      <c r="B388" s="4">
        <v>0</v>
      </c>
      <c r="C388" s="4" t="s">
        <v>218</v>
      </c>
    </row>
    <row r="389" spans="1:3">
      <c r="A389" s="4">
        <v>7</v>
      </c>
      <c r="B389" s="4">
        <v>7</v>
      </c>
      <c r="C389" s="4" t="s">
        <v>67</v>
      </c>
    </row>
    <row r="390" spans="1:3">
      <c r="A390" s="4">
        <v>7</v>
      </c>
      <c r="B390" s="4">
        <v>10</v>
      </c>
      <c r="C390" s="4" t="s">
        <v>39</v>
      </c>
    </row>
    <row r="391" spans="1:3">
      <c r="A391" s="4">
        <v>8</v>
      </c>
      <c r="B391" s="4">
        <v>0</v>
      </c>
      <c r="C391" s="4" t="s">
        <v>39</v>
      </c>
    </row>
    <row r="392" spans="1:3">
      <c r="A392" s="4">
        <v>7</v>
      </c>
      <c r="B392" s="4">
        <v>20</v>
      </c>
      <c r="C392" s="4" t="s">
        <v>218</v>
      </c>
    </row>
    <row r="393" spans="1:3">
      <c r="A393" s="4">
        <v>5</v>
      </c>
      <c r="B393" s="4">
        <v>10</v>
      </c>
      <c r="C393" s="4" t="s">
        <v>95</v>
      </c>
    </row>
    <row r="394" spans="1:3">
      <c r="A394" s="4">
        <v>7</v>
      </c>
      <c r="B394" s="4">
        <v>25</v>
      </c>
      <c r="C394" s="4" t="s">
        <v>297</v>
      </c>
    </row>
    <row r="395" spans="1:3">
      <c r="A395" s="4">
        <v>7</v>
      </c>
      <c r="B395" s="4">
        <v>6</v>
      </c>
      <c r="C395" s="4" t="s">
        <v>39</v>
      </c>
    </row>
    <row r="396" spans="1:3">
      <c r="A396" s="4">
        <v>7</v>
      </c>
      <c r="B396" s="4">
        <v>15</v>
      </c>
      <c r="C396" s="4" t="s">
        <v>114</v>
      </c>
    </row>
    <row r="397" spans="1:3">
      <c r="A397" s="4">
        <v>8</v>
      </c>
      <c r="B397" s="4">
        <v>2</v>
      </c>
      <c r="C397" s="4" t="s">
        <v>329</v>
      </c>
    </row>
    <row r="398" spans="1:3">
      <c r="A398" s="4">
        <v>7</v>
      </c>
      <c r="B398" s="4">
        <v>2</v>
      </c>
      <c r="C398" s="4" t="s">
        <v>297</v>
      </c>
    </row>
    <row r="399" spans="1:3">
      <c r="A399" s="4">
        <v>4</v>
      </c>
      <c r="B399" s="4">
        <v>14</v>
      </c>
      <c r="C399" s="4" t="s">
        <v>95</v>
      </c>
    </row>
    <row r="400" spans="1:3">
      <c r="A400" s="4">
        <v>8</v>
      </c>
      <c r="B400" s="4">
        <v>20</v>
      </c>
      <c r="C400" s="4" t="s">
        <v>39</v>
      </c>
    </row>
    <row r="401" spans="1:3">
      <c r="A401" s="4">
        <v>6</v>
      </c>
      <c r="B401" s="4">
        <v>2</v>
      </c>
      <c r="C401" s="4" t="s">
        <v>67</v>
      </c>
    </row>
    <row r="402" spans="1:3">
      <c r="A402" s="4">
        <v>7</v>
      </c>
      <c r="B402" s="4">
        <v>30</v>
      </c>
      <c r="C402" s="4" t="s">
        <v>128</v>
      </c>
    </row>
    <row r="403" spans="1:3">
      <c r="A403" s="4">
        <v>7</v>
      </c>
      <c r="B403" s="4">
        <v>5</v>
      </c>
      <c r="C403" s="4" t="s">
        <v>80</v>
      </c>
    </row>
    <row r="404" spans="1:3">
      <c r="A404" s="4">
        <v>7</v>
      </c>
      <c r="B404" s="4">
        <v>12</v>
      </c>
      <c r="C404" s="4" t="s">
        <v>53</v>
      </c>
    </row>
    <row r="405" spans="1:3">
      <c r="A405" s="4">
        <v>7</v>
      </c>
      <c r="B405" s="4">
        <v>10</v>
      </c>
      <c r="C405" s="4" t="s">
        <v>53</v>
      </c>
    </row>
    <row r="406" spans="1:3">
      <c r="A406" s="4">
        <v>7</v>
      </c>
      <c r="B406" s="4">
        <v>20</v>
      </c>
      <c r="C406" s="4" t="s">
        <v>218</v>
      </c>
    </row>
    <row r="407" spans="1:3">
      <c r="A407" s="4">
        <v>7</v>
      </c>
      <c r="B407" s="4">
        <v>10</v>
      </c>
      <c r="C407" s="4" t="s">
        <v>53</v>
      </c>
    </row>
    <row r="408" spans="1:3">
      <c r="A408" s="4">
        <v>5</v>
      </c>
      <c r="B408" s="4">
        <v>2</v>
      </c>
      <c r="C408" s="4" t="s">
        <v>95</v>
      </c>
    </row>
    <row r="409" spans="1:3">
      <c r="A409" s="4">
        <v>8</v>
      </c>
      <c r="B409" s="4">
        <v>3</v>
      </c>
      <c r="C409" s="4" t="s">
        <v>114</v>
      </c>
    </row>
    <row r="410" spans="1:3">
      <c r="A410" s="4">
        <v>5</v>
      </c>
      <c r="B410" s="4">
        <v>12</v>
      </c>
      <c r="C410" s="4" t="s">
        <v>218</v>
      </c>
    </row>
    <row r="411" spans="1:3">
      <c r="A411" s="4">
        <v>7</v>
      </c>
      <c r="B411" s="4">
        <v>12</v>
      </c>
      <c r="C411" s="4" t="s">
        <v>114</v>
      </c>
    </row>
    <row r="412" spans="1:3">
      <c r="A412" s="4">
        <v>7</v>
      </c>
      <c r="B412" s="4">
        <v>6</v>
      </c>
      <c r="C412" s="4" t="s">
        <v>128</v>
      </c>
    </row>
    <row r="413" spans="1:3">
      <c r="A413" s="4">
        <v>8</v>
      </c>
      <c r="B413" s="4">
        <v>2</v>
      </c>
      <c r="C413" s="4" t="s">
        <v>80</v>
      </c>
    </row>
    <row r="414" spans="1:3">
      <c r="A414" s="4">
        <v>7</v>
      </c>
      <c r="B414" s="4">
        <v>10</v>
      </c>
      <c r="C414" s="4" t="s">
        <v>182</v>
      </c>
    </row>
    <row r="415" spans="1:3">
      <c r="A415" s="4">
        <v>6</v>
      </c>
      <c r="B415" s="4">
        <v>10</v>
      </c>
      <c r="C415" s="4" t="s">
        <v>80</v>
      </c>
    </row>
    <row r="416" spans="1:3">
      <c r="A416" s="4">
        <v>5</v>
      </c>
      <c r="B416" s="4">
        <v>24</v>
      </c>
      <c r="C416" s="4" t="s">
        <v>95</v>
      </c>
    </row>
    <row r="417" spans="1:3">
      <c r="A417" s="4">
        <v>7</v>
      </c>
      <c r="B417" s="4">
        <v>15</v>
      </c>
      <c r="C417" s="4" t="s">
        <v>114</v>
      </c>
    </row>
    <row r="418" spans="1:3">
      <c r="A418" s="4">
        <v>8</v>
      </c>
      <c r="B418" s="4">
        <v>4</v>
      </c>
      <c r="C418" s="4" t="s">
        <v>297</v>
      </c>
    </row>
    <row r="419" spans="1:3">
      <c r="A419" s="4">
        <v>7</v>
      </c>
      <c r="B419" s="4">
        <v>36</v>
      </c>
      <c r="C419" s="4" t="s">
        <v>53</v>
      </c>
    </row>
    <row r="420" spans="1:3">
      <c r="A420" s="4">
        <v>7</v>
      </c>
      <c r="B420" s="4">
        <v>8</v>
      </c>
      <c r="C420" s="4" t="s">
        <v>95</v>
      </c>
    </row>
    <row r="421" spans="1:3">
      <c r="A421" s="4">
        <v>7</v>
      </c>
      <c r="B421" s="4">
        <v>2</v>
      </c>
      <c r="C421" s="4" t="s">
        <v>218</v>
      </c>
    </row>
    <row r="422" spans="1:3">
      <c r="A422" s="4">
        <v>8</v>
      </c>
      <c r="B422" s="4">
        <v>30</v>
      </c>
      <c r="C422" s="4" t="s">
        <v>329</v>
      </c>
    </row>
    <row r="423" spans="1:3">
      <c r="A423" s="4">
        <v>6</v>
      </c>
      <c r="B423" s="4">
        <v>4</v>
      </c>
      <c r="C423" s="4" t="s">
        <v>218</v>
      </c>
    </row>
    <row r="424" spans="1:3">
      <c r="A424" s="4">
        <v>7</v>
      </c>
      <c r="B424" s="4">
        <v>10</v>
      </c>
      <c r="C424" s="4" t="s">
        <v>128</v>
      </c>
    </row>
    <row r="425" spans="1:3">
      <c r="A425" s="4">
        <v>6</v>
      </c>
      <c r="B425" s="4">
        <v>2</v>
      </c>
      <c r="C425" s="4" t="s">
        <v>182</v>
      </c>
    </row>
    <row r="426" spans="1:3">
      <c r="A426" s="4">
        <v>8</v>
      </c>
      <c r="B426" s="4">
        <v>20</v>
      </c>
      <c r="C426" s="4" t="s">
        <v>297</v>
      </c>
    </row>
    <row r="427" spans="1:3">
      <c r="A427" s="4">
        <v>8</v>
      </c>
      <c r="B427" s="4">
        <v>15</v>
      </c>
      <c r="C427" s="4" t="s">
        <v>88</v>
      </c>
    </row>
    <row r="428" spans="1:3">
      <c r="A428" s="4">
        <v>7</v>
      </c>
      <c r="B428" s="4">
        <v>3</v>
      </c>
      <c r="C428" s="4" t="s">
        <v>182</v>
      </c>
    </row>
    <row r="429" spans="1:3">
      <c r="A429" s="4">
        <v>7</v>
      </c>
      <c r="B429" s="4">
        <v>5</v>
      </c>
      <c r="C429" s="4" t="s">
        <v>218</v>
      </c>
    </row>
    <row r="430" spans="1:3">
      <c r="A430" s="4">
        <v>7</v>
      </c>
      <c r="B430" s="4">
        <v>20</v>
      </c>
      <c r="C430" s="4" t="s">
        <v>114</v>
      </c>
    </row>
    <row r="431" spans="1:3">
      <c r="A431" s="4">
        <v>7</v>
      </c>
      <c r="B431" s="4">
        <v>10</v>
      </c>
      <c r="C431" s="4" t="s">
        <v>128</v>
      </c>
    </row>
    <row r="432" spans="1:3">
      <c r="A432" s="4">
        <v>8</v>
      </c>
      <c r="B432" s="4">
        <v>8</v>
      </c>
      <c r="C432" s="4" t="s">
        <v>88</v>
      </c>
    </row>
    <row r="433" spans="1:3">
      <c r="A433" s="4">
        <v>7</v>
      </c>
      <c r="B433" s="4">
        <v>20</v>
      </c>
      <c r="C433" s="4" t="s">
        <v>182</v>
      </c>
    </row>
    <row r="434" spans="1:3">
      <c r="A434" s="4">
        <v>8</v>
      </c>
      <c r="B434" s="4">
        <v>25</v>
      </c>
      <c r="C434" s="4" t="s">
        <v>297</v>
      </c>
    </row>
    <row r="435" spans="1:3">
      <c r="A435" s="4">
        <v>7</v>
      </c>
      <c r="B435" s="4">
        <v>10</v>
      </c>
      <c r="C435" s="4" t="s">
        <v>67</v>
      </c>
    </row>
    <row r="436" spans="1:3">
      <c r="A436" s="4">
        <v>5</v>
      </c>
      <c r="B436" s="4">
        <v>2</v>
      </c>
      <c r="C436" s="4" t="s">
        <v>329</v>
      </c>
    </row>
    <row r="437" spans="1:3">
      <c r="A437" s="4">
        <v>6</v>
      </c>
      <c r="B437" s="4">
        <v>9</v>
      </c>
      <c r="C437" s="4" t="s">
        <v>88</v>
      </c>
    </row>
    <row r="438" spans="1:3">
      <c r="A438" s="4">
        <v>9</v>
      </c>
      <c r="B438" s="4">
        <v>5</v>
      </c>
      <c r="C438" s="4" t="s">
        <v>297</v>
      </c>
    </row>
    <row r="439" spans="1:3">
      <c r="A439" s="4">
        <v>8</v>
      </c>
      <c r="B439" s="4">
        <v>6</v>
      </c>
      <c r="C439" s="4" t="s">
        <v>39</v>
      </c>
    </row>
    <row r="440" spans="1:3">
      <c r="A440" s="4">
        <v>6</v>
      </c>
      <c r="B440" s="4">
        <v>5</v>
      </c>
      <c r="C440" s="4" t="s">
        <v>297</v>
      </c>
    </row>
    <row r="441" spans="1:3">
      <c r="A441" s="4">
        <v>8</v>
      </c>
      <c r="B441" s="4">
        <v>20</v>
      </c>
      <c r="C441" s="4" t="s">
        <v>88</v>
      </c>
    </row>
    <row r="442" spans="1:3">
      <c r="A442" s="4">
        <v>8</v>
      </c>
      <c r="B442" s="4">
        <v>60</v>
      </c>
      <c r="C442" s="4" t="s">
        <v>114</v>
      </c>
    </row>
    <row r="443" spans="1:3">
      <c r="A443" s="4">
        <v>7</v>
      </c>
      <c r="B443" s="4">
        <v>50</v>
      </c>
      <c r="C443" s="4" t="s">
        <v>114</v>
      </c>
    </row>
    <row r="444" spans="1:3">
      <c r="A444" s="4">
        <v>7</v>
      </c>
      <c r="B444" s="4">
        <v>20</v>
      </c>
      <c r="C444" s="4" t="s">
        <v>53</v>
      </c>
    </row>
    <row r="445" spans="1:3">
      <c r="A445" s="4">
        <v>7</v>
      </c>
      <c r="B445" s="4">
        <v>8</v>
      </c>
      <c r="C445" s="4" t="s">
        <v>95</v>
      </c>
    </row>
    <row r="446" spans="1:3">
      <c r="A446" s="4">
        <v>7</v>
      </c>
      <c r="B446" s="4">
        <v>50</v>
      </c>
      <c r="C446" s="4" t="s">
        <v>297</v>
      </c>
    </row>
    <row r="447" spans="1:3">
      <c r="A447" s="4">
        <v>7</v>
      </c>
      <c r="B447" s="4">
        <v>15</v>
      </c>
      <c r="C447" s="4" t="s">
        <v>88</v>
      </c>
    </row>
    <row r="448" spans="1:3">
      <c r="A448" s="4">
        <v>8</v>
      </c>
      <c r="B448" s="4">
        <v>0</v>
      </c>
      <c r="C448" s="4" t="s">
        <v>182</v>
      </c>
    </row>
    <row r="449" spans="1:3">
      <c r="A449" s="4">
        <v>6</v>
      </c>
      <c r="B449" s="4">
        <v>10</v>
      </c>
      <c r="C449" s="4" t="s">
        <v>95</v>
      </c>
    </row>
    <row r="450" spans="1:3">
      <c r="A450" s="4">
        <v>6</v>
      </c>
      <c r="B450" s="4">
        <v>3</v>
      </c>
      <c r="C450" s="4" t="s">
        <v>297</v>
      </c>
    </row>
    <row r="451" spans="1:3">
      <c r="A451" s="4">
        <v>6</v>
      </c>
      <c r="B451" s="4">
        <v>5</v>
      </c>
      <c r="C451" s="4" t="s">
        <v>128</v>
      </c>
    </row>
    <row r="452" spans="1:3">
      <c r="A452" s="4">
        <v>7</v>
      </c>
      <c r="B452" s="4">
        <v>5</v>
      </c>
      <c r="C452" s="4" t="s">
        <v>114</v>
      </c>
    </row>
    <row r="453" spans="1:3">
      <c r="A453" s="4">
        <v>8</v>
      </c>
      <c r="B453" s="4">
        <v>12</v>
      </c>
      <c r="C453" s="4" t="s">
        <v>182</v>
      </c>
    </row>
    <row r="454" spans="1:3">
      <c r="A454" s="4">
        <v>7</v>
      </c>
      <c r="B454" s="4">
        <v>0</v>
      </c>
      <c r="C454" s="4" t="s">
        <v>114</v>
      </c>
    </row>
    <row r="455" spans="1:3">
      <c r="A455" s="4">
        <v>7</v>
      </c>
      <c r="B455" s="4">
        <v>0</v>
      </c>
      <c r="C455" s="4" t="s">
        <v>53</v>
      </c>
    </row>
    <row r="456" spans="1:3">
      <c r="A456" s="4">
        <v>6</v>
      </c>
      <c r="B456" s="4">
        <v>4</v>
      </c>
      <c r="C456" s="4" t="s">
        <v>297</v>
      </c>
    </row>
    <row r="457" spans="1:3">
      <c r="A457" s="4">
        <v>7</v>
      </c>
      <c r="B457" s="4">
        <v>12</v>
      </c>
      <c r="C457" s="4" t="s">
        <v>114</v>
      </c>
    </row>
    <row r="458" spans="1:3">
      <c r="A458" s="4">
        <v>7</v>
      </c>
      <c r="B458" s="4">
        <v>3</v>
      </c>
      <c r="C458" s="4" t="s">
        <v>80</v>
      </c>
    </row>
    <row r="459" spans="1:3">
      <c r="A459" s="4">
        <v>4</v>
      </c>
      <c r="B459" s="4">
        <v>10</v>
      </c>
      <c r="C459" s="4" t="s">
        <v>329</v>
      </c>
    </row>
    <row r="460" spans="1:3">
      <c r="A460" s="4">
        <v>6</v>
      </c>
      <c r="B460" s="4">
        <v>12</v>
      </c>
      <c r="C460" s="4" t="s">
        <v>218</v>
      </c>
    </row>
    <row r="461" spans="1:3">
      <c r="A461" s="4">
        <v>6</v>
      </c>
      <c r="B461" s="4">
        <v>50</v>
      </c>
      <c r="C461" s="4" t="s">
        <v>218</v>
      </c>
    </row>
    <row r="462" spans="1:3">
      <c r="A462" s="4">
        <v>7</v>
      </c>
      <c r="B462" s="4">
        <v>10</v>
      </c>
      <c r="C462" s="4" t="s">
        <v>67</v>
      </c>
    </row>
    <row r="463" spans="1:3">
      <c r="A463" s="4">
        <v>7</v>
      </c>
      <c r="B463" s="4">
        <v>4</v>
      </c>
      <c r="C463" s="4" t="s">
        <v>114</v>
      </c>
    </row>
    <row r="464" spans="1:3">
      <c r="A464" s="4">
        <v>8</v>
      </c>
      <c r="B464" s="4">
        <v>40</v>
      </c>
      <c r="C464" s="4" t="s">
        <v>114</v>
      </c>
    </row>
    <row r="465" spans="1:3">
      <c r="A465" s="4">
        <v>8</v>
      </c>
      <c r="B465" s="4">
        <v>7</v>
      </c>
      <c r="C465" s="4" t="s">
        <v>80</v>
      </c>
    </row>
    <row r="466" spans="1:3">
      <c r="A466" s="4">
        <v>6</v>
      </c>
      <c r="B466" s="4">
        <v>25</v>
      </c>
      <c r="C466" s="4" t="s">
        <v>88</v>
      </c>
    </row>
    <row r="467" spans="1:3">
      <c r="A467" s="4">
        <v>9</v>
      </c>
      <c r="B467" s="4">
        <v>6</v>
      </c>
      <c r="C467" s="4" t="s">
        <v>218</v>
      </c>
    </row>
    <row r="468" spans="1:3">
      <c r="A468" s="4">
        <v>6</v>
      </c>
      <c r="B468" s="4">
        <v>15</v>
      </c>
      <c r="C468" s="4" t="s">
        <v>88</v>
      </c>
    </row>
    <row r="469" spans="1:3">
      <c r="A469" s="4">
        <v>7</v>
      </c>
      <c r="B469" s="4">
        <v>15</v>
      </c>
      <c r="C469" s="4" t="s">
        <v>80</v>
      </c>
    </row>
    <row r="470" spans="1:3">
      <c r="A470" s="4">
        <v>6</v>
      </c>
      <c r="B470" s="4">
        <v>10</v>
      </c>
      <c r="C470" s="4" t="s">
        <v>53</v>
      </c>
    </row>
    <row r="471" spans="1:3">
      <c r="A471" s="4">
        <v>7</v>
      </c>
      <c r="B471" s="4">
        <v>3</v>
      </c>
      <c r="C471" s="4" t="s">
        <v>53</v>
      </c>
    </row>
    <row r="472" spans="1:3">
      <c r="A472" s="4">
        <v>8</v>
      </c>
      <c r="B472" s="4">
        <v>5</v>
      </c>
      <c r="C472" s="4" t="s">
        <v>114</v>
      </c>
    </row>
    <row r="473" spans="1:3">
      <c r="A473" s="4">
        <v>6</v>
      </c>
      <c r="B473" s="4">
        <v>8</v>
      </c>
      <c r="C473" s="4" t="s">
        <v>114</v>
      </c>
    </row>
    <row r="474" spans="1:3">
      <c r="A474" s="4">
        <v>6</v>
      </c>
      <c r="B474" s="4">
        <v>30</v>
      </c>
      <c r="C474" s="4" t="s">
        <v>128</v>
      </c>
    </row>
    <row r="475" spans="1:3">
      <c r="A475" s="4">
        <v>7</v>
      </c>
      <c r="B475" s="4">
        <v>2</v>
      </c>
      <c r="C475" s="4" t="s">
        <v>53</v>
      </c>
    </row>
    <row r="476" spans="1:3">
      <c r="A476" s="4">
        <v>6</v>
      </c>
      <c r="B476" s="4">
        <v>6</v>
      </c>
      <c r="C476" s="4" t="s">
        <v>95</v>
      </c>
    </row>
    <row r="477" spans="1:3">
      <c r="A477" s="4">
        <v>8</v>
      </c>
      <c r="B477" s="4">
        <v>10</v>
      </c>
      <c r="C477" s="4" t="s">
        <v>297</v>
      </c>
    </row>
    <row r="478" spans="1:3">
      <c r="A478" s="4">
        <v>6</v>
      </c>
      <c r="B478" s="4">
        <v>12</v>
      </c>
      <c r="C478" s="4" t="s">
        <v>182</v>
      </c>
    </row>
    <row r="479" spans="1:3">
      <c r="A479" s="4">
        <v>7</v>
      </c>
      <c r="B479" s="4">
        <v>6</v>
      </c>
      <c r="C479" s="4" t="s">
        <v>128</v>
      </c>
    </row>
    <row r="480" spans="1:3">
      <c r="A480" s="4">
        <v>7</v>
      </c>
      <c r="B480" s="4">
        <v>8</v>
      </c>
      <c r="C480" s="4" t="s">
        <v>329</v>
      </c>
    </row>
    <row r="481" spans="1:3">
      <c r="A481" s="4">
        <v>5</v>
      </c>
      <c r="B481" s="4">
        <v>4</v>
      </c>
      <c r="C481" s="4" t="s">
        <v>128</v>
      </c>
    </row>
    <row r="482" spans="1:3">
      <c r="A482" s="4">
        <v>8</v>
      </c>
      <c r="B482" s="4">
        <v>10</v>
      </c>
      <c r="C482" s="4" t="s">
        <v>114</v>
      </c>
    </row>
    <row r="483" spans="1:3">
      <c r="A483" s="4">
        <v>7</v>
      </c>
      <c r="B483" s="4">
        <v>30</v>
      </c>
      <c r="C483" s="4" t="s">
        <v>329</v>
      </c>
    </row>
    <row r="484" spans="1:3">
      <c r="A484" s="4">
        <v>7</v>
      </c>
      <c r="B484" s="4">
        <v>6</v>
      </c>
      <c r="C484" s="4" t="s">
        <v>182</v>
      </c>
    </row>
    <row r="485" spans="1:3">
      <c r="A485" s="4">
        <v>6</v>
      </c>
      <c r="B485" s="4">
        <v>20</v>
      </c>
      <c r="C485" s="4" t="s">
        <v>114</v>
      </c>
    </row>
    <row r="486" spans="1:3">
      <c r="A486" s="4">
        <v>8</v>
      </c>
      <c r="B486" s="4">
        <v>5</v>
      </c>
      <c r="C486" s="4" t="s">
        <v>114</v>
      </c>
    </row>
    <row r="487" spans="1:3">
      <c r="A487" s="4">
        <v>5</v>
      </c>
      <c r="B487" s="4">
        <v>20</v>
      </c>
      <c r="C487" s="4" t="s">
        <v>80</v>
      </c>
    </row>
    <row r="488" spans="1:3">
      <c r="A488" s="4">
        <v>9</v>
      </c>
      <c r="B488" s="4">
        <v>20</v>
      </c>
      <c r="C488" s="4" t="s">
        <v>218</v>
      </c>
    </row>
    <row r="489" spans="1:3">
      <c r="A489" s="4">
        <v>7</v>
      </c>
      <c r="B489" s="4">
        <v>5</v>
      </c>
      <c r="C489" s="4" t="s">
        <v>39</v>
      </c>
    </row>
    <row r="490" spans="1:3">
      <c r="A490" s="4">
        <v>6</v>
      </c>
      <c r="B490" s="4">
        <v>1</v>
      </c>
      <c r="C490" s="4" t="s">
        <v>114</v>
      </c>
    </row>
    <row r="491" spans="1:3">
      <c r="A491" s="4">
        <v>8</v>
      </c>
      <c r="B491" s="4">
        <v>4</v>
      </c>
      <c r="C491" s="4" t="s">
        <v>80</v>
      </c>
    </row>
    <row r="492" spans="1:3">
      <c r="A492" s="4">
        <v>7</v>
      </c>
      <c r="B492" s="4">
        <v>24</v>
      </c>
      <c r="C492" s="4" t="s">
        <v>95</v>
      </c>
    </row>
    <row r="493" spans="1:3">
      <c r="A493" s="4">
        <v>6</v>
      </c>
      <c r="B493" s="4">
        <v>6</v>
      </c>
      <c r="C493" s="4" t="s">
        <v>53</v>
      </c>
    </row>
    <row r="494" spans="1:3">
      <c r="A494" s="4">
        <v>6</v>
      </c>
      <c r="B494" s="4">
        <v>6</v>
      </c>
      <c r="C494" s="4" t="s">
        <v>182</v>
      </c>
    </row>
    <row r="495" spans="1:3">
      <c r="A495" s="4">
        <v>6</v>
      </c>
      <c r="B495" s="4">
        <v>10</v>
      </c>
      <c r="C495" s="4" t="s">
        <v>95</v>
      </c>
    </row>
    <row r="496" spans="1:3">
      <c r="A496" s="4">
        <v>8</v>
      </c>
      <c r="B496" s="4">
        <v>4</v>
      </c>
      <c r="C496" s="4" t="s">
        <v>53</v>
      </c>
    </row>
    <row r="497" spans="1:3">
      <c r="A497" s="4">
        <v>7</v>
      </c>
      <c r="B497" s="4">
        <v>8</v>
      </c>
      <c r="C497" s="4" t="s">
        <v>128</v>
      </c>
    </row>
    <row r="498" spans="1:3">
      <c r="A498" s="4">
        <v>7</v>
      </c>
      <c r="B498" s="4">
        <v>36</v>
      </c>
      <c r="C498" s="4" t="s">
        <v>329</v>
      </c>
    </row>
    <row r="499" spans="1:3">
      <c r="A499" s="4">
        <v>7</v>
      </c>
      <c r="B499" s="4">
        <v>10</v>
      </c>
      <c r="C499" s="4" t="s">
        <v>329</v>
      </c>
    </row>
    <row r="500" spans="1:3">
      <c r="A500" s="4">
        <v>7</v>
      </c>
      <c r="B500" s="4">
        <v>1</v>
      </c>
      <c r="C500" s="4" t="s">
        <v>39</v>
      </c>
    </row>
    <row r="501" spans="1:3">
      <c r="A501" s="4">
        <v>6</v>
      </c>
      <c r="B501" s="4">
        <v>5</v>
      </c>
      <c r="C501" s="4" t="s">
        <v>53</v>
      </c>
    </row>
    <row r="502" spans="1:3">
      <c r="A502" s="4">
        <v>7</v>
      </c>
      <c r="B502" s="4">
        <v>6</v>
      </c>
      <c r="C502" s="4" t="s">
        <v>128</v>
      </c>
    </row>
    <row r="503" spans="1:3">
      <c r="A503" s="4">
        <v>8</v>
      </c>
      <c r="B503" s="4">
        <v>4</v>
      </c>
      <c r="C503" s="4" t="s">
        <v>329</v>
      </c>
    </row>
    <row r="504" spans="1:3">
      <c r="A504" s="4">
        <v>6</v>
      </c>
      <c r="B504" s="4">
        <v>50</v>
      </c>
      <c r="C504" s="4" t="s">
        <v>95</v>
      </c>
    </row>
    <row r="505" spans="1:3">
      <c r="A505" s="4">
        <v>7</v>
      </c>
      <c r="B505" s="4">
        <v>3</v>
      </c>
      <c r="C505" s="4" t="s">
        <v>88</v>
      </c>
    </row>
    <row r="506" spans="1:3">
      <c r="A506" s="4">
        <v>6</v>
      </c>
      <c r="B506" s="4">
        <v>5</v>
      </c>
      <c r="C506" s="4" t="s">
        <v>128</v>
      </c>
    </row>
    <row r="507" spans="1:3">
      <c r="A507" s="4">
        <v>6</v>
      </c>
      <c r="B507" s="4">
        <v>1</v>
      </c>
      <c r="C507" s="4" t="s">
        <v>297</v>
      </c>
    </row>
    <row r="508" spans="1:3">
      <c r="A508" s="4">
        <v>7</v>
      </c>
      <c r="B508" s="4">
        <v>5</v>
      </c>
      <c r="C508" s="4" t="s">
        <v>53</v>
      </c>
    </row>
    <row r="509" spans="1:3">
      <c r="A509" s="4">
        <v>6</v>
      </c>
      <c r="B509" s="4">
        <v>4</v>
      </c>
      <c r="C509" s="4" t="s">
        <v>218</v>
      </c>
    </row>
    <row r="510" spans="1:3">
      <c r="A510" s="4">
        <v>8</v>
      </c>
      <c r="B510" s="4">
        <v>20</v>
      </c>
      <c r="C510" s="4" t="s">
        <v>80</v>
      </c>
    </row>
    <row r="511" spans="1:3">
      <c r="A511" s="4">
        <v>7</v>
      </c>
      <c r="B511" s="4">
        <v>15</v>
      </c>
      <c r="C511" s="4" t="s">
        <v>114</v>
      </c>
    </row>
    <row r="512" spans="1:3">
      <c r="A512" s="4">
        <v>4</v>
      </c>
      <c r="B512" s="4">
        <v>1</v>
      </c>
      <c r="C512" s="4" t="s">
        <v>329</v>
      </c>
    </row>
    <row r="513" spans="1:3">
      <c r="A513" s="4">
        <v>6</v>
      </c>
      <c r="B513" s="4">
        <v>15</v>
      </c>
      <c r="C513" s="4" t="s">
        <v>218</v>
      </c>
    </row>
    <row r="514" spans="1:3">
      <c r="A514" s="4">
        <v>6</v>
      </c>
      <c r="B514" s="4">
        <v>10</v>
      </c>
      <c r="C514" s="4" t="s">
        <v>88</v>
      </c>
    </row>
    <row r="515" spans="1:3">
      <c r="A515" s="4">
        <v>7</v>
      </c>
      <c r="B515" s="4">
        <v>6</v>
      </c>
      <c r="C515" s="4" t="s">
        <v>329</v>
      </c>
    </row>
    <row r="516" spans="1:3">
      <c r="A516" s="4">
        <v>7</v>
      </c>
      <c r="B516" s="4">
        <v>2</v>
      </c>
      <c r="C516" s="4" t="s">
        <v>218</v>
      </c>
    </row>
    <row r="517" spans="1:3">
      <c r="A517" s="4">
        <v>7</v>
      </c>
      <c r="B517" s="4">
        <v>2</v>
      </c>
      <c r="C517" s="4" t="s">
        <v>67</v>
      </c>
    </row>
    <row r="518" spans="1:3">
      <c r="A518" s="4">
        <v>7</v>
      </c>
      <c r="B518" s="4">
        <v>2</v>
      </c>
      <c r="C518" s="4" t="s">
        <v>297</v>
      </c>
    </row>
    <row r="519" spans="1:3">
      <c r="A519" s="4">
        <v>7</v>
      </c>
      <c r="B519" s="4">
        <v>5</v>
      </c>
      <c r="C519" s="4" t="s">
        <v>53</v>
      </c>
    </row>
    <row r="520" spans="1:3">
      <c r="A520" s="4">
        <v>7</v>
      </c>
      <c r="B520" s="4">
        <v>25</v>
      </c>
      <c r="C520" s="4" t="s">
        <v>67</v>
      </c>
    </row>
    <row r="521" spans="1:3">
      <c r="A521" s="4">
        <v>7</v>
      </c>
      <c r="B521" s="4">
        <v>4</v>
      </c>
      <c r="C521" s="4" t="s">
        <v>88</v>
      </c>
    </row>
    <row r="522" spans="1:3">
      <c r="A522" s="4">
        <v>7</v>
      </c>
      <c r="B522" s="4">
        <v>15</v>
      </c>
      <c r="C522" s="4" t="s">
        <v>218</v>
      </c>
    </row>
    <row r="523" spans="1:3">
      <c r="A523" s="4">
        <v>8</v>
      </c>
      <c r="B523" s="4">
        <v>0</v>
      </c>
      <c r="C523" s="4" t="s">
        <v>80</v>
      </c>
    </row>
    <row r="524" spans="1:3">
      <c r="A524" s="4">
        <v>7</v>
      </c>
      <c r="B524" s="4">
        <v>10</v>
      </c>
      <c r="C524" s="4" t="s">
        <v>128</v>
      </c>
    </row>
    <row r="525" spans="1:3">
      <c r="A525" s="4">
        <v>7</v>
      </c>
      <c r="B525" s="4">
        <v>5</v>
      </c>
      <c r="C525" s="4" t="s">
        <v>114</v>
      </c>
    </row>
    <row r="526" spans="1:3">
      <c r="A526" s="4">
        <v>6</v>
      </c>
      <c r="B526" s="4">
        <v>7</v>
      </c>
      <c r="C526" s="4" t="s">
        <v>114</v>
      </c>
    </row>
    <row r="527" spans="1:3">
      <c r="A527" s="4">
        <v>7</v>
      </c>
      <c r="B527" s="4">
        <v>0</v>
      </c>
      <c r="C527" s="4" t="s">
        <v>80</v>
      </c>
    </row>
    <row r="528" spans="1:3">
      <c r="A528" s="4">
        <v>7</v>
      </c>
      <c r="B528" s="4">
        <v>5</v>
      </c>
      <c r="C528" s="4" t="s">
        <v>39</v>
      </c>
    </row>
    <row r="529" spans="1:3">
      <c r="A529" s="4">
        <v>7</v>
      </c>
      <c r="B529" s="4">
        <v>1</v>
      </c>
      <c r="C529" s="4" t="s">
        <v>329</v>
      </c>
    </row>
    <row r="530" spans="1:3">
      <c r="A530" s="4">
        <v>8</v>
      </c>
      <c r="B530" s="4">
        <v>10</v>
      </c>
      <c r="C530" s="4" t="s">
        <v>95</v>
      </c>
    </row>
    <row r="531" spans="1:3">
      <c r="A531" s="4">
        <v>7</v>
      </c>
      <c r="B531" s="4">
        <v>24</v>
      </c>
      <c r="C531" s="4" t="s">
        <v>53</v>
      </c>
    </row>
    <row r="532" spans="1:3">
      <c r="A532" s="4">
        <v>7</v>
      </c>
      <c r="B532" s="4">
        <v>1</v>
      </c>
      <c r="C532" s="4" t="s">
        <v>88</v>
      </c>
    </row>
    <row r="533" spans="1:3">
      <c r="A533" s="4">
        <v>7</v>
      </c>
      <c r="B533" s="4">
        <v>6</v>
      </c>
      <c r="C533" s="4" t="s">
        <v>67</v>
      </c>
    </row>
    <row r="534" spans="1:3">
      <c r="A534" s="4">
        <v>8</v>
      </c>
      <c r="B534" s="4">
        <v>25</v>
      </c>
      <c r="C534" s="4" t="s">
        <v>297</v>
      </c>
    </row>
    <row r="535" spans="1:3">
      <c r="A535" s="4">
        <v>6</v>
      </c>
      <c r="B535" s="4">
        <v>3</v>
      </c>
      <c r="C535" s="4" t="s">
        <v>88</v>
      </c>
    </row>
    <row r="536" spans="1:3">
      <c r="A536" s="4">
        <v>7</v>
      </c>
      <c r="B536" s="4">
        <v>30</v>
      </c>
      <c r="C536" s="4" t="s">
        <v>182</v>
      </c>
    </row>
    <row r="537" spans="1:3">
      <c r="A537" s="4">
        <v>6</v>
      </c>
      <c r="B537" s="4">
        <v>4</v>
      </c>
      <c r="C537" s="4" t="s">
        <v>95</v>
      </c>
    </row>
    <row r="538" spans="1:3">
      <c r="A538" s="4">
        <v>7</v>
      </c>
      <c r="B538" s="4">
        <v>4</v>
      </c>
      <c r="C538" s="4" t="s">
        <v>297</v>
      </c>
    </row>
    <row r="539" spans="1:3">
      <c r="A539" s="4">
        <v>6</v>
      </c>
      <c r="B539" s="4">
        <v>30</v>
      </c>
      <c r="C539" s="4" t="s">
        <v>80</v>
      </c>
    </row>
    <row r="540" spans="1:3">
      <c r="A540" s="4">
        <v>6</v>
      </c>
      <c r="B540" s="4">
        <v>2</v>
      </c>
      <c r="C540" s="4" t="s">
        <v>114</v>
      </c>
    </row>
    <row r="541" spans="1:3">
      <c r="A541" s="4">
        <v>6</v>
      </c>
      <c r="B541" s="4">
        <v>12</v>
      </c>
      <c r="C541" s="4" t="s">
        <v>114</v>
      </c>
    </row>
    <row r="542" spans="1:3">
      <c r="A542" s="4">
        <v>8</v>
      </c>
      <c r="B542" s="4">
        <v>15</v>
      </c>
      <c r="C542" s="4" t="s">
        <v>39</v>
      </c>
    </row>
    <row r="543" spans="1:3">
      <c r="A543" s="4">
        <v>6</v>
      </c>
      <c r="B543" s="4">
        <v>25</v>
      </c>
      <c r="C543" s="4" t="s">
        <v>182</v>
      </c>
    </row>
    <row r="544" spans="1:3">
      <c r="A544" s="4">
        <v>6</v>
      </c>
      <c r="B544" s="4">
        <v>10</v>
      </c>
      <c r="C544" s="4" t="s">
        <v>95</v>
      </c>
    </row>
    <row r="545" spans="1:3">
      <c r="A545" s="4">
        <v>8</v>
      </c>
      <c r="B545" s="4">
        <v>20</v>
      </c>
      <c r="C545" s="4" t="s">
        <v>39</v>
      </c>
    </row>
    <row r="546" spans="1:3">
      <c r="A546" s="4">
        <v>8</v>
      </c>
      <c r="B546" s="4">
        <v>5</v>
      </c>
      <c r="C546" s="4" t="s">
        <v>114</v>
      </c>
    </row>
    <row r="547" spans="1:3">
      <c r="A547" s="4">
        <v>7</v>
      </c>
      <c r="B547" s="4">
        <v>10</v>
      </c>
      <c r="C547" s="4" t="s">
        <v>39</v>
      </c>
    </row>
    <row r="548" spans="1:3">
      <c r="A548" s="4">
        <v>8</v>
      </c>
      <c r="B548" s="4">
        <v>3</v>
      </c>
      <c r="C548" s="4" t="s">
        <v>297</v>
      </c>
    </row>
    <row r="549" spans="1:3">
      <c r="A549" s="4">
        <v>8</v>
      </c>
      <c r="B549" s="4">
        <v>24</v>
      </c>
      <c r="C549" s="4" t="s">
        <v>128</v>
      </c>
    </row>
    <row r="550" spans="1:3">
      <c r="A550" s="4">
        <v>8</v>
      </c>
      <c r="B550" s="4">
        <v>0</v>
      </c>
      <c r="C550" s="4" t="s">
        <v>329</v>
      </c>
    </row>
    <row r="551" spans="1:3">
      <c r="A551" s="4">
        <v>7</v>
      </c>
      <c r="B551" s="4">
        <v>12</v>
      </c>
      <c r="C551" s="4" t="s">
        <v>329</v>
      </c>
    </row>
    <row r="552" spans="1:3">
      <c r="A552" s="4">
        <v>7</v>
      </c>
      <c r="B552" s="4">
        <v>5</v>
      </c>
      <c r="C552" s="4" t="s">
        <v>53</v>
      </c>
    </row>
    <row r="553" spans="1:3">
      <c r="A553" s="4">
        <v>7</v>
      </c>
      <c r="B553" s="4">
        <v>5</v>
      </c>
      <c r="C553" s="4" t="s">
        <v>88</v>
      </c>
    </row>
    <row r="554" spans="1:3">
      <c r="A554" s="4">
        <v>8</v>
      </c>
      <c r="B554" s="4">
        <v>10</v>
      </c>
      <c r="C554" s="4" t="s">
        <v>218</v>
      </c>
    </row>
    <row r="555" spans="1:3">
      <c r="A555" s="4">
        <v>7</v>
      </c>
      <c r="B555" s="4">
        <v>1</v>
      </c>
      <c r="C555" s="4" t="s">
        <v>297</v>
      </c>
    </row>
    <row r="556" spans="1:3">
      <c r="A556" s="4">
        <v>7</v>
      </c>
      <c r="B556" s="4">
        <v>12</v>
      </c>
      <c r="C556" s="4" t="s">
        <v>53</v>
      </c>
    </row>
    <row r="557" spans="1:3">
      <c r="A557" s="4">
        <v>6</v>
      </c>
      <c r="B557" s="4">
        <v>14</v>
      </c>
      <c r="C557" s="4" t="s">
        <v>53</v>
      </c>
    </row>
    <row r="558" spans="1:3">
      <c r="A558" s="4">
        <v>8</v>
      </c>
      <c r="B558" s="4">
        <v>10</v>
      </c>
      <c r="C558" s="4" t="s">
        <v>114</v>
      </c>
    </row>
    <row r="559" spans="1:3">
      <c r="A559" s="4">
        <v>7</v>
      </c>
      <c r="B559" s="4">
        <v>15</v>
      </c>
      <c r="C559" s="4" t="s">
        <v>95</v>
      </c>
    </row>
    <row r="560" spans="1:3">
      <c r="A560" s="4">
        <v>6</v>
      </c>
      <c r="B560" s="4">
        <v>4</v>
      </c>
      <c r="C560" s="4" t="s">
        <v>80</v>
      </c>
    </row>
    <row r="561" spans="1:3">
      <c r="A561" s="4">
        <v>7</v>
      </c>
      <c r="B561" s="4">
        <v>6</v>
      </c>
      <c r="C561" s="4" t="s">
        <v>80</v>
      </c>
    </row>
    <row r="562" spans="1:3">
      <c r="A562" s="4">
        <v>4</v>
      </c>
      <c r="B562" s="4">
        <v>25</v>
      </c>
      <c r="C562" s="4" t="s">
        <v>39</v>
      </c>
    </row>
    <row r="563" spans="1:3">
      <c r="A563" s="4">
        <v>8</v>
      </c>
      <c r="B563" s="4">
        <v>20</v>
      </c>
      <c r="C563" s="4" t="s">
        <v>88</v>
      </c>
    </row>
    <row r="564" spans="1:3">
      <c r="A564" s="4">
        <v>7</v>
      </c>
      <c r="B564" s="4">
        <v>20</v>
      </c>
      <c r="C564" s="4" t="s">
        <v>128</v>
      </c>
    </row>
    <row r="565" spans="1:3">
      <c r="A565" s="4">
        <v>6</v>
      </c>
      <c r="B565" s="4">
        <v>3</v>
      </c>
      <c r="C565" s="4" t="s">
        <v>329</v>
      </c>
    </row>
    <row r="566" spans="1:3">
      <c r="A566" s="4">
        <v>7</v>
      </c>
      <c r="B566" s="4">
        <v>12</v>
      </c>
      <c r="C566" s="4" t="s">
        <v>297</v>
      </c>
    </row>
    <row r="567" spans="1:3">
      <c r="A567" s="4">
        <v>6</v>
      </c>
      <c r="B567" s="4">
        <v>50</v>
      </c>
      <c r="C567" s="4" t="s">
        <v>182</v>
      </c>
    </row>
    <row r="568" spans="1:3">
      <c r="A568" s="4">
        <v>7</v>
      </c>
      <c r="B568" s="4">
        <v>4</v>
      </c>
      <c r="C568" s="4" t="s">
        <v>95</v>
      </c>
    </row>
    <row r="569" spans="1:3">
      <c r="A569" s="4">
        <v>7</v>
      </c>
      <c r="B569" s="4">
        <v>24</v>
      </c>
      <c r="C569" s="4" t="s">
        <v>67</v>
      </c>
    </row>
    <row r="570" spans="1:3">
      <c r="A570" s="4">
        <v>6</v>
      </c>
      <c r="B570" s="4">
        <v>1</v>
      </c>
      <c r="C570" s="4" t="s">
        <v>39</v>
      </c>
    </row>
    <row r="571" spans="1:3">
      <c r="A571" s="4">
        <v>8</v>
      </c>
      <c r="B571" s="4">
        <v>10</v>
      </c>
      <c r="C571" s="4" t="s">
        <v>297</v>
      </c>
    </row>
    <row r="572" spans="1:3">
      <c r="A572" s="4">
        <v>8</v>
      </c>
      <c r="B572" s="4">
        <v>12</v>
      </c>
      <c r="C572" s="4" t="s">
        <v>297</v>
      </c>
    </row>
    <row r="573" spans="1:3">
      <c r="A573" s="4">
        <v>8</v>
      </c>
      <c r="B573" s="4">
        <v>15</v>
      </c>
      <c r="C573" s="4" t="s">
        <v>39</v>
      </c>
    </row>
    <row r="574" spans="1:3">
      <c r="A574" s="4">
        <v>7</v>
      </c>
      <c r="B574" s="4">
        <v>4</v>
      </c>
      <c r="C574" s="4" t="s">
        <v>182</v>
      </c>
    </row>
    <row r="575" spans="1:3">
      <c r="A575" s="4">
        <v>4</v>
      </c>
      <c r="B575" s="4">
        <v>15</v>
      </c>
      <c r="C575" s="4" t="s">
        <v>114</v>
      </c>
    </row>
    <row r="576" spans="1:3">
      <c r="A576" s="4">
        <v>8</v>
      </c>
      <c r="B576" s="4">
        <v>20</v>
      </c>
      <c r="C576" s="4" t="s">
        <v>39</v>
      </c>
    </row>
    <row r="577" spans="1:3">
      <c r="A577" s="4">
        <v>6</v>
      </c>
      <c r="B577" s="4">
        <v>20</v>
      </c>
      <c r="C577" s="4" t="s">
        <v>88</v>
      </c>
    </row>
    <row r="578" spans="1:3">
      <c r="A578" s="4">
        <v>8</v>
      </c>
      <c r="B578" s="4">
        <v>1</v>
      </c>
      <c r="C578" s="4" t="s">
        <v>182</v>
      </c>
    </row>
    <row r="579" spans="1:3">
      <c r="A579" s="4">
        <v>7</v>
      </c>
      <c r="B579" s="4">
        <v>40</v>
      </c>
      <c r="C579" s="4" t="s">
        <v>218</v>
      </c>
    </row>
    <row r="580" spans="1:3">
      <c r="A580" s="4">
        <v>6</v>
      </c>
      <c r="B580" s="4">
        <v>12</v>
      </c>
      <c r="C580" s="4" t="s">
        <v>95</v>
      </c>
    </row>
    <row r="581" spans="1:3">
      <c r="A581" s="4">
        <v>8</v>
      </c>
      <c r="B581" s="4">
        <v>30</v>
      </c>
      <c r="C581" s="4" t="s">
        <v>329</v>
      </c>
    </row>
    <row r="582" spans="1:3">
      <c r="A582" s="4">
        <v>6</v>
      </c>
      <c r="B582" s="4">
        <v>2</v>
      </c>
      <c r="C582" s="4" t="s">
        <v>128</v>
      </c>
    </row>
    <row r="583" spans="1:3">
      <c r="A583" s="4">
        <v>9</v>
      </c>
      <c r="B583" s="4">
        <v>25</v>
      </c>
      <c r="C583" s="4" t="s">
        <v>53</v>
      </c>
    </row>
    <row r="584" spans="1:3">
      <c r="A584" s="4">
        <v>7</v>
      </c>
      <c r="B584" s="4">
        <v>24</v>
      </c>
      <c r="C584" s="4" t="s">
        <v>95</v>
      </c>
    </row>
    <row r="585" spans="1:3">
      <c r="A585" s="4">
        <v>6</v>
      </c>
      <c r="B585" s="4">
        <v>10</v>
      </c>
      <c r="C585" s="4" t="s">
        <v>67</v>
      </c>
    </row>
    <row r="586" spans="1:3">
      <c r="A586" s="4">
        <v>6</v>
      </c>
      <c r="B586" s="4">
        <v>20</v>
      </c>
      <c r="C586" s="4" t="s">
        <v>297</v>
      </c>
    </row>
    <row r="587" spans="1:3">
      <c r="A587" s="4">
        <v>6</v>
      </c>
      <c r="B587" s="4">
        <v>8</v>
      </c>
      <c r="C587" s="4" t="s">
        <v>182</v>
      </c>
    </row>
    <row r="588" spans="1:3">
      <c r="A588" s="4">
        <v>7</v>
      </c>
      <c r="B588" s="4">
        <v>4</v>
      </c>
      <c r="C588" s="4" t="s">
        <v>88</v>
      </c>
    </row>
    <row r="589" spans="1:3">
      <c r="A589" s="4">
        <v>5</v>
      </c>
      <c r="B589" s="4">
        <v>2</v>
      </c>
      <c r="C589" s="4" t="s">
        <v>95</v>
      </c>
    </row>
    <row r="590" spans="1:3">
      <c r="A590" s="4">
        <v>6</v>
      </c>
      <c r="B590" s="4">
        <v>3</v>
      </c>
      <c r="C590" s="4" t="s">
        <v>88</v>
      </c>
    </row>
    <row r="591" spans="1:3">
      <c r="A591" s="4">
        <v>7</v>
      </c>
      <c r="B591" s="4">
        <v>5</v>
      </c>
      <c r="C591" s="4" t="s">
        <v>39</v>
      </c>
    </row>
    <row r="592" spans="1:3">
      <c r="A592" s="4">
        <v>7</v>
      </c>
      <c r="B592" s="4">
        <v>12</v>
      </c>
      <c r="C592" s="4" t="s">
        <v>95</v>
      </c>
    </row>
    <row r="593" spans="1:3">
      <c r="A593" s="4">
        <v>6</v>
      </c>
      <c r="B593" s="4">
        <v>10</v>
      </c>
      <c r="C593" s="4" t="s">
        <v>182</v>
      </c>
    </row>
    <row r="594" spans="1:3">
      <c r="A594" s="4">
        <v>8</v>
      </c>
      <c r="B594" s="4">
        <v>5</v>
      </c>
      <c r="C594" s="4" t="s">
        <v>114</v>
      </c>
    </row>
    <row r="595" spans="1:3">
      <c r="A595" s="4">
        <v>6</v>
      </c>
      <c r="B595" s="4">
        <v>12</v>
      </c>
      <c r="C595" s="4" t="s">
        <v>218</v>
      </c>
    </row>
    <row r="596" spans="1:3">
      <c r="A596" s="4">
        <v>7</v>
      </c>
      <c r="B596" s="4">
        <v>12</v>
      </c>
      <c r="C596" s="4" t="s">
        <v>80</v>
      </c>
    </row>
    <row r="597" spans="1:3">
      <c r="A597" s="4">
        <v>9</v>
      </c>
      <c r="B597" s="4">
        <v>4</v>
      </c>
      <c r="C597" s="4" t="s">
        <v>297</v>
      </c>
    </row>
    <row r="598" spans="1:3">
      <c r="A598" s="4">
        <v>6</v>
      </c>
      <c r="B598" s="4">
        <v>2</v>
      </c>
      <c r="C598" s="4" t="s">
        <v>128</v>
      </c>
    </row>
    <row r="599" spans="1:3">
      <c r="A599" s="4">
        <v>7</v>
      </c>
      <c r="B599" s="4">
        <v>10</v>
      </c>
      <c r="C599" s="4" t="s">
        <v>329</v>
      </c>
    </row>
    <row r="600" spans="1:3">
      <c r="A600" s="4">
        <v>7</v>
      </c>
      <c r="B600" s="4">
        <v>10</v>
      </c>
      <c r="C600" s="4" t="s">
        <v>128</v>
      </c>
    </row>
    <row r="601" spans="1:3">
      <c r="A601" s="4">
        <v>7</v>
      </c>
      <c r="B601" s="4">
        <v>5</v>
      </c>
      <c r="C601" s="4" t="s">
        <v>114</v>
      </c>
    </row>
    <row r="602" spans="1:3">
      <c r="A602" s="4">
        <v>6</v>
      </c>
      <c r="B602" s="4">
        <v>50</v>
      </c>
      <c r="C602" s="4" t="s">
        <v>329</v>
      </c>
    </row>
    <row r="603" spans="1:3">
      <c r="A603" s="4">
        <v>7</v>
      </c>
      <c r="B603" s="4">
        <v>20</v>
      </c>
      <c r="C603" s="4" t="s">
        <v>182</v>
      </c>
    </row>
    <row r="604" spans="1:3">
      <c r="A604" s="4">
        <v>7</v>
      </c>
      <c r="B604" s="4">
        <v>5</v>
      </c>
      <c r="C604" s="4" t="s">
        <v>114</v>
      </c>
    </row>
    <row r="605" spans="1:3">
      <c r="A605" s="4">
        <v>7</v>
      </c>
      <c r="B605" s="4">
        <v>0</v>
      </c>
      <c r="C605" s="4" t="s">
        <v>95</v>
      </c>
    </row>
    <row r="606" spans="1:3">
      <c r="A606" s="4">
        <v>7</v>
      </c>
      <c r="B606" s="4">
        <v>5</v>
      </c>
      <c r="C606" s="4" t="s">
        <v>329</v>
      </c>
    </row>
    <row r="607" spans="1:3">
      <c r="A607" s="4">
        <v>6</v>
      </c>
      <c r="B607" s="4">
        <v>2</v>
      </c>
      <c r="C607" s="4" t="s">
        <v>67</v>
      </c>
    </row>
    <row r="608" spans="1:3">
      <c r="A608" s="4">
        <v>7</v>
      </c>
      <c r="B608" s="4">
        <v>5</v>
      </c>
      <c r="C608" s="4" t="s">
        <v>53</v>
      </c>
    </row>
    <row r="609" spans="1:3">
      <c r="A609" s="4">
        <v>5</v>
      </c>
      <c r="B609" s="4">
        <v>24</v>
      </c>
      <c r="C609" s="4" t="s">
        <v>218</v>
      </c>
    </row>
    <row r="610" spans="1:3">
      <c r="A610" s="4">
        <v>6</v>
      </c>
      <c r="B610" s="4">
        <v>20</v>
      </c>
      <c r="C610" s="4" t="s">
        <v>128</v>
      </c>
    </row>
    <row r="611" spans="1:3">
      <c r="A611" s="4">
        <v>7</v>
      </c>
      <c r="B611" s="4">
        <v>10</v>
      </c>
      <c r="C611" s="4" t="s">
        <v>128</v>
      </c>
    </row>
    <row r="612" spans="1:3">
      <c r="A612" s="4">
        <v>7</v>
      </c>
      <c r="B612" s="4">
        <v>30</v>
      </c>
      <c r="C612" s="4" t="s">
        <v>218</v>
      </c>
    </row>
    <row r="613" spans="1:3">
      <c r="A613" s="4">
        <v>7</v>
      </c>
      <c r="B613" s="4">
        <v>4</v>
      </c>
      <c r="C613" s="4" t="s">
        <v>67</v>
      </c>
    </row>
    <row r="614" spans="1:3">
      <c r="A614" s="4">
        <v>6</v>
      </c>
      <c r="B614" s="4">
        <v>10</v>
      </c>
      <c r="C614" s="4" t="s">
        <v>218</v>
      </c>
    </row>
    <row r="615" spans="1:3">
      <c r="A615" s="4">
        <v>6</v>
      </c>
      <c r="B615" s="4">
        <v>20</v>
      </c>
      <c r="C615" s="4" t="s">
        <v>88</v>
      </c>
    </row>
    <row r="616" spans="1:3">
      <c r="A616" s="4">
        <v>7</v>
      </c>
      <c r="B616" s="4">
        <v>10</v>
      </c>
      <c r="C616" s="4" t="s">
        <v>297</v>
      </c>
    </row>
    <row r="617" spans="1:3">
      <c r="A617" s="4">
        <v>7</v>
      </c>
      <c r="B617" s="4">
        <v>4</v>
      </c>
      <c r="C617" s="4" t="s">
        <v>67</v>
      </c>
    </row>
    <row r="618" spans="1:3">
      <c r="A618" s="4">
        <v>8</v>
      </c>
      <c r="B618" s="4">
        <v>5</v>
      </c>
      <c r="C618" s="4" t="s">
        <v>182</v>
      </c>
    </row>
    <row r="619" spans="1:3">
      <c r="A619" s="4">
        <v>7</v>
      </c>
      <c r="B619" s="4">
        <v>30</v>
      </c>
      <c r="C619" s="4" t="s">
        <v>182</v>
      </c>
    </row>
    <row r="620" spans="1:3">
      <c r="A620" s="4">
        <v>7</v>
      </c>
      <c r="B620" s="4">
        <v>9</v>
      </c>
      <c r="C620" s="4" t="s">
        <v>329</v>
      </c>
    </row>
    <row r="621" spans="1:3">
      <c r="A621" s="4">
        <v>7</v>
      </c>
      <c r="B621" s="4">
        <v>6</v>
      </c>
      <c r="C621" s="4" t="s">
        <v>95</v>
      </c>
    </row>
    <row r="622" spans="1:3">
      <c r="A622" s="4">
        <v>8</v>
      </c>
      <c r="B622" s="4">
        <v>6</v>
      </c>
      <c r="C622" s="4" t="s">
        <v>95</v>
      </c>
    </row>
    <row r="623" spans="1:3">
      <c r="A623" s="4">
        <v>6</v>
      </c>
      <c r="B623" s="4">
        <v>20</v>
      </c>
      <c r="C623" s="4" t="s">
        <v>182</v>
      </c>
    </row>
    <row r="624" spans="1:3">
      <c r="A624" s="4">
        <v>6</v>
      </c>
      <c r="B624" s="4">
        <v>50</v>
      </c>
      <c r="C624" s="4" t="s">
        <v>95</v>
      </c>
    </row>
    <row r="625" spans="1:3">
      <c r="A625" s="4">
        <v>7</v>
      </c>
      <c r="B625" s="4">
        <v>5</v>
      </c>
      <c r="C625" s="4" t="s">
        <v>182</v>
      </c>
    </row>
    <row r="626" spans="1:3">
      <c r="A626" s="4">
        <v>8</v>
      </c>
      <c r="B626" s="4">
        <v>10</v>
      </c>
      <c r="C626" s="4" t="s">
        <v>39</v>
      </c>
    </row>
    <row r="627" spans="1:3">
      <c r="A627" s="4">
        <v>5</v>
      </c>
      <c r="B627" s="4">
        <v>0</v>
      </c>
      <c r="C627" s="4" t="s">
        <v>67</v>
      </c>
    </row>
    <row r="628" spans="1:3">
      <c r="A628" s="4">
        <v>8</v>
      </c>
      <c r="B628" s="4">
        <v>20</v>
      </c>
      <c r="C628" s="4" t="s">
        <v>329</v>
      </c>
    </row>
    <row r="629" spans="1:3">
      <c r="A629" s="4">
        <v>8</v>
      </c>
      <c r="B629" s="4">
        <v>5</v>
      </c>
      <c r="C629" s="4" t="s">
        <v>53</v>
      </c>
    </row>
    <row r="630" spans="1:3">
      <c r="A630" s="4">
        <v>5</v>
      </c>
      <c r="B630" s="4">
        <v>30</v>
      </c>
      <c r="C630" s="4" t="s">
        <v>39</v>
      </c>
    </row>
    <row r="631" spans="1:3">
      <c r="A631" s="4">
        <v>7</v>
      </c>
      <c r="B631" s="4">
        <v>20</v>
      </c>
      <c r="C631" s="4" t="s">
        <v>297</v>
      </c>
    </row>
    <row r="632" spans="1:3">
      <c r="A632" s="4">
        <v>7</v>
      </c>
      <c r="B632" s="4">
        <v>10</v>
      </c>
      <c r="C632" s="4" t="s">
        <v>95</v>
      </c>
    </row>
    <row r="633" spans="1:3">
      <c r="A633" s="4">
        <v>7</v>
      </c>
      <c r="B633" s="4">
        <v>2</v>
      </c>
      <c r="C633" s="4" t="s">
        <v>88</v>
      </c>
    </row>
    <row r="634" spans="1:3">
      <c r="A634" s="4">
        <v>4</v>
      </c>
      <c r="B634" s="4">
        <v>2</v>
      </c>
      <c r="C634" s="4" t="s">
        <v>39</v>
      </c>
    </row>
    <row r="635" spans="1:3">
      <c r="A635" s="4">
        <v>6</v>
      </c>
      <c r="B635" s="4">
        <v>24</v>
      </c>
      <c r="C635" s="4" t="s">
        <v>329</v>
      </c>
    </row>
    <row r="636" spans="1:3">
      <c r="A636" s="4">
        <v>7</v>
      </c>
      <c r="B636" s="4">
        <v>2</v>
      </c>
      <c r="C636" s="4" t="s">
        <v>80</v>
      </c>
    </row>
    <row r="637" spans="1:3">
      <c r="A637" s="4">
        <v>7</v>
      </c>
      <c r="B637" s="4">
        <v>3</v>
      </c>
      <c r="C637" s="4" t="s">
        <v>53</v>
      </c>
    </row>
    <row r="638" spans="1:3">
      <c r="A638" s="4">
        <v>7</v>
      </c>
      <c r="B638" s="4">
        <v>2</v>
      </c>
      <c r="C638" s="4" t="s">
        <v>39</v>
      </c>
    </row>
    <row r="639" spans="1:3">
      <c r="A639" s="4">
        <v>8</v>
      </c>
      <c r="B639" s="4">
        <v>30</v>
      </c>
      <c r="C639" s="4" t="s">
        <v>218</v>
      </c>
    </row>
    <row r="640" spans="1:3">
      <c r="A640" s="4">
        <v>7</v>
      </c>
      <c r="B640" s="4">
        <v>8</v>
      </c>
      <c r="C640" s="4" t="s">
        <v>39</v>
      </c>
    </row>
    <row r="641" spans="1:3">
      <c r="A641" s="4">
        <v>7</v>
      </c>
      <c r="B641" s="4">
        <v>5</v>
      </c>
      <c r="C641" s="4" t="s">
        <v>297</v>
      </c>
    </row>
    <row r="642" spans="1:3">
      <c r="A642" s="4">
        <v>7</v>
      </c>
      <c r="B642" s="4">
        <v>5</v>
      </c>
      <c r="C642" s="4" t="s">
        <v>53</v>
      </c>
    </row>
    <row r="643" spans="1:3">
      <c r="A643" s="4">
        <v>7</v>
      </c>
      <c r="B643" s="4">
        <v>6</v>
      </c>
      <c r="C643" s="4" t="s">
        <v>218</v>
      </c>
    </row>
    <row r="644" spans="1:3">
      <c r="A644" s="4">
        <v>6</v>
      </c>
      <c r="B644" s="4">
        <v>7</v>
      </c>
      <c r="C644" s="4" t="s">
        <v>114</v>
      </c>
    </row>
    <row r="645" spans="1:3">
      <c r="A645" s="4">
        <v>6</v>
      </c>
      <c r="B645" s="4">
        <v>5</v>
      </c>
      <c r="C645" s="4" t="s">
        <v>95</v>
      </c>
    </row>
    <row r="646" spans="1:3">
      <c r="A646" s="4">
        <v>5</v>
      </c>
      <c r="B646" s="4">
        <v>30</v>
      </c>
      <c r="C646" s="4" t="s">
        <v>67</v>
      </c>
    </row>
    <row r="647" spans="1:3">
      <c r="A647" s="4">
        <v>5</v>
      </c>
      <c r="B647" s="4">
        <v>4</v>
      </c>
      <c r="C647" s="4" t="s">
        <v>39</v>
      </c>
    </row>
    <row r="648" spans="1:3">
      <c r="A648" s="4">
        <v>6</v>
      </c>
      <c r="B648" s="4">
        <v>15</v>
      </c>
      <c r="C648" s="4" t="s">
        <v>182</v>
      </c>
    </row>
    <row r="649" spans="1:3">
      <c r="A649" s="4">
        <v>8</v>
      </c>
      <c r="B649" s="4">
        <v>3</v>
      </c>
      <c r="C649" s="4" t="s">
        <v>53</v>
      </c>
    </row>
    <row r="650" spans="1:3">
      <c r="A650" s="4">
        <v>6</v>
      </c>
      <c r="B650" s="4">
        <v>5</v>
      </c>
      <c r="C650" s="4" t="s">
        <v>182</v>
      </c>
    </row>
    <row r="651" spans="1:3">
      <c r="A651" s="4">
        <v>6</v>
      </c>
      <c r="B651" s="4">
        <v>8</v>
      </c>
      <c r="C651" s="4" t="s">
        <v>53</v>
      </c>
    </row>
    <row r="652" spans="1:3">
      <c r="A652" s="4">
        <v>6</v>
      </c>
      <c r="B652" s="4">
        <v>6</v>
      </c>
      <c r="C652" s="4" t="s">
        <v>218</v>
      </c>
    </row>
    <row r="653" spans="1:3">
      <c r="A653" s="4">
        <v>6</v>
      </c>
      <c r="B653" s="4">
        <v>20</v>
      </c>
      <c r="C653" s="4" t="s">
        <v>329</v>
      </c>
    </row>
    <row r="654" spans="1:3">
      <c r="A654" s="4">
        <v>7</v>
      </c>
      <c r="B654" s="4">
        <v>30</v>
      </c>
      <c r="C654" s="4" t="s">
        <v>128</v>
      </c>
    </row>
    <row r="655" spans="1:3">
      <c r="A655" s="4">
        <v>7</v>
      </c>
      <c r="B655" s="4">
        <v>6</v>
      </c>
      <c r="C655" s="4" t="s">
        <v>95</v>
      </c>
    </row>
    <row r="656" spans="1:3">
      <c r="A656" s="4">
        <v>7</v>
      </c>
      <c r="B656" s="4">
        <v>12</v>
      </c>
      <c r="C656" s="4" t="s">
        <v>67</v>
      </c>
    </row>
    <row r="657" spans="1:3">
      <c r="A657" s="4">
        <v>8</v>
      </c>
      <c r="B657" s="4">
        <v>4</v>
      </c>
      <c r="C657" s="4" t="s">
        <v>128</v>
      </c>
    </row>
    <row r="658" spans="1:3">
      <c r="A658" s="4">
        <v>7</v>
      </c>
      <c r="B658" s="4">
        <v>30</v>
      </c>
      <c r="C658" s="4" t="s">
        <v>53</v>
      </c>
    </row>
    <row r="659" spans="1:3">
      <c r="A659" s="4">
        <v>6</v>
      </c>
      <c r="B659" s="4">
        <v>1</v>
      </c>
      <c r="C659" s="4" t="s">
        <v>182</v>
      </c>
    </row>
    <row r="660" spans="1:3">
      <c r="A660" s="4">
        <v>6</v>
      </c>
      <c r="B660" s="4">
        <v>10</v>
      </c>
      <c r="C660" s="4" t="s">
        <v>114</v>
      </c>
    </row>
    <row r="661" spans="1:3">
      <c r="A661" s="4">
        <v>5</v>
      </c>
      <c r="B661" s="4">
        <v>6</v>
      </c>
      <c r="C661" s="4" t="s">
        <v>182</v>
      </c>
    </row>
    <row r="662" spans="1:3">
      <c r="A662" s="4">
        <v>8</v>
      </c>
      <c r="B662" s="4">
        <v>1</v>
      </c>
      <c r="C662" s="4" t="s">
        <v>67</v>
      </c>
    </row>
    <row r="663" spans="1:3">
      <c r="A663" s="4">
        <v>7</v>
      </c>
      <c r="B663" s="4">
        <v>5</v>
      </c>
      <c r="C663" s="4" t="s">
        <v>218</v>
      </c>
    </row>
    <row r="664" spans="1:3">
      <c r="A664" s="4">
        <v>6</v>
      </c>
      <c r="B664" s="4">
        <v>4</v>
      </c>
      <c r="C664" s="4" t="s">
        <v>114</v>
      </c>
    </row>
    <row r="665" spans="1:3">
      <c r="A665" s="4">
        <v>6</v>
      </c>
      <c r="B665" s="4">
        <v>16</v>
      </c>
      <c r="C665" s="4" t="s">
        <v>182</v>
      </c>
    </row>
    <row r="666" spans="1:3">
      <c r="A666" s="4">
        <v>7</v>
      </c>
      <c r="B666" s="4">
        <v>4</v>
      </c>
      <c r="C666" s="4" t="s">
        <v>218</v>
      </c>
    </row>
    <row r="667" spans="1:3">
      <c r="A667" s="4">
        <v>10</v>
      </c>
      <c r="B667" s="4">
        <v>10</v>
      </c>
      <c r="C667" s="4" t="s">
        <v>67</v>
      </c>
    </row>
    <row r="668" spans="1:3">
      <c r="A668" s="4">
        <v>5</v>
      </c>
      <c r="B668" s="4">
        <v>60</v>
      </c>
      <c r="C668" s="4" t="s">
        <v>67</v>
      </c>
    </row>
    <row r="669" spans="1:3">
      <c r="A669" s="4">
        <v>7</v>
      </c>
      <c r="B669" s="4">
        <v>3</v>
      </c>
      <c r="C669" s="4" t="s">
        <v>329</v>
      </c>
    </row>
    <row r="670" spans="1:3">
      <c r="A670" s="4">
        <v>7</v>
      </c>
      <c r="B670" s="4">
        <v>20</v>
      </c>
      <c r="C670" s="4" t="s">
        <v>88</v>
      </c>
    </row>
    <row r="671" spans="1:3">
      <c r="A671" s="4">
        <v>4</v>
      </c>
      <c r="B671" s="4">
        <v>25</v>
      </c>
      <c r="C671" s="4" t="s">
        <v>297</v>
      </c>
    </row>
    <row r="672" spans="1:3">
      <c r="A672" s="4">
        <v>7</v>
      </c>
      <c r="B672" s="4">
        <v>10</v>
      </c>
      <c r="C672" s="4" t="s">
        <v>329</v>
      </c>
    </row>
    <row r="673" spans="1:3">
      <c r="A673" s="4">
        <v>7</v>
      </c>
      <c r="B673" s="4">
        <v>12</v>
      </c>
      <c r="C673" s="4" t="s">
        <v>297</v>
      </c>
    </row>
    <row r="674" spans="1:3">
      <c r="A674" s="4">
        <v>5</v>
      </c>
      <c r="B674" s="4">
        <v>5</v>
      </c>
      <c r="C674" s="4" t="s">
        <v>80</v>
      </c>
    </row>
    <row r="675" spans="1:3">
      <c r="A675" s="4">
        <v>7</v>
      </c>
      <c r="B675" s="4">
        <v>10</v>
      </c>
      <c r="C675" s="4" t="s">
        <v>80</v>
      </c>
    </row>
    <row r="676" spans="1:3">
      <c r="A676" s="4">
        <v>7</v>
      </c>
      <c r="B676" s="4">
        <v>3</v>
      </c>
      <c r="C676" s="4" t="s">
        <v>39</v>
      </c>
    </row>
    <row r="677" spans="1:3">
      <c r="A677" s="4">
        <v>8</v>
      </c>
      <c r="B677" s="4">
        <v>26</v>
      </c>
      <c r="C677" s="4" t="s">
        <v>128</v>
      </c>
    </row>
    <row r="678" spans="1:3">
      <c r="A678" s="4">
        <v>7</v>
      </c>
      <c r="B678" s="4">
        <v>5</v>
      </c>
      <c r="C678" s="4" t="s">
        <v>67</v>
      </c>
    </row>
    <row r="679" spans="1:3">
      <c r="A679" s="4">
        <v>6</v>
      </c>
      <c r="B679" s="4">
        <v>6</v>
      </c>
      <c r="C679" s="4" t="s">
        <v>80</v>
      </c>
    </row>
    <row r="680" spans="1:3">
      <c r="A680" s="4">
        <v>7</v>
      </c>
      <c r="B680" s="4">
        <v>6</v>
      </c>
      <c r="C680" s="4" t="s">
        <v>218</v>
      </c>
    </row>
    <row r="681" spans="1:3">
      <c r="A681" s="4">
        <v>6</v>
      </c>
      <c r="B681" s="4">
        <v>3</v>
      </c>
      <c r="C681" s="4" t="s">
        <v>182</v>
      </c>
    </row>
    <row r="682" spans="1:3">
      <c r="A682" s="4">
        <v>7</v>
      </c>
      <c r="B682" s="4">
        <v>2</v>
      </c>
      <c r="C682" s="4" t="s">
        <v>297</v>
      </c>
    </row>
    <row r="683" spans="1:3">
      <c r="A683" s="4">
        <v>5</v>
      </c>
      <c r="B683" s="4">
        <v>1</v>
      </c>
      <c r="C683" s="4" t="s">
        <v>39</v>
      </c>
    </row>
    <row r="684" spans="1:3">
      <c r="A684" s="4">
        <v>8</v>
      </c>
      <c r="B684" s="4">
        <v>6</v>
      </c>
      <c r="C684" s="4" t="s">
        <v>95</v>
      </c>
    </row>
    <row r="685" spans="1:3">
      <c r="A685" s="4">
        <v>7</v>
      </c>
      <c r="B685" s="4">
        <v>10</v>
      </c>
      <c r="C685" s="4" t="s">
        <v>80</v>
      </c>
    </row>
    <row r="686" spans="1:3">
      <c r="A686" s="4">
        <v>8</v>
      </c>
      <c r="B686" s="4">
        <v>18</v>
      </c>
      <c r="C686" s="4" t="s">
        <v>53</v>
      </c>
    </row>
    <row r="687" spans="1:3">
      <c r="A687" s="4">
        <v>7</v>
      </c>
      <c r="B687" s="4">
        <v>3</v>
      </c>
      <c r="C687" s="4" t="s">
        <v>39</v>
      </c>
    </row>
    <row r="688" spans="1:3">
      <c r="A688" s="4">
        <v>6</v>
      </c>
      <c r="B688" s="4">
        <v>3</v>
      </c>
      <c r="C688" s="4" t="s">
        <v>218</v>
      </c>
    </row>
    <row r="689" spans="1:3">
      <c r="A689" s="4">
        <v>6</v>
      </c>
      <c r="B689" s="4">
        <v>5</v>
      </c>
      <c r="C689" s="4" t="s">
        <v>80</v>
      </c>
    </row>
    <row r="690" spans="1:3">
      <c r="A690" s="4">
        <v>6</v>
      </c>
      <c r="B690" s="4">
        <v>50</v>
      </c>
      <c r="C690" s="4" t="s">
        <v>182</v>
      </c>
    </row>
    <row r="691" spans="1:3">
      <c r="A691" s="4">
        <v>7</v>
      </c>
      <c r="B691" s="4">
        <v>3</v>
      </c>
      <c r="C691" s="4" t="s">
        <v>329</v>
      </c>
    </row>
    <row r="692" spans="1:3">
      <c r="A692" s="4">
        <v>4</v>
      </c>
      <c r="B692" s="4">
        <v>15</v>
      </c>
      <c r="C692" s="4" t="s">
        <v>182</v>
      </c>
    </row>
    <row r="693" spans="1:3">
      <c r="A693" s="4">
        <v>7</v>
      </c>
      <c r="B693" s="4">
        <v>15</v>
      </c>
      <c r="C693" s="4" t="s">
        <v>297</v>
      </c>
    </row>
    <row r="694" spans="1:3">
      <c r="A694" s="4">
        <v>6</v>
      </c>
      <c r="B694" s="4">
        <v>30</v>
      </c>
      <c r="C694" s="4" t="s">
        <v>128</v>
      </c>
    </row>
    <row r="695" spans="1:3">
      <c r="A695" s="4">
        <v>7</v>
      </c>
      <c r="B695" s="4">
        <v>1</v>
      </c>
      <c r="C695" s="4" t="s">
        <v>218</v>
      </c>
    </row>
    <row r="696" spans="1:3">
      <c r="A696" s="4">
        <v>7</v>
      </c>
      <c r="B696" s="4">
        <v>2</v>
      </c>
      <c r="C696" s="4" t="s">
        <v>53</v>
      </c>
    </row>
    <row r="697" spans="1:3">
      <c r="A697" s="4">
        <v>8</v>
      </c>
      <c r="B697" s="4">
        <v>20</v>
      </c>
      <c r="C697" s="4" t="s">
        <v>67</v>
      </c>
    </row>
    <row r="698" spans="1:3">
      <c r="A698" s="4">
        <v>8</v>
      </c>
      <c r="B698" s="4">
        <v>30</v>
      </c>
      <c r="C698" s="4" t="s">
        <v>182</v>
      </c>
    </row>
    <row r="699" spans="1:3">
      <c r="A699" s="4">
        <v>8</v>
      </c>
      <c r="B699" s="4">
        <v>2</v>
      </c>
      <c r="C699" s="4" t="s">
        <v>67</v>
      </c>
    </row>
    <row r="700" spans="1:3">
      <c r="A700" s="4">
        <v>8</v>
      </c>
      <c r="B700" s="4">
        <v>12</v>
      </c>
      <c r="C700" s="4" t="s">
        <v>218</v>
      </c>
    </row>
    <row r="701" spans="1:3">
      <c r="A701" s="4">
        <v>7</v>
      </c>
      <c r="B701" s="4">
        <v>0</v>
      </c>
      <c r="C701" s="4" t="s">
        <v>95</v>
      </c>
    </row>
    <row r="702" spans="1:3">
      <c r="A702" s="4">
        <v>10</v>
      </c>
      <c r="B702" s="4">
        <v>10</v>
      </c>
      <c r="C702" s="4" t="s">
        <v>114</v>
      </c>
    </row>
    <row r="703" spans="1:3">
      <c r="A703" s="4">
        <v>4</v>
      </c>
      <c r="B703" s="4">
        <v>24</v>
      </c>
      <c r="C703" s="4" t="s">
        <v>297</v>
      </c>
    </row>
    <row r="704" spans="1:3">
      <c r="A704" s="4">
        <v>6</v>
      </c>
      <c r="B704" s="4">
        <v>40</v>
      </c>
      <c r="C704" s="4" t="s">
        <v>114</v>
      </c>
    </row>
    <row r="705" spans="1:3">
      <c r="A705" s="4">
        <v>8</v>
      </c>
      <c r="B705" s="4">
        <v>15</v>
      </c>
      <c r="C705" s="4" t="s">
        <v>39</v>
      </c>
    </row>
    <row r="706" spans="1:3">
      <c r="A706" s="4">
        <v>8</v>
      </c>
      <c r="B706" s="4">
        <v>10</v>
      </c>
      <c r="C706" s="4" t="s">
        <v>39</v>
      </c>
    </row>
    <row r="707" spans="1:3">
      <c r="A707" s="4">
        <v>8</v>
      </c>
      <c r="B707" s="4">
        <v>1</v>
      </c>
      <c r="C707" s="4" t="s">
        <v>128</v>
      </c>
    </row>
    <row r="708" spans="1:3">
      <c r="A708" s="4">
        <v>8</v>
      </c>
      <c r="B708" s="4">
        <v>6</v>
      </c>
      <c r="C708" s="4" t="s">
        <v>67</v>
      </c>
    </row>
    <row r="709" spans="1:3">
      <c r="A709" s="4">
        <v>7</v>
      </c>
      <c r="B709" s="4">
        <v>8</v>
      </c>
      <c r="C709" s="4" t="s">
        <v>53</v>
      </c>
    </row>
    <row r="710" spans="1:3">
      <c r="A710" s="4">
        <v>7</v>
      </c>
      <c r="B710" s="4">
        <v>5</v>
      </c>
      <c r="C710" s="4" t="s">
        <v>95</v>
      </c>
    </row>
    <row r="711" spans="1:3">
      <c r="A711" s="4">
        <v>7</v>
      </c>
      <c r="B711" s="4">
        <v>1</v>
      </c>
      <c r="C711" s="4" t="s">
        <v>80</v>
      </c>
    </row>
    <row r="712" spans="1:3">
      <c r="A712" s="4">
        <v>6</v>
      </c>
      <c r="B712" s="4">
        <v>6</v>
      </c>
      <c r="C712" s="4" t="s">
        <v>128</v>
      </c>
    </row>
    <row r="713" spans="1:3">
      <c r="A713" s="4">
        <v>8</v>
      </c>
      <c r="B713" s="4">
        <v>10</v>
      </c>
      <c r="C713" s="4" t="s">
        <v>128</v>
      </c>
    </row>
    <row r="714" spans="1:3">
      <c r="A714" s="4">
        <v>6</v>
      </c>
      <c r="B714" s="4">
        <v>1</v>
      </c>
      <c r="C714" s="4" t="s">
        <v>218</v>
      </c>
    </row>
    <row r="715" spans="1:3">
      <c r="A715" s="4">
        <v>6</v>
      </c>
      <c r="B715" s="4">
        <v>1</v>
      </c>
      <c r="C715" s="4" t="s">
        <v>182</v>
      </c>
    </row>
    <row r="716" spans="1:3">
      <c r="A716" s="4">
        <v>7</v>
      </c>
      <c r="B716" s="4">
        <v>6</v>
      </c>
      <c r="C716" s="4" t="s">
        <v>329</v>
      </c>
    </row>
    <row r="717" spans="1:3">
      <c r="A717" s="4">
        <v>7</v>
      </c>
      <c r="B717" s="4">
        <v>9</v>
      </c>
      <c r="C717" s="4" t="s">
        <v>182</v>
      </c>
    </row>
    <row r="718" spans="1:3">
      <c r="A718" s="4">
        <v>6</v>
      </c>
      <c r="B718" s="4">
        <v>2</v>
      </c>
      <c r="C718" s="4" t="s">
        <v>67</v>
      </c>
    </row>
    <row r="719" spans="1:3">
      <c r="A719" s="4">
        <v>8</v>
      </c>
      <c r="B719" s="4">
        <v>2</v>
      </c>
      <c r="C719" s="4" t="s">
        <v>182</v>
      </c>
    </row>
    <row r="720" spans="1:3">
      <c r="A720" s="4">
        <v>7</v>
      </c>
      <c r="B720" s="4">
        <v>5</v>
      </c>
      <c r="C720" s="4" t="s">
        <v>53</v>
      </c>
    </row>
    <row r="721" spans="1:3">
      <c r="A721" s="4">
        <v>10</v>
      </c>
      <c r="B721" s="4">
        <v>10</v>
      </c>
      <c r="C721" s="4" t="s">
        <v>297</v>
      </c>
    </row>
    <row r="722" spans="1:3">
      <c r="A722" s="4">
        <v>7</v>
      </c>
      <c r="B722" s="4">
        <v>5</v>
      </c>
      <c r="C722" s="4" t="s">
        <v>128</v>
      </c>
    </row>
    <row r="723" spans="1:3">
      <c r="A723" s="4">
        <v>6</v>
      </c>
      <c r="B723" s="4">
        <v>10</v>
      </c>
      <c r="C723" s="4" t="s">
        <v>39</v>
      </c>
    </row>
    <row r="724" spans="1:3">
      <c r="A724" s="4">
        <v>6</v>
      </c>
      <c r="B724" s="4">
        <v>4</v>
      </c>
      <c r="C724" s="4" t="s">
        <v>53</v>
      </c>
    </row>
    <row r="725" spans="1:3">
      <c r="A725" s="4">
        <v>6</v>
      </c>
      <c r="B725" s="4">
        <v>10</v>
      </c>
      <c r="C725" s="4" t="s">
        <v>114</v>
      </c>
    </row>
    <row r="726" spans="1:3">
      <c r="A726" s="4">
        <v>8</v>
      </c>
      <c r="B726" s="4">
        <v>5</v>
      </c>
      <c r="C726" s="4" t="s">
        <v>128</v>
      </c>
    </row>
    <row r="727" spans="1:3">
      <c r="A727" s="4">
        <v>8</v>
      </c>
      <c r="B727" s="4">
        <v>6</v>
      </c>
      <c r="C727" s="4" t="s">
        <v>182</v>
      </c>
    </row>
    <row r="728" spans="1:3">
      <c r="A728" s="4">
        <v>7</v>
      </c>
      <c r="B728" s="4">
        <v>1</v>
      </c>
      <c r="C728" s="4" t="s">
        <v>67</v>
      </c>
    </row>
    <row r="729" spans="1:3">
      <c r="A729" s="4">
        <v>4</v>
      </c>
      <c r="B729" s="4">
        <v>1</v>
      </c>
      <c r="C729" s="4" t="s">
        <v>329</v>
      </c>
    </row>
    <row r="730" spans="1:3">
      <c r="A730" s="4">
        <v>7</v>
      </c>
      <c r="B730" s="4">
        <v>0</v>
      </c>
      <c r="C730" s="4" t="s">
        <v>114</v>
      </c>
    </row>
    <row r="731" spans="1:3">
      <c r="A731" s="4">
        <v>7</v>
      </c>
      <c r="B731" s="4">
        <v>4</v>
      </c>
      <c r="C731" s="4" t="s">
        <v>39</v>
      </c>
    </row>
    <row r="732" spans="1:3">
      <c r="A732" s="4">
        <v>7</v>
      </c>
      <c r="B732" s="4">
        <v>35</v>
      </c>
      <c r="C732" s="4" t="s">
        <v>88</v>
      </c>
    </row>
    <row r="733" spans="1:3">
      <c r="A733" s="4">
        <v>8</v>
      </c>
      <c r="B733" s="4">
        <v>12</v>
      </c>
      <c r="C733" s="4" t="s">
        <v>182</v>
      </c>
    </row>
    <row r="734" spans="1:3">
      <c r="A734" s="4">
        <v>7</v>
      </c>
      <c r="B734" s="4">
        <v>10</v>
      </c>
      <c r="C734" s="4" t="s">
        <v>329</v>
      </c>
    </row>
    <row r="735" spans="1:3">
      <c r="A735" s="4">
        <v>6</v>
      </c>
      <c r="B735" s="4">
        <v>1</v>
      </c>
      <c r="C735" s="4" t="s">
        <v>67</v>
      </c>
    </row>
  </sheetData>
  <mergeCells count="1">
    <mergeCell ref="E1:K1"/>
  </mergeCells>
  <pageMargins left="0.7" right="0.7" top="0.75" bottom="0.75" header="0.3" footer="0.3"/>
  <pageSetup orientation="portrait" r:id="rId7"/>
  <drawing r:id="rId8"/>
</worksheet>
</file>

<file path=xl/worksheets/sheet3.xml><?xml version="1.0" encoding="utf-8"?>
<worksheet xmlns="http://schemas.openxmlformats.org/spreadsheetml/2006/main" xmlns:r="http://schemas.openxmlformats.org/officeDocument/2006/relationships">
  <dimension ref="A1:Z735"/>
  <sheetViews>
    <sheetView topLeftCell="A22" workbookViewId="0">
      <selection activeCell="P47" sqref="P47"/>
    </sheetView>
  </sheetViews>
  <sheetFormatPr baseColWidth="10" defaultRowHeight="14.4"/>
  <cols>
    <col min="1" max="1" width="10.109375" customWidth="1"/>
    <col min="2" max="2" width="13.77734375" bestFit="1" customWidth="1"/>
    <col min="4" max="10" width="7.77734375" customWidth="1"/>
  </cols>
  <sheetData>
    <row r="1" spans="1:26" ht="16.2" thickBot="1">
      <c r="A1" s="25" t="s">
        <v>3441</v>
      </c>
      <c r="B1" s="25" t="s">
        <v>3442</v>
      </c>
      <c r="E1" s="187" t="s">
        <v>2</v>
      </c>
      <c r="F1" s="189" t="s">
        <v>3440</v>
      </c>
      <c r="G1" s="188" t="s">
        <v>5</v>
      </c>
      <c r="H1" s="193" t="s">
        <v>3440</v>
      </c>
    </row>
    <row r="2" spans="1:26" ht="15.6">
      <c r="A2" s="4">
        <v>7</v>
      </c>
      <c r="B2" s="4">
        <v>2</v>
      </c>
      <c r="D2" s="176" t="s">
        <v>3432</v>
      </c>
      <c r="E2" s="185">
        <f>MIN(A2:A735)</f>
        <v>4</v>
      </c>
      <c r="F2" s="190">
        <f>E2</f>
        <v>4</v>
      </c>
      <c r="G2" s="186">
        <f>MIN(B2:B735)</f>
        <v>0</v>
      </c>
      <c r="H2" s="194">
        <f>G2</f>
        <v>0</v>
      </c>
    </row>
    <row r="3" spans="1:26" ht="15.6">
      <c r="A3" s="4">
        <v>7</v>
      </c>
      <c r="B3" s="4">
        <v>10</v>
      </c>
      <c r="D3" s="177" t="s">
        <v>3434</v>
      </c>
      <c r="E3" s="180">
        <f>QUARTILE(A2:A735,1)</f>
        <v>6</v>
      </c>
      <c r="F3" s="191">
        <f>E3-E2</f>
        <v>2</v>
      </c>
      <c r="G3" s="179">
        <f>QUARTILE(B2:B735,1)</f>
        <v>4</v>
      </c>
      <c r="H3" s="195">
        <f>G3-G2</f>
        <v>4</v>
      </c>
    </row>
    <row r="4" spans="1:26" ht="15.6">
      <c r="A4" s="4">
        <v>8</v>
      </c>
      <c r="B4" s="4">
        <v>45</v>
      </c>
      <c r="D4" s="177" t="s">
        <v>3402</v>
      </c>
      <c r="E4" s="180">
        <f>MEDIAN(A2:A735)</f>
        <v>7</v>
      </c>
      <c r="F4" s="191">
        <f t="shared" ref="F4:H6" si="0">E4-E3</f>
        <v>1</v>
      </c>
      <c r="G4" s="179">
        <f>MEDIAN(B2:B735)</f>
        <v>7.5</v>
      </c>
      <c r="H4" s="195">
        <f t="shared" si="0"/>
        <v>3.5</v>
      </c>
    </row>
    <row r="5" spans="1:26" ht="15.6">
      <c r="A5" s="4">
        <v>6</v>
      </c>
      <c r="B5" s="4">
        <v>25</v>
      </c>
      <c r="D5" s="177" t="s">
        <v>3435</v>
      </c>
      <c r="E5" s="180">
        <f>QUARTILE(A2:A735,3)</f>
        <v>8</v>
      </c>
      <c r="F5" s="191">
        <f t="shared" si="0"/>
        <v>1</v>
      </c>
      <c r="G5" s="179">
        <f>QUARTILE(B2:B735,3)</f>
        <v>15</v>
      </c>
      <c r="H5" s="195">
        <f t="shared" si="0"/>
        <v>7.5</v>
      </c>
    </row>
    <row r="6" spans="1:26" ht="16.2" thickBot="1">
      <c r="A6" s="4">
        <v>8</v>
      </c>
      <c r="B6" s="4">
        <v>50</v>
      </c>
      <c r="D6" s="178" t="s">
        <v>3436</v>
      </c>
      <c r="E6" s="182">
        <f>MAX(A2:A735)</f>
        <v>10</v>
      </c>
      <c r="F6" s="192">
        <f t="shared" si="0"/>
        <v>2</v>
      </c>
      <c r="G6" s="183">
        <f>MAX(B2:B735)</f>
        <v>60</v>
      </c>
      <c r="H6" s="196">
        <f t="shared" si="0"/>
        <v>45</v>
      </c>
    </row>
    <row r="7" spans="1:26" ht="15.6">
      <c r="A7" s="4">
        <v>6</v>
      </c>
      <c r="B7" s="4">
        <v>18</v>
      </c>
      <c r="H7" s="175"/>
    </row>
    <row r="8" spans="1:26" ht="15.6">
      <c r="A8" s="4">
        <v>8</v>
      </c>
      <c r="B8" s="4">
        <v>15</v>
      </c>
    </row>
    <row r="9" spans="1:26" ht="16.2" thickBot="1">
      <c r="A9" s="4">
        <v>7</v>
      </c>
      <c r="B9" s="4">
        <v>30</v>
      </c>
    </row>
    <row r="10" spans="1:26" ht="16.2" thickBot="1">
      <c r="A10" s="4">
        <v>8</v>
      </c>
      <c r="B10" s="4">
        <v>2</v>
      </c>
      <c r="D10" s="197">
        <v>4</v>
      </c>
      <c r="E10" s="197">
        <v>5</v>
      </c>
      <c r="F10" s="197">
        <v>6</v>
      </c>
      <c r="G10" s="197">
        <v>7</v>
      </c>
      <c r="H10" s="197">
        <v>8</v>
      </c>
      <c r="I10" s="197">
        <v>9</v>
      </c>
      <c r="J10" s="205">
        <v>10</v>
      </c>
    </row>
    <row r="11" spans="1:26" ht="15.6">
      <c r="A11" s="4">
        <v>7</v>
      </c>
      <c r="B11" s="4">
        <v>1</v>
      </c>
      <c r="D11" s="199">
        <v>15</v>
      </c>
      <c r="E11" s="200">
        <v>50</v>
      </c>
      <c r="F11" s="200">
        <v>25</v>
      </c>
      <c r="G11" s="200">
        <v>2</v>
      </c>
      <c r="H11" s="200">
        <v>45</v>
      </c>
      <c r="I11" s="200">
        <v>26</v>
      </c>
      <c r="J11" s="201">
        <v>3</v>
      </c>
    </row>
    <row r="12" spans="1:26" ht="15.6">
      <c r="A12" s="4">
        <v>8</v>
      </c>
      <c r="B12" s="4">
        <v>12</v>
      </c>
      <c r="D12" s="202">
        <v>20</v>
      </c>
      <c r="E12" s="198">
        <v>3</v>
      </c>
      <c r="F12" s="198">
        <v>18</v>
      </c>
      <c r="G12" s="198">
        <v>10</v>
      </c>
      <c r="H12" s="198">
        <v>50</v>
      </c>
      <c r="I12" s="198">
        <v>6</v>
      </c>
      <c r="J12" s="203">
        <v>0</v>
      </c>
    </row>
    <row r="13" spans="1:26" ht="15.6">
      <c r="A13" s="4">
        <v>6</v>
      </c>
      <c r="B13" s="4">
        <v>3</v>
      </c>
      <c r="D13" s="202">
        <v>14</v>
      </c>
      <c r="E13" s="198">
        <v>0</v>
      </c>
      <c r="F13" s="198">
        <v>3</v>
      </c>
      <c r="G13" s="198">
        <v>30</v>
      </c>
      <c r="H13" s="198">
        <v>15</v>
      </c>
      <c r="I13" s="198">
        <v>20</v>
      </c>
      <c r="J13" s="203">
        <v>10</v>
      </c>
    </row>
    <row r="14" spans="1:26" ht="15.6">
      <c r="A14" s="4">
        <v>8</v>
      </c>
      <c r="B14" s="4">
        <v>50</v>
      </c>
      <c r="D14" s="202">
        <v>10</v>
      </c>
      <c r="E14" s="198">
        <v>1</v>
      </c>
      <c r="F14" s="198">
        <v>20</v>
      </c>
      <c r="G14" s="198">
        <v>1</v>
      </c>
      <c r="H14" s="198">
        <v>2</v>
      </c>
      <c r="I14" s="198">
        <v>10</v>
      </c>
      <c r="J14" s="203">
        <v>10</v>
      </c>
    </row>
    <row r="15" spans="1:26" ht="16.2" thickBot="1">
      <c r="A15" s="4">
        <v>8</v>
      </c>
      <c r="B15" s="4">
        <v>15</v>
      </c>
      <c r="D15" s="202">
        <v>1</v>
      </c>
      <c r="E15" s="198">
        <v>10</v>
      </c>
      <c r="F15" s="198">
        <v>30</v>
      </c>
      <c r="G15" s="198">
        <v>10</v>
      </c>
      <c r="H15" s="198">
        <v>12</v>
      </c>
      <c r="I15" s="198">
        <v>10</v>
      </c>
      <c r="J15" s="203">
        <v>10</v>
      </c>
    </row>
    <row r="16" spans="1:26" ht="16.2" thickBot="1">
      <c r="A16" s="4">
        <v>8</v>
      </c>
      <c r="B16" s="4">
        <v>12</v>
      </c>
      <c r="D16" s="202">
        <v>25</v>
      </c>
      <c r="E16" s="198">
        <v>12</v>
      </c>
      <c r="F16" s="198">
        <v>6</v>
      </c>
      <c r="G16" s="198">
        <v>6</v>
      </c>
      <c r="H16" s="198">
        <v>50</v>
      </c>
      <c r="I16" s="198">
        <v>40</v>
      </c>
      <c r="J16" s="181"/>
      <c r="M16" s="197">
        <v>4</v>
      </c>
      <c r="N16" s="197">
        <v>5</v>
      </c>
      <c r="O16" s="197">
        <v>6</v>
      </c>
      <c r="P16" s="197">
        <v>7</v>
      </c>
      <c r="Q16" s="197">
        <v>8</v>
      </c>
      <c r="R16" s="197">
        <v>9</v>
      </c>
      <c r="S16" s="209">
        <v>10</v>
      </c>
      <c r="Z16" t="s">
        <v>3443</v>
      </c>
    </row>
    <row r="17" spans="1:26" ht="15.6">
      <c r="A17" s="4">
        <v>8</v>
      </c>
      <c r="B17" s="4">
        <v>6</v>
      </c>
      <c r="D17" s="202">
        <v>15</v>
      </c>
      <c r="E17" s="198">
        <v>5</v>
      </c>
      <c r="F17" s="198">
        <v>3</v>
      </c>
      <c r="G17" s="198">
        <v>8</v>
      </c>
      <c r="H17" s="198">
        <v>15</v>
      </c>
      <c r="I17" s="198">
        <v>5</v>
      </c>
      <c r="J17" s="181"/>
      <c r="L17" s="206" t="s">
        <v>3432</v>
      </c>
      <c r="M17" s="210">
        <f t="shared" ref="M17:S17" si="1">MIN(D11:D326)</f>
        <v>1</v>
      </c>
      <c r="N17" s="211">
        <f t="shared" si="1"/>
        <v>0</v>
      </c>
      <c r="O17" s="211">
        <f t="shared" si="1"/>
        <v>0</v>
      </c>
      <c r="P17" s="211">
        <f t="shared" si="1"/>
        <v>0</v>
      </c>
      <c r="Q17" s="211">
        <f t="shared" si="1"/>
        <v>0</v>
      </c>
      <c r="R17" s="211">
        <f t="shared" si="1"/>
        <v>4</v>
      </c>
      <c r="S17" s="212">
        <f t="shared" si="1"/>
        <v>0</v>
      </c>
    </row>
    <row r="18" spans="1:26" ht="15.6">
      <c r="A18" s="4">
        <v>6</v>
      </c>
      <c r="B18" s="4">
        <v>20</v>
      </c>
      <c r="D18" s="202">
        <v>2</v>
      </c>
      <c r="E18" s="198">
        <v>10</v>
      </c>
      <c r="F18" s="198">
        <v>2</v>
      </c>
      <c r="G18" s="198">
        <v>10</v>
      </c>
      <c r="H18" s="198">
        <v>12</v>
      </c>
      <c r="I18" s="198">
        <v>5</v>
      </c>
      <c r="J18" s="181"/>
      <c r="L18" s="207" t="s">
        <v>3434</v>
      </c>
      <c r="M18" s="180">
        <f t="shared" ref="M18:S18" si="2">QUARTILE(D11:D326,1)</f>
        <v>8</v>
      </c>
      <c r="N18" s="179">
        <f t="shared" si="2"/>
        <v>2.5</v>
      </c>
      <c r="O18" s="179">
        <f t="shared" si="2"/>
        <v>4</v>
      </c>
      <c r="P18" s="179">
        <f t="shared" si="2"/>
        <v>3</v>
      </c>
      <c r="Q18" s="179">
        <f t="shared" si="2"/>
        <v>4</v>
      </c>
      <c r="R18" s="179">
        <f t="shared" si="2"/>
        <v>5.75</v>
      </c>
      <c r="S18" s="181">
        <f t="shared" si="2"/>
        <v>3</v>
      </c>
    </row>
    <row r="19" spans="1:26" ht="15.6">
      <c r="A19" s="4">
        <v>6</v>
      </c>
      <c r="B19" s="4">
        <v>30</v>
      </c>
      <c r="D19" s="202">
        <v>25</v>
      </c>
      <c r="E19" s="198">
        <v>30</v>
      </c>
      <c r="F19" s="198">
        <v>2</v>
      </c>
      <c r="G19" s="198">
        <v>2</v>
      </c>
      <c r="H19" s="198">
        <v>6</v>
      </c>
      <c r="I19" s="198">
        <v>6</v>
      </c>
      <c r="J19" s="181"/>
      <c r="L19" s="207" t="s">
        <v>3402</v>
      </c>
      <c r="M19" s="180">
        <f t="shared" ref="M19:S19" si="3">MEDIAN(D11:D326)</f>
        <v>15</v>
      </c>
      <c r="N19" s="179">
        <f t="shared" si="3"/>
        <v>10</v>
      </c>
      <c r="O19" s="179">
        <f t="shared" si="3"/>
        <v>8</v>
      </c>
      <c r="P19" s="179">
        <f t="shared" si="3"/>
        <v>6</v>
      </c>
      <c r="Q19" s="179">
        <f t="shared" si="3"/>
        <v>10</v>
      </c>
      <c r="R19" s="179">
        <f t="shared" si="3"/>
        <v>10</v>
      </c>
      <c r="S19" s="181">
        <f t="shared" si="3"/>
        <v>10</v>
      </c>
    </row>
    <row r="20" spans="1:26" ht="15.6">
      <c r="A20" s="4">
        <v>8</v>
      </c>
      <c r="B20" s="4">
        <v>4</v>
      </c>
      <c r="D20" s="202">
        <v>15</v>
      </c>
      <c r="E20" s="198">
        <v>56</v>
      </c>
      <c r="F20" s="198">
        <v>5</v>
      </c>
      <c r="G20" s="198">
        <v>5</v>
      </c>
      <c r="H20" s="198">
        <v>4</v>
      </c>
      <c r="I20" s="198">
        <v>20</v>
      </c>
      <c r="J20" s="181"/>
      <c r="L20" s="207" t="s">
        <v>3435</v>
      </c>
      <c r="M20" s="180">
        <f t="shared" ref="M20:S20" si="4">QUARTILE(D11:D326,3)</f>
        <v>21</v>
      </c>
      <c r="N20" s="179">
        <f t="shared" si="4"/>
        <v>24</v>
      </c>
      <c r="O20" s="179">
        <f t="shared" si="4"/>
        <v>15</v>
      </c>
      <c r="P20" s="179">
        <f t="shared" si="4"/>
        <v>12</v>
      </c>
      <c r="Q20" s="179">
        <f t="shared" si="4"/>
        <v>15</v>
      </c>
      <c r="R20" s="179">
        <f t="shared" si="4"/>
        <v>21.25</v>
      </c>
      <c r="S20" s="181">
        <f t="shared" si="4"/>
        <v>10</v>
      </c>
    </row>
    <row r="21" spans="1:26" ht="16.2" thickBot="1">
      <c r="A21" s="4">
        <v>7</v>
      </c>
      <c r="B21" s="4">
        <v>10</v>
      </c>
      <c r="D21" s="202">
        <v>24</v>
      </c>
      <c r="E21" s="198">
        <v>10</v>
      </c>
      <c r="F21" s="198">
        <v>2</v>
      </c>
      <c r="G21" s="198">
        <v>1</v>
      </c>
      <c r="H21" s="198">
        <v>20</v>
      </c>
      <c r="I21" s="198">
        <v>25</v>
      </c>
      <c r="J21" s="181"/>
      <c r="L21" s="208" t="s">
        <v>3436</v>
      </c>
      <c r="M21" s="182">
        <f t="shared" ref="M21:S21" si="5">MAX(D11:D326)</f>
        <v>25</v>
      </c>
      <c r="N21" s="183">
        <f t="shared" si="5"/>
        <v>60</v>
      </c>
      <c r="O21" s="183">
        <f t="shared" si="5"/>
        <v>60</v>
      </c>
      <c r="P21" s="183">
        <f t="shared" si="5"/>
        <v>50</v>
      </c>
      <c r="Q21" s="183">
        <f t="shared" si="5"/>
        <v>60</v>
      </c>
      <c r="R21" s="183">
        <f t="shared" si="5"/>
        <v>40</v>
      </c>
      <c r="S21" s="184">
        <f t="shared" si="5"/>
        <v>10</v>
      </c>
    </row>
    <row r="22" spans="1:26" ht="16.2" thickBot="1">
      <c r="A22" s="4">
        <v>7</v>
      </c>
      <c r="B22" s="4">
        <v>6</v>
      </c>
      <c r="D22" s="202">
        <v>1</v>
      </c>
      <c r="E22" s="198">
        <v>2</v>
      </c>
      <c r="F22" s="198">
        <v>10</v>
      </c>
      <c r="G22" s="198">
        <v>5</v>
      </c>
      <c r="H22" s="198">
        <v>20</v>
      </c>
      <c r="I22" s="198">
        <v>4</v>
      </c>
      <c r="J22" s="181"/>
    </row>
    <row r="23" spans="1:26" ht="16.2" thickBot="1">
      <c r="A23" s="4">
        <v>7</v>
      </c>
      <c r="B23" s="4">
        <v>8</v>
      </c>
      <c r="D23" s="180"/>
      <c r="E23" s="198">
        <v>12</v>
      </c>
      <c r="F23" s="198">
        <v>5</v>
      </c>
      <c r="G23" s="198">
        <v>1</v>
      </c>
      <c r="H23" s="198">
        <v>6</v>
      </c>
      <c r="I23" s="179"/>
      <c r="J23" s="181"/>
      <c r="M23" s="187">
        <v>4</v>
      </c>
      <c r="N23" s="216" t="s">
        <v>3440</v>
      </c>
      <c r="O23" s="187">
        <v>5</v>
      </c>
      <c r="P23" s="216" t="s">
        <v>3440</v>
      </c>
      <c r="Q23" s="187">
        <v>6</v>
      </c>
      <c r="R23" s="216" t="s">
        <v>3440</v>
      </c>
      <c r="S23" s="187">
        <v>7</v>
      </c>
      <c r="T23" s="216" t="s">
        <v>3440</v>
      </c>
      <c r="U23" s="187">
        <v>8</v>
      </c>
      <c r="V23" s="216" t="s">
        <v>3440</v>
      </c>
      <c r="W23" s="187">
        <v>9</v>
      </c>
      <c r="X23" s="217" t="s">
        <v>3440</v>
      </c>
      <c r="Y23" s="188">
        <v>10</v>
      </c>
      <c r="Z23" s="218" t="s">
        <v>3440</v>
      </c>
    </row>
    <row r="24" spans="1:26" ht="15.6">
      <c r="A24" s="4">
        <v>7</v>
      </c>
      <c r="B24" s="4">
        <v>10</v>
      </c>
      <c r="D24" s="180"/>
      <c r="E24" s="198">
        <v>24</v>
      </c>
      <c r="F24" s="198">
        <v>10</v>
      </c>
      <c r="G24" s="198">
        <v>4</v>
      </c>
      <c r="H24" s="198">
        <v>6</v>
      </c>
      <c r="I24" s="179"/>
      <c r="J24" s="181"/>
      <c r="L24" s="206" t="s">
        <v>3432</v>
      </c>
      <c r="M24" s="210">
        <v>1</v>
      </c>
      <c r="N24" s="213">
        <f>M24</f>
        <v>1</v>
      </c>
      <c r="O24" s="211">
        <v>0</v>
      </c>
      <c r="P24" s="213">
        <f>O24</f>
        <v>0</v>
      </c>
      <c r="Q24" s="211">
        <v>0</v>
      </c>
      <c r="R24" s="213">
        <f>Q24</f>
        <v>0</v>
      </c>
      <c r="S24" s="211">
        <v>0</v>
      </c>
      <c r="T24" s="213">
        <f>S24</f>
        <v>0</v>
      </c>
      <c r="U24" s="211">
        <v>0</v>
      </c>
      <c r="V24" s="213">
        <f>U24</f>
        <v>0</v>
      </c>
      <c r="W24" s="211">
        <v>4</v>
      </c>
      <c r="X24" s="213">
        <f>W24</f>
        <v>4</v>
      </c>
      <c r="Y24" s="211">
        <v>0</v>
      </c>
      <c r="Z24" s="219">
        <f>Y24</f>
        <v>0</v>
      </c>
    </row>
    <row r="25" spans="1:26" ht="15.6">
      <c r="A25" s="4">
        <v>8</v>
      </c>
      <c r="B25" s="4">
        <v>20</v>
      </c>
      <c r="D25" s="180"/>
      <c r="E25" s="198">
        <v>2</v>
      </c>
      <c r="F25" s="198">
        <v>10</v>
      </c>
      <c r="G25" s="198">
        <v>12</v>
      </c>
      <c r="H25" s="198">
        <v>10</v>
      </c>
      <c r="I25" s="179"/>
      <c r="J25" s="181"/>
      <c r="L25" s="207" t="s">
        <v>3434</v>
      </c>
      <c r="M25" s="180">
        <v>8</v>
      </c>
      <c r="N25" s="214">
        <f>M25-M24</f>
        <v>7</v>
      </c>
      <c r="O25" s="179">
        <v>2.5</v>
      </c>
      <c r="P25" s="214">
        <f>O25-O24</f>
        <v>2.5</v>
      </c>
      <c r="Q25" s="179">
        <v>4</v>
      </c>
      <c r="R25" s="214">
        <f>Q25-Q24</f>
        <v>4</v>
      </c>
      <c r="S25" s="179">
        <v>3</v>
      </c>
      <c r="T25" s="214">
        <f>S25-S24</f>
        <v>3</v>
      </c>
      <c r="U25" s="179">
        <v>4</v>
      </c>
      <c r="V25" s="214">
        <f>U25-U24</f>
        <v>4</v>
      </c>
      <c r="W25" s="179">
        <v>5.75</v>
      </c>
      <c r="X25" s="214">
        <f>W25-W24</f>
        <v>1.75</v>
      </c>
      <c r="Y25" s="179">
        <v>3</v>
      </c>
      <c r="Z25" s="220">
        <f>Y25-Y24</f>
        <v>3</v>
      </c>
    </row>
    <row r="26" spans="1:26" ht="15.6">
      <c r="A26" s="4">
        <v>7</v>
      </c>
      <c r="B26" s="4">
        <v>2</v>
      </c>
      <c r="D26" s="180"/>
      <c r="E26" s="198">
        <v>4</v>
      </c>
      <c r="F26" s="198">
        <v>10</v>
      </c>
      <c r="G26" s="198">
        <v>20</v>
      </c>
      <c r="H26" s="198">
        <v>30</v>
      </c>
      <c r="I26" s="179"/>
      <c r="J26" s="181"/>
      <c r="L26" s="207" t="s">
        <v>3402</v>
      </c>
      <c r="M26" s="180">
        <v>15</v>
      </c>
      <c r="N26" s="214">
        <f t="shared" ref="N26:P28" si="6">M26-M25</f>
        <v>7</v>
      </c>
      <c r="O26" s="179">
        <v>10</v>
      </c>
      <c r="P26" s="214">
        <f t="shared" si="6"/>
        <v>7.5</v>
      </c>
      <c r="Q26" s="179">
        <v>8</v>
      </c>
      <c r="R26" s="214">
        <f t="shared" ref="R26" si="7">Q26-Q25</f>
        <v>4</v>
      </c>
      <c r="S26" s="179">
        <v>6</v>
      </c>
      <c r="T26" s="214">
        <f t="shared" ref="T26" si="8">S26-S25</f>
        <v>3</v>
      </c>
      <c r="U26" s="179">
        <v>10</v>
      </c>
      <c r="V26" s="214">
        <f t="shared" ref="V26" si="9">U26-U25</f>
        <v>6</v>
      </c>
      <c r="W26" s="179">
        <v>10</v>
      </c>
      <c r="X26" s="214">
        <f t="shared" ref="X26" si="10">W26-W25</f>
        <v>4.25</v>
      </c>
      <c r="Y26" s="179">
        <v>10</v>
      </c>
      <c r="Z26" s="220">
        <f t="shared" ref="Z26" si="11">Y26-Y25</f>
        <v>7</v>
      </c>
    </row>
    <row r="27" spans="1:26" ht="15.6">
      <c r="A27" s="4">
        <v>6</v>
      </c>
      <c r="B27" s="4">
        <v>6</v>
      </c>
      <c r="D27" s="180"/>
      <c r="E27" s="198">
        <v>20</v>
      </c>
      <c r="F27" s="198">
        <v>5</v>
      </c>
      <c r="G27" s="198">
        <v>15</v>
      </c>
      <c r="H27" s="198">
        <v>10</v>
      </c>
      <c r="I27" s="179"/>
      <c r="J27" s="181"/>
      <c r="L27" s="207" t="s">
        <v>3435</v>
      </c>
      <c r="M27" s="180">
        <v>21</v>
      </c>
      <c r="N27" s="214">
        <f t="shared" si="6"/>
        <v>6</v>
      </c>
      <c r="O27" s="179">
        <v>24</v>
      </c>
      <c r="P27" s="214">
        <f t="shared" si="6"/>
        <v>14</v>
      </c>
      <c r="Q27" s="179">
        <v>15</v>
      </c>
      <c r="R27" s="214">
        <f t="shared" ref="R27" si="12">Q27-Q26</f>
        <v>7</v>
      </c>
      <c r="S27" s="179">
        <v>12</v>
      </c>
      <c r="T27" s="214">
        <f t="shared" ref="T27" si="13">S27-S26</f>
        <v>6</v>
      </c>
      <c r="U27" s="179">
        <v>15</v>
      </c>
      <c r="V27" s="214">
        <f t="shared" ref="V27" si="14">U27-U26</f>
        <v>5</v>
      </c>
      <c r="W27" s="179">
        <v>21.25</v>
      </c>
      <c r="X27" s="214">
        <f t="shared" ref="X27" si="15">W27-W26</f>
        <v>11.25</v>
      </c>
      <c r="Y27" s="179">
        <v>10</v>
      </c>
      <c r="Z27" s="220">
        <f t="shared" ref="Z27" si="16">Y27-Y26</f>
        <v>0</v>
      </c>
    </row>
    <row r="28" spans="1:26" ht="16.2" thickBot="1">
      <c r="A28" s="4">
        <v>6</v>
      </c>
      <c r="B28" s="4">
        <v>3</v>
      </c>
      <c r="D28" s="180"/>
      <c r="E28" s="198">
        <v>2</v>
      </c>
      <c r="F28" s="198">
        <v>5</v>
      </c>
      <c r="G28" s="198">
        <v>2</v>
      </c>
      <c r="H28" s="198">
        <v>15</v>
      </c>
      <c r="I28" s="179"/>
      <c r="J28" s="181"/>
      <c r="L28" s="208" t="s">
        <v>3436</v>
      </c>
      <c r="M28" s="182">
        <v>25</v>
      </c>
      <c r="N28" s="215">
        <f t="shared" si="6"/>
        <v>4</v>
      </c>
      <c r="O28" s="183">
        <v>60</v>
      </c>
      <c r="P28" s="215">
        <f t="shared" si="6"/>
        <v>36</v>
      </c>
      <c r="Q28" s="183">
        <v>60</v>
      </c>
      <c r="R28" s="215">
        <f t="shared" ref="R28" si="17">Q28-Q27</f>
        <v>45</v>
      </c>
      <c r="S28" s="183">
        <v>50</v>
      </c>
      <c r="T28" s="215">
        <f t="shared" ref="T28" si="18">S28-S27</f>
        <v>38</v>
      </c>
      <c r="U28" s="183">
        <v>60</v>
      </c>
      <c r="V28" s="215">
        <f t="shared" ref="V28" si="19">U28-U27</f>
        <v>45</v>
      </c>
      <c r="W28" s="183">
        <v>40</v>
      </c>
      <c r="X28" s="215">
        <f t="shared" ref="X28" si="20">W28-W27</f>
        <v>18.75</v>
      </c>
      <c r="Y28" s="183">
        <v>10</v>
      </c>
      <c r="Z28" s="221">
        <f t="shared" ref="Z28" si="21">Y28-Y27</f>
        <v>0</v>
      </c>
    </row>
    <row r="29" spans="1:26" ht="15.6">
      <c r="A29" s="4">
        <v>7</v>
      </c>
      <c r="B29" s="4">
        <v>5</v>
      </c>
      <c r="D29" s="180"/>
      <c r="E29" s="198">
        <v>24</v>
      </c>
      <c r="F29" s="198">
        <v>15</v>
      </c>
      <c r="G29" s="198">
        <v>1</v>
      </c>
      <c r="H29" s="198">
        <v>5</v>
      </c>
      <c r="I29" s="179"/>
      <c r="J29" s="181"/>
    </row>
    <row r="30" spans="1:26" ht="15.6">
      <c r="A30" s="4">
        <v>8</v>
      </c>
      <c r="B30" s="4">
        <v>20</v>
      </c>
      <c r="D30" s="180"/>
      <c r="E30" s="198">
        <v>0</v>
      </c>
      <c r="F30" s="198">
        <v>3</v>
      </c>
      <c r="G30" s="198">
        <v>5</v>
      </c>
      <c r="H30" s="198">
        <v>11</v>
      </c>
      <c r="I30" s="179"/>
      <c r="J30" s="181"/>
    </row>
    <row r="31" spans="1:26" ht="15.6">
      <c r="A31" s="4">
        <v>7</v>
      </c>
      <c r="B31" s="4">
        <v>1</v>
      </c>
      <c r="D31" s="180"/>
      <c r="E31" s="198">
        <v>30</v>
      </c>
      <c r="F31" s="198">
        <v>25</v>
      </c>
      <c r="G31" s="198">
        <v>5</v>
      </c>
      <c r="H31" s="198">
        <v>12</v>
      </c>
      <c r="I31" s="179"/>
      <c r="J31" s="181"/>
    </row>
    <row r="32" spans="1:26" ht="15.6">
      <c r="A32" s="4">
        <v>6</v>
      </c>
      <c r="B32" s="4">
        <v>2</v>
      </c>
      <c r="D32" s="180"/>
      <c r="E32" s="198">
        <v>30</v>
      </c>
      <c r="F32" s="198">
        <v>2</v>
      </c>
      <c r="G32" s="198">
        <v>2</v>
      </c>
      <c r="H32" s="198">
        <v>6</v>
      </c>
      <c r="I32" s="179"/>
      <c r="J32" s="181"/>
    </row>
    <row r="33" spans="1:10" ht="15.6">
      <c r="A33" s="4">
        <v>7</v>
      </c>
      <c r="B33" s="4">
        <v>5</v>
      </c>
      <c r="D33" s="180"/>
      <c r="E33" s="198">
        <v>4</v>
      </c>
      <c r="F33" s="198">
        <v>30</v>
      </c>
      <c r="G33" s="198">
        <v>12</v>
      </c>
      <c r="H33" s="198">
        <v>3</v>
      </c>
      <c r="I33" s="179"/>
      <c r="J33" s="181"/>
    </row>
    <row r="34" spans="1:10" ht="15.6">
      <c r="A34" s="4">
        <v>6</v>
      </c>
      <c r="B34" s="4">
        <v>2</v>
      </c>
      <c r="D34" s="180"/>
      <c r="E34" s="198">
        <v>6</v>
      </c>
      <c r="F34" s="198">
        <v>20</v>
      </c>
      <c r="G34" s="198">
        <v>10</v>
      </c>
      <c r="H34" s="198">
        <v>5</v>
      </c>
      <c r="I34" s="179"/>
      <c r="J34" s="181"/>
    </row>
    <row r="35" spans="1:10" ht="15.6">
      <c r="A35" s="4">
        <v>7</v>
      </c>
      <c r="B35" s="4">
        <v>1</v>
      </c>
      <c r="D35" s="180"/>
      <c r="E35" s="198">
        <v>60</v>
      </c>
      <c r="F35" s="198">
        <v>0</v>
      </c>
      <c r="G35" s="198">
        <v>30</v>
      </c>
      <c r="H35" s="198">
        <v>2</v>
      </c>
      <c r="I35" s="179"/>
      <c r="J35" s="181"/>
    </row>
    <row r="36" spans="1:10" ht="15.6">
      <c r="A36" s="4">
        <v>6</v>
      </c>
      <c r="B36" s="4">
        <v>5</v>
      </c>
      <c r="D36" s="180"/>
      <c r="E36" s="198">
        <v>5</v>
      </c>
      <c r="F36" s="198">
        <v>60</v>
      </c>
      <c r="G36" s="198">
        <v>5</v>
      </c>
      <c r="H36" s="198">
        <v>6</v>
      </c>
      <c r="I36" s="179"/>
      <c r="J36" s="181"/>
    </row>
    <row r="37" spans="1:10" ht="15.6">
      <c r="A37" s="4">
        <v>6</v>
      </c>
      <c r="B37" s="4">
        <v>2</v>
      </c>
      <c r="D37" s="180"/>
      <c r="E37" s="198">
        <v>1</v>
      </c>
      <c r="F37" s="198">
        <v>12</v>
      </c>
      <c r="G37" s="198">
        <v>3</v>
      </c>
      <c r="H37" s="198">
        <v>5</v>
      </c>
      <c r="I37" s="179"/>
      <c r="J37" s="181"/>
    </row>
    <row r="38" spans="1:10" ht="15.6">
      <c r="A38" s="4">
        <v>8</v>
      </c>
      <c r="B38" s="4">
        <v>6</v>
      </c>
      <c r="D38" s="180"/>
      <c r="E38" s="179"/>
      <c r="F38" s="198">
        <v>20</v>
      </c>
      <c r="G38" s="198">
        <v>6</v>
      </c>
      <c r="H38" s="198">
        <v>6</v>
      </c>
      <c r="I38" s="179"/>
      <c r="J38" s="181"/>
    </row>
    <row r="39" spans="1:10" ht="15.6">
      <c r="A39" s="4">
        <v>8</v>
      </c>
      <c r="B39" s="4">
        <v>6</v>
      </c>
      <c r="D39" s="180"/>
      <c r="E39" s="179"/>
      <c r="F39" s="198">
        <v>3</v>
      </c>
      <c r="G39" s="198">
        <v>5</v>
      </c>
      <c r="H39" s="198">
        <v>13</v>
      </c>
      <c r="I39" s="179"/>
      <c r="J39" s="181"/>
    </row>
    <row r="40" spans="1:10" ht="15.6">
      <c r="A40" s="4">
        <v>6</v>
      </c>
      <c r="B40" s="4">
        <v>10</v>
      </c>
      <c r="D40" s="180"/>
      <c r="E40" s="179"/>
      <c r="F40" s="198">
        <v>1</v>
      </c>
      <c r="G40" s="198">
        <v>10</v>
      </c>
      <c r="H40" s="198">
        <v>2</v>
      </c>
      <c r="I40" s="179"/>
      <c r="J40" s="181"/>
    </row>
    <row r="41" spans="1:10" ht="15.6">
      <c r="A41" s="4">
        <v>6</v>
      </c>
      <c r="B41" s="4">
        <v>5</v>
      </c>
      <c r="D41" s="180"/>
      <c r="E41" s="179"/>
      <c r="F41" s="198">
        <v>12</v>
      </c>
      <c r="G41" s="198">
        <v>24</v>
      </c>
      <c r="H41" s="198">
        <v>50</v>
      </c>
      <c r="I41" s="179"/>
      <c r="J41" s="181"/>
    </row>
    <row r="42" spans="1:10" ht="15.6">
      <c r="A42" s="4">
        <v>7</v>
      </c>
      <c r="B42" s="4">
        <v>4</v>
      </c>
      <c r="D42" s="180"/>
      <c r="E42" s="179"/>
      <c r="F42" s="198">
        <v>4</v>
      </c>
      <c r="G42" s="198">
        <v>20</v>
      </c>
      <c r="H42" s="198">
        <v>24</v>
      </c>
      <c r="I42" s="179"/>
      <c r="J42" s="181"/>
    </row>
    <row r="43" spans="1:10" ht="15.6">
      <c r="A43" s="4">
        <v>8</v>
      </c>
      <c r="B43" s="4">
        <v>10</v>
      </c>
      <c r="D43" s="180"/>
      <c r="E43" s="179"/>
      <c r="F43" s="198">
        <v>6</v>
      </c>
      <c r="G43" s="198">
        <v>5</v>
      </c>
      <c r="H43" s="198">
        <v>3</v>
      </c>
      <c r="I43" s="179"/>
      <c r="J43" s="181"/>
    </row>
    <row r="44" spans="1:10" ht="15.6">
      <c r="A44" s="4">
        <v>8</v>
      </c>
      <c r="B44" s="4">
        <v>30</v>
      </c>
      <c r="D44" s="180"/>
      <c r="E44" s="179"/>
      <c r="F44" s="198">
        <v>2</v>
      </c>
      <c r="G44" s="198">
        <v>24</v>
      </c>
      <c r="H44" s="198">
        <v>10</v>
      </c>
      <c r="I44" s="179"/>
      <c r="J44" s="181"/>
    </row>
    <row r="45" spans="1:10" ht="15.6">
      <c r="A45" s="4">
        <v>9</v>
      </c>
      <c r="B45" s="4">
        <v>26</v>
      </c>
      <c r="D45" s="180"/>
      <c r="E45" s="179"/>
      <c r="F45" s="198">
        <v>50</v>
      </c>
      <c r="G45" s="198">
        <v>4</v>
      </c>
      <c r="H45" s="198">
        <v>6</v>
      </c>
      <c r="I45" s="179"/>
      <c r="J45" s="181"/>
    </row>
    <row r="46" spans="1:10" ht="15.6">
      <c r="A46" s="4">
        <v>6</v>
      </c>
      <c r="B46" s="4">
        <v>10</v>
      </c>
      <c r="D46" s="180"/>
      <c r="E46" s="179"/>
      <c r="F46" s="198">
        <v>4</v>
      </c>
      <c r="G46" s="198">
        <v>0</v>
      </c>
      <c r="H46" s="198">
        <v>24</v>
      </c>
      <c r="I46" s="179"/>
      <c r="J46" s="181"/>
    </row>
    <row r="47" spans="1:10" ht="15.6">
      <c r="A47" s="4">
        <v>7</v>
      </c>
      <c r="B47" s="4">
        <v>12</v>
      </c>
      <c r="D47" s="180"/>
      <c r="E47" s="179"/>
      <c r="F47" s="198">
        <v>12</v>
      </c>
      <c r="G47" s="198">
        <v>15</v>
      </c>
      <c r="H47" s="198">
        <v>3</v>
      </c>
      <c r="I47" s="179"/>
      <c r="J47" s="181"/>
    </row>
    <row r="48" spans="1:10" ht="15.6">
      <c r="A48" s="4">
        <v>8</v>
      </c>
      <c r="B48" s="4">
        <v>10</v>
      </c>
      <c r="D48" s="180"/>
      <c r="E48" s="179"/>
      <c r="F48" s="198">
        <v>20</v>
      </c>
      <c r="G48" s="198">
        <v>15</v>
      </c>
      <c r="H48" s="198">
        <v>10</v>
      </c>
      <c r="I48" s="179"/>
      <c r="J48" s="181"/>
    </row>
    <row r="49" spans="1:10" ht="15.6">
      <c r="A49" s="4">
        <v>7</v>
      </c>
      <c r="B49" s="4">
        <v>20</v>
      </c>
      <c r="D49" s="180"/>
      <c r="E49" s="179"/>
      <c r="F49" s="198">
        <v>3</v>
      </c>
      <c r="G49" s="198">
        <v>3</v>
      </c>
      <c r="H49" s="198">
        <v>4</v>
      </c>
      <c r="I49" s="179"/>
      <c r="J49" s="181"/>
    </row>
    <row r="50" spans="1:10" ht="15.6">
      <c r="A50" s="4">
        <v>7</v>
      </c>
      <c r="B50" s="4">
        <v>15</v>
      </c>
      <c r="D50" s="180"/>
      <c r="E50" s="179"/>
      <c r="F50" s="198">
        <v>5</v>
      </c>
      <c r="G50" s="198">
        <v>10</v>
      </c>
      <c r="H50" s="198">
        <v>0</v>
      </c>
      <c r="I50" s="179"/>
      <c r="J50" s="181"/>
    </row>
    <row r="51" spans="1:10" ht="15.6">
      <c r="A51" s="4">
        <v>6</v>
      </c>
      <c r="B51" s="4">
        <v>10</v>
      </c>
      <c r="D51" s="180"/>
      <c r="E51" s="179"/>
      <c r="F51" s="198">
        <v>4</v>
      </c>
      <c r="G51" s="198">
        <v>5</v>
      </c>
      <c r="H51" s="198">
        <v>10</v>
      </c>
      <c r="I51" s="179"/>
      <c r="J51" s="181"/>
    </row>
    <row r="52" spans="1:10" ht="15.6">
      <c r="A52" s="4">
        <v>7</v>
      </c>
      <c r="B52" s="4">
        <v>2</v>
      </c>
      <c r="D52" s="180"/>
      <c r="E52" s="179"/>
      <c r="F52" s="198">
        <v>20</v>
      </c>
      <c r="G52" s="198">
        <v>20</v>
      </c>
      <c r="H52" s="198">
        <v>20</v>
      </c>
      <c r="I52" s="179"/>
      <c r="J52" s="181"/>
    </row>
    <row r="53" spans="1:10" ht="15.6">
      <c r="A53" s="4">
        <v>6</v>
      </c>
      <c r="B53" s="4">
        <v>10</v>
      </c>
      <c r="D53" s="180"/>
      <c r="E53" s="179"/>
      <c r="F53" s="198">
        <v>12</v>
      </c>
      <c r="G53" s="198">
        <v>10</v>
      </c>
      <c r="H53" s="198">
        <v>10</v>
      </c>
      <c r="I53" s="179"/>
      <c r="J53" s="181"/>
    </row>
    <row r="54" spans="1:10" ht="15.6">
      <c r="A54" s="4">
        <v>7</v>
      </c>
      <c r="B54" s="4">
        <v>1</v>
      </c>
      <c r="D54" s="180"/>
      <c r="E54" s="179"/>
      <c r="F54" s="198">
        <v>10</v>
      </c>
      <c r="G54" s="198">
        <v>10</v>
      </c>
      <c r="H54" s="198">
        <v>1</v>
      </c>
      <c r="I54" s="179"/>
      <c r="J54" s="181"/>
    </row>
    <row r="55" spans="1:10" ht="15.6">
      <c r="A55" s="4">
        <v>7</v>
      </c>
      <c r="B55" s="4">
        <v>5</v>
      </c>
      <c r="D55" s="180"/>
      <c r="E55" s="179"/>
      <c r="F55" s="198">
        <v>5</v>
      </c>
      <c r="G55" s="198">
        <v>12</v>
      </c>
      <c r="H55" s="198">
        <v>0</v>
      </c>
      <c r="I55" s="179"/>
      <c r="J55" s="181"/>
    </row>
    <row r="56" spans="1:10" ht="15.6">
      <c r="A56" s="4">
        <v>8</v>
      </c>
      <c r="B56" s="4">
        <v>15</v>
      </c>
      <c r="D56" s="180"/>
      <c r="E56" s="179"/>
      <c r="F56" s="198">
        <v>20</v>
      </c>
      <c r="G56" s="198">
        <v>2</v>
      </c>
      <c r="H56" s="198">
        <v>2</v>
      </c>
      <c r="I56" s="179"/>
      <c r="J56" s="181"/>
    </row>
    <row r="57" spans="1:10" ht="15.6">
      <c r="A57" s="4">
        <v>7</v>
      </c>
      <c r="B57" s="4">
        <v>5</v>
      </c>
      <c r="D57" s="180"/>
      <c r="E57" s="179"/>
      <c r="F57" s="198">
        <v>12</v>
      </c>
      <c r="G57" s="198">
        <v>5</v>
      </c>
      <c r="H57" s="198">
        <v>12</v>
      </c>
      <c r="I57" s="179"/>
      <c r="J57" s="181"/>
    </row>
    <row r="58" spans="1:10" ht="15.6">
      <c r="A58" s="4">
        <v>7</v>
      </c>
      <c r="B58" s="4">
        <v>2</v>
      </c>
      <c r="D58" s="180"/>
      <c r="E58" s="179"/>
      <c r="F58" s="198">
        <v>3</v>
      </c>
      <c r="G58" s="198">
        <v>8</v>
      </c>
      <c r="H58" s="198">
        <v>5</v>
      </c>
      <c r="I58" s="179"/>
      <c r="J58" s="181"/>
    </row>
    <row r="59" spans="1:10" ht="15.6">
      <c r="A59" s="4">
        <v>7</v>
      </c>
      <c r="B59" s="4">
        <v>12</v>
      </c>
      <c r="D59" s="180"/>
      <c r="E59" s="179"/>
      <c r="F59" s="198">
        <v>12</v>
      </c>
      <c r="G59" s="198">
        <v>12</v>
      </c>
      <c r="H59" s="198">
        <v>0</v>
      </c>
      <c r="I59" s="179"/>
      <c r="J59" s="181"/>
    </row>
    <row r="60" spans="1:10" ht="15.6">
      <c r="A60" s="4">
        <v>7</v>
      </c>
      <c r="B60" s="4">
        <v>10</v>
      </c>
      <c r="D60" s="180"/>
      <c r="E60" s="179"/>
      <c r="F60" s="198">
        <v>5</v>
      </c>
      <c r="G60" s="198">
        <v>12</v>
      </c>
      <c r="H60" s="198">
        <v>15</v>
      </c>
      <c r="I60" s="179"/>
      <c r="J60" s="181"/>
    </row>
    <row r="61" spans="1:10" ht="15.6">
      <c r="A61" s="4">
        <v>8</v>
      </c>
      <c r="B61" s="4">
        <v>5</v>
      </c>
      <c r="D61" s="180"/>
      <c r="E61" s="179"/>
      <c r="F61" s="198">
        <v>20</v>
      </c>
      <c r="G61" s="198">
        <v>5</v>
      </c>
      <c r="H61" s="198">
        <v>2</v>
      </c>
      <c r="I61" s="179"/>
      <c r="J61" s="181"/>
    </row>
    <row r="62" spans="1:10" ht="15.6">
      <c r="A62" s="4">
        <v>8</v>
      </c>
      <c r="B62" s="4">
        <v>11</v>
      </c>
      <c r="D62" s="180"/>
      <c r="E62" s="179"/>
      <c r="F62" s="198">
        <v>10</v>
      </c>
      <c r="G62" s="198">
        <v>20</v>
      </c>
      <c r="H62" s="198">
        <v>8</v>
      </c>
      <c r="I62" s="179"/>
      <c r="J62" s="181"/>
    </row>
    <row r="63" spans="1:10" ht="15.6">
      <c r="A63" s="4">
        <v>7</v>
      </c>
      <c r="B63" s="4">
        <v>30</v>
      </c>
      <c r="D63" s="180"/>
      <c r="E63" s="179"/>
      <c r="F63" s="198">
        <v>5</v>
      </c>
      <c r="G63" s="198">
        <v>20</v>
      </c>
      <c r="H63" s="198">
        <v>10</v>
      </c>
      <c r="I63" s="179"/>
      <c r="J63" s="181"/>
    </row>
    <row r="64" spans="1:10" ht="15.6">
      <c r="A64" s="4">
        <v>8</v>
      </c>
      <c r="B64" s="4">
        <v>12</v>
      </c>
      <c r="D64" s="180"/>
      <c r="E64" s="179"/>
      <c r="F64" s="198">
        <v>5</v>
      </c>
      <c r="G64" s="198">
        <v>0</v>
      </c>
      <c r="H64" s="198">
        <v>12</v>
      </c>
      <c r="I64" s="179"/>
      <c r="J64" s="181"/>
    </row>
    <row r="65" spans="1:10" ht="15.6">
      <c r="A65" s="4">
        <v>8</v>
      </c>
      <c r="B65" s="4">
        <v>6</v>
      </c>
      <c r="D65" s="180"/>
      <c r="E65" s="179"/>
      <c r="F65" s="198">
        <v>5</v>
      </c>
      <c r="G65" s="198">
        <v>6</v>
      </c>
      <c r="H65" s="198">
        <v>4</v>
      </c>
      <c r="I65" s="179"/>
      <c r="J65" s="181"/>
    </row>
    <row r="66" spans="1:10" ht="15.6">
      <c r="A66" s="4">
        <v>8</v>
      </c>
      <c r="B66" s="4">
        <v>3</v>
      </c>
      <c r="D66" s="180"/>
      <c r="E66" s="179"/>
      <c r="F66" s="198">
        <v>5</v>
      </c>
      <c r="G66" s="198">
        <v>12</v>
      </c>
      <c r="H66" s="198">
        <v>10</v>
      </c>
      <c r="I66" s="179"/>
      <c r="J66" s="181"/>
    </row>
    <row r="67" spans="1:10" ht="15.6">
      <c r="A67" s="4">
        <v>7</v>
      </c>
      <c r="B67" s="4">
        <v>5</v>
      </c>
      <c r="D67" s="180"/>
      <c r="E67" s="179"/>
      <c r="F67" s="198">
        <v>10</v>
      </c>
      <c r="G67" s="198">
        <v>10</v>
      </c>
      <c r="H67" s="198">
        <v>2</v>
      </c>
      <c r="I67" s="179"/>
      <c r="J67" s="181"/>
    </row>
    <row r="68" spans="1:10" ht="15.6">
      <c r="A68" s="4">
        <v>7</v>
      </c>
      <c r="B68" s="4">
        <v>3</v>
      </c>
      <c r="D68" s="180"/>
      <c r="E68" s="179"/>
      <c r="F68" s="198">
        <v>5</v>
      </c>
      <c r="G68" s="198">
        <v>6</v>
      </c>
      <c r="H68" s="198">
        <v>12</v>
      </c>
      <c r="I68" s="179"/>
      <c r="J68" s="181"/>
    </row>
    <row r="69" spans="1:10" ht="15.6">
      <c r="A69" s="4">
        <v>8</v>
      </c>
      <c r="B69" s="4">
        <v>5</v>
      </c>
      <c r="D69" s="180"/>
      <c r="E69" s="179"/>
      <c r="F69" s="198">
        <v>4</v>
      </c>
      <c r="G69" s="198">
        <v>5</v>
      </c>
      <c r="H69" s="198">
        <v>10</v>
      </c>
      <c r="I69" s="179"/>
      <c r="J69" s="181"/>
    </row>
    <row r="70" spans="1:10" ht="15.6">
      <c r="A70" s="4">
        <v>7</v>
      </c>
      <c r="B70" s="4">
        <v>6</v>
      </c>
      <c r="D70" s="180"/>
      <c r="E70" s="179"/>
      <c r="F70" s="198">
        <v>32</v>
      </c>
      <c r="G70" s="198">
        <v>15</v>
      </c>
      <c r="H70" s="198">
        <v>10</v>
      </c>
      <c r="I70" s="179"/>
      <c r="J70" s="181"/>
    </row>
    <row r="71" spans="1:10" ht="15.6">
      <c r="A71" s="4">
        <v>7</v>
      </c>
      <c r="B71" s="4">
        <v>5</v>
      </c>
      <c r="D71" s="180"/>
      <c r="E71" s="179"/>
      <c r="F71" s="198">
        <v>2</v>
      </c>
      <c r="G71" s="198">
        <v>2</v>
      </c>
      <c r="H71" s="198">
        <v>6</v>
      </c>
      <c r="I71" s="179"/>
      <c r="J71" s="181"/>
    </row>
    <row r="72" spans="1:10" ht="15.6">
      <c r="A72" s="4">
        <v>6</v>
      </c>
      <c r="B72" s="4">
        <v>5</v>
      </c>
      <c r="D72" s="180"/>
      <c r="E72" s="179"/>
      <c r="F72" s="198">
        <v>10</v>
      </c>
      <c r="G72" s="198">
        <v>5</v>
      </c>
      <c r="H72" s="198">
        <v>30</v>
      </c>
      <c r="I72" s="179"/>
      <c r="J72" s="181"/>
    </row>
    <row r="73" spans="1:10" ht="15.6">
      <c r="A73" s="4">
        <v>7</v>
      </c>
      <c r="B73" s="4">
        <v>10</v>
      </c>
      <c r="D73" s="180"/>
      <c r="E73" s="179"/>
      <c r="F73" s="198">
        <v>4</v>
      </c>
      <c r="G73" s="198">
        <v>12</v>
      </c>
      <c r="H73" s="198">
        <v>6</v>
      </c>
      <c r="I73" s="179"/>
      <c r="J73" s="181"/>
    </row>
    <row r="74" spans="1:10" ht="15.6">
      <c r="A74" s="4">
        <v>7</v>
      </c>
      <c r="B74" s="4">
        <v>24</v>
      </c>
      <c r="D74" s="180"/>
      <c r="E74" s="179"/>
      <c r="F74" s="198">
        <v>26</v>
      </c>
      <c r="G74" s="198">
        <v>30</v>
      </c>
      <c r="H74" s="198">
        <v>2</v>
      </c>
      <c r="I74" s="179"/>
      <c r="J74" s="181"/>
    </row>
    <row r="75" spans="1:10" ht="15.6">
      <c r="A75" s="4">
        <v>9</v>
      </c>
      <c r="B75" s="4">
        <v>6</v>
      </c>
      <c r="D75" s="180"/>
      <c r="E75" s="179"/>
      <c r="F75" s="198">
        <v>10</v>
      </c>
      <c r="G75" s="198">
        <v>1</v>
      </c>
      <c r="H75" s="198">
        <v>12</v>
      </c>
      <c r="I75" s="179"/>
      <c r="J75" s="181"/>
    </row>
    <row r="76" spans="1:10" ht="15.6">
      <c r="A76" s="4">
        <v>8</v>
      </c>
      <c r="B76" s="4">
        <v>2</v>
      </c>
      <c r="D76" s="180"/>
      <c r="E76" s="179"/>
      <c r="F76" s="198">
        <v>1</v>
      </c>
      <c r="G76" s="198">
        <v>40</v>
      </c>
      <c r="H76" s="198">
        <v>15</v>
      </c>
      <c r="I76" s="179"/>
      <c r="J76" s="181"/>
    </row>
    <row r="77" spans="1:10" ht="15.6">
      <c r="A77" s="4">
        <v>7</v>
      </c>
      <c r="B77" s="4">
        <v>20</v>
      </c>
      <c r="D77" s="180"/>
      <c r="E77" s="179"/>
      <c r="F77" s="198">
        <v>5</v>
      </c>
      <c r="G77" s="198">
        <v>5</v>
      </c>
      <c r="H77" s="198">
        <v>8</v>
      </c>
      <c r="I77" s="179"/>
      <c r="J77" s="181"/>
    </row>
    <row r="78" spans="1:10" ht="15.6">
      <c r="A78" s="4">
        <v>8</v>
      </c>
      <c r="B78" s="4">
        <v>6</v>
      </c>
      <c r="D78" s="180"/>
      <c r="E78" s="179"/>
      <c r="F78" s="198">
        <v>5</v>
      </c>
      <c r="G78" s="198">
        <v>8</v>
      </c>
      <c r="H78" s="198">
        <v>15</v>
      </c>
      <c r="I78" s="179"/>
      <c r="J78" s="181"/>
    </row>
    <row r="79" spans="1:10" ht="15.6">
      <c r="A79" s="4">
        <v>7</v>
      </c>
      <c r="B79" s="4">
        <v>5</v>
      </c>
      <c r="D79" s="180"/>
      <c r="E79" s="179"/>
      <c r="F79" s="198">
        <v>2</v>
      </c>
      <c r="G79" s="198">
        <v>5</v>
      </c>
      <c r="H79" s="198">
        <v>3</v>
      </c>
      <c r="I79" s="179"/>
      <c r="J79" s="181"/>
    </row>
    <row r="80" spans="1:10" ht="15.6">
      <c r="A80" s="4">
        <v>7</v>
      </c>
      <c r="B80" s="4">
        <v>24</v>
      </c>
      <c r="D80" s="180"/>
      <c r="E80" s="179"/>
      <c r="F80" s="198">
        <v>20</v>
      </c>
      <c r="G80" s="198">
        <v>6</v>
      </c>
      <c r="H80" s="198">
        <v>15</v>
      </c>
      <c r="I80" s="179"/>
      <c r="J80" s="181"/>
    </row>
    <row r="81" spans="1:10" ht="15.6">
      <c r="A81" s="4">
        <v>7</v>
      </c>
      <c r="B81" s="4">
        <v>4</v>
      </c>
      <c r="D81" s="180"/>
      <c r="E81" s="179"/>
      <c r="F81" s="198">
        <v>6</v>
      </c>
      <c r="G81" s="198">
        <v>2</v>
      </c>
      <c r="H81" s="198">
        <v>60</v>
      </c>
      <c r="I81" s="179"/>
      <c r="J81" s="181"/>
    </row>
    <row r="82" spans="1:10" ht="15.6">
      <c r="A82" s="4">
        <v>7</v>
      </c>
      <c r="B82" s="4">
        <v>0</v>
      </c>
      <c r="D82" s="180"/>
      <c r="E82" s="179"/>
      <c r="F82" s="198">
        <v>30</v>
      </c>
      <c r="G82" s="198">
        <v>2</v>
      </c>
      <c r="H82" s="198">
        <v>12</v>
      </c>
      <c r="I82" s="179"/>
      <c r="J82" s="181"/>
    </row>
    <row r="83" spans="1:10" ht="15.6">
      <c r="A83" s="4">
        <v>8</v>
      </c>
      <c r="B83" s="4">
        <v>5</v>
      </c>
      <c r="D83" s="180"/>
      <c r="E83" s="179"/>
      <c r="F83" s="198">
        <v>10</v>
      </c>
      <c r="G83" s="198">
        <v>10</v>
      </c>
      <c r="H83" s="198">
        <v>50</v>
      </c>
      <c r="I83" s="179"/>
      <c r="J83" s="181"/>
    </row>
    <row r="84" spans="1:10" ht="15.6">
      <c r="A84" s="4">
        <v>7</v>
      </c>
      <c r="B84" s="4">
        <v>15</v>
      </c>
      <c r="D84" s="180"/>
      <c r="E84" s="179"/>
      <c r="F84" s="198">
        <v>20</v>
      </c>
      <c r="G84" s="198">
        <v>10</v>
      </c>
      <c r="H84" s="198">
        <v>20</v>
      </c>
      <c r="I84" s="179"/>
      <c r="J84" s="181"/>
    </row>
    <row r="85" spans="1:10" ht="15.6">
      <c r="A85" s="4">
        <v>8</v>
      </c>
      <c r="B85" s="4">
        <v>6</v>
      </c>
      <c r="D85" s="180"/>
      <c r="E85" s="179"/>
      <c r="F85" s="198">
        <v>7</v>
      </c>
      <c r="G85" s="198">
        <v>1</v>
      </c>
      <c r="H85" s="198">
        <v>3</v>
      </c>
      <c r="I85" s="179"/>
      <c r="J85" s="181"/>
    </row>
    <row r="86" spans="1:10" ht="15.6">
      <c r="A86" s="4">
        <v>7</v>
      </c>
      <c r="B86" s="4">
        <v>15</v>
      </c>
      <c r="D86" s="180"/>
      <c r="E86" s="179"/>
      <c r="F86" s="198">
        <v>20</v>
      </c>
      <c r="G86" s="198">
        <v>15</v>
      </c>
      <c r="H86" s="198">
        <v>10</v>
      </c>
      <c r="I86" s="179"/>
      <c r="J86" s="181"/>
    </row>
    <row r="87" spans="1:10" ht="15.6">
      <c r="A87" s="4">
        <v>8</v>
      </c>
      <c r="B87" s="4">
        <v>13</v>
      </c>
      <c r="D87" s="180"/>
      <c r="E87" s="179"/>
      <c r="F87" s="198">
        <v>12</v>
      </c>
      <c r="G87" s="198">
        <v>5</v>
      </c>
      <c r="H87" s="198">
        <v>2</v>
      </c>
      <c r="I87" s="179"/>
      <c r="J87" s="181"/>
    </row>
    <row r="88" spans="1:10" ht="15.6">
      <c r="A88" s="4">
        <v>8</v>
      </c>
      <c r="B88" s="4">
        <v>2</v>
      </c>
      <c r="D88" s="180"/>
      <c r="E88" s="179"/>
      <c r="F88" s="198">
        <v>10</v>
      </c>
      <c r="G88" s="198">
        <v>12</v>
      </c>
      <c r="H88" s="198">
        <v>3</v>
      </c>
      <c r="I88" s="179"/>
      <c r="J88" s="181"/>
    </row>
    <row r="89" spans="1:10" ht="15.6">
      <c r="A89" s="4">
        <v>7</v>
      </c>
      <c r="B89" s="4">
        <v>3</v>
      </c>
      <c r="D89" s="180"/>
      <c r="E89" s="179"/>
      <c r="F89" s="198">
        <v>5</v>
      </c>
      <c r="G89" s="198">
        <v>5</v>
      </c>
      <c r="H89" s="198">
        <v>5</v>
      </c>
      <c r="I89" s="179"/>
      <c r="J89" s="181"/>
    </row>
    <row r="90" spans="1:10" ht="15.6">
      <c r="A90" s="4">
        <v>6</v>
      </c>
      <c r="B90" s="4">
        <v>5</v>
      </c>
      <c r="D90" s="180"/>
      <c r="E90" s="179"/>
      <c r="F90" s="198">
        <v>4</v>
      </c>
      <c r="G90" s="198">
        <v>7</v>
      </c>
      <c r="H90" s="198">
        <v>10</v>
      </c>
      <c r="I90" s="179"/>
      <c r="J90" s="181"/>
    </row>
    <row r="91" spans="1:10" ht="15.6">
      <c r="A91" s="4">
        <v>8</v>
      </c>
      <c r="B91" s="4">
        <v>50</v>
      </c>
      <c r="D91" s="180"/>
      <c r="E91" s="179"/>
      <c r="F91" s="198">
        <v>3</v>
      </c>
      <c r="G91" s="198">
        <v>3</v>
      </c>
      <c r="H91" s="198">
        <v>10</v>
      </c>
      <c r="I91" s="179"/>
      <c r="J91" s="181"/>
    </row>
    <row r="92" spans="1:10" ht="15.6">
      <c r="A92" s="4">
        <v>6</v>
      </c>
      <c r="B92" s="4">
        <v>15</v>
      </c>
      <c r="D92" s="180"/>
      <c r="E92" s="179"/>
      <c r="F92" s="198">
        <v>5</v>
      </c>
      <c r="G92" s="198">
        <v>2</v>
      </c>
      <c r="H92" s="198">
        <v>2</v>
      </c>
      <c r="I92" s="179"/>
      <c r="J92" s="181"/>
    </row>
    <row r="93" spans="1:10" ht="15.6">
      <c r="A93" s="4">
        <v>7</v>
      </c>
      <c r="B93" s="4">
        <v>10</v>
      </c>
      <c r="D93" s="180"/>
      <c r="E93" s="179"/>
      <c r="F93" s="198">
        <v>2</v>
      </c>
      <c r="G93" s="198">
        <v>5</v>
      </c>
      <c r="H93" s="198">
        <v>10</v>
      </c>
      <c r="I93" s="179"/>
      <c r="J93" s="181"/>
    </row>
    <row r="94" spans="1:10" ht="15.6">
      <c r="A94" s="4">
        <v>8</v>
      </c>
      <c r="B94" s="4">
        <v>24</v>
      </c>
      <c r="D94" s="180"/>
      <c r="E94" s="179"/>
      <c r="F94" s="198">
        <v>10</v>
      </c>
      <c r="G94" s="198">
        <v>30</v>
      </c>
      <c r="H94" s="198">
        <v>2</v>
      </c>
      <c r="I94" s="179"/>
      <c r="J94" s="181"/>
    </row>
    <row r="95" spans="1:10" ht="15.6">
      <c r="A95" s="4">
        <v>8</v>
      </c>
      <c r="B95" s="4">
        <v>3</v>
      </c>
      <c r="D95" s="180"/>
      <c r="E95" s="179"/>
      <c r="F95" s="198">
        <v>15</v>
      </c>
      <c r="G95" s="198">
        <v>20</v>
      </c>
      <c r="H95" s="198">
        <v>30</v>
      </c>
      <c r="I95" s="179"/>
      <c r="J95" s="181"/>
    </row>
    <row r="96" spans="1:10" ht="15.6">
      <c r="A96" s="4">
        <v>7</v>
      </c>
      <c r="B96" s="4">
        <v>5</v>
      </c>
      <c r="D96" s="180"/>
      <c r="E96" s="179"/>
      <c r="F96" s="198">
        <v>12</v>
      </c>
      <c r="G96" s="198">
        <v>12</v>
      </c>
      <c r="H96" s="198">
        <v>4</v>
      </c>
      <c r="I96" s="179"/>
      <c r="J96" s="181"/>
    </row>
    <row r="97" spans="1:10" ht="15.6">
      <c r="A97" s="4">
        <v>6</v>
      </c>
      <c r="B97" s="4">
        <v>3</v>
      </c>
      <c r="D97" s="180"/>
      <c r="E97" s="179"/>
      <c r="F97" s="198">
        <v>10</v>
      </c>
      <c r="G97" s="198">
        <v>6</v>
      </c>
      <c r="H97" s="198">
        <v>5</v>
      </c>
      <c r="I97" s="179"/>
      <c r="J97" s="181"/>
    </row>
    <row r="98" spans="1:10" ht="15.6">
      <c r="A98" s="4">
        <v>6</v>
      </c>
      <c r="B98" s="4">
        <v>25</v>
      </c>
      <c r="D98" s="180"/>
      <c r="E98" s="179"/>
      <c r="F98" s="198">
        <v>12</v>
      </c>
      <c r="G98" s="198">
        <v>4</v>
      </c>
      <c r="H98" s="198">
        <v>4</v>
      </c>
      <c r="I98" s="179"/>
      <c r="J98" s="181"/>
    </row>
    <row r="99" spans="1:10" ht="15.6">
      <c r="A99" s="4">
        <v>7</v>
      </c>
      <c r="B99" s="4">
        <v>20</v>
      </c>
      <c r="D99" s="180"/>
      <c r="E99" s="179"/>
      <c r="F99" s="198">
        <v>5</v>
      </c>
      <c r="G99" s="198">
        <v>15</v>
      </c>
      <c r="H99" s="198">
        <v>5</v>
      </c>
      <c r="I99" s="179"/>
      <c r="J99" s="181"/>
    </row>
    <row r="100" spans="1:10" ht="15.6">
      <c r="A100" s="4">
        <v>8</v>
      </c>
      <c r="B100" s="4">
        <v>10</v>
      </c>
      <c r="D100" s="180"/>
      <c r="E100" s="179"/>
      <c r="F100" s="198">
        <v>3</v>
      </c>
      <c r="G100" s="198">
        <v>3</v>
      </c>
      <c r="H100" s="198">
        <v>2</v>
      </c>
      <c r="I100" s="179"/>
      <c r="J100" s="181"/>
    </row>
    <row r="101" spans="1:10" ht="15.6">
      <c r="A101" s="4">
        <v>6</v>
      </c>
      <c r="B101" s="4">
        <v>2</v>
      </c>
      <c r="D101" s="180"/>
      <c r="E101" s="179"/>
      <c r="F101" s="198">
        <v>4</v>
      </c>
      <c r="G101" s="198">
        <v>1</v>
      </c>
      <c r="H101" s="198">
        <v>6</v>
      </c>
      <c r="I101" s="179"/>
      <c r="J101" s="181"/>
    </row>
    <row r="102" spans="1:10" ht="15.6">
      <c r="A102" s="4">
        <v>7</v>
      </c>
      <c r="B102" s="4">
        <v>10</v>
      </c>
      <c r="D102" s="180"/>
      <c r="E102" s="179"/>
      <c r="F102" s="198">
        <v>2</v>
      </c>
      <c r="G102" s="198">
        <v>0</v>
      </c>
      <c r="H102" s="198">
        <v>30</v>
      </c>
      <c r="I102" s="179"/>
      <c r="J102" s="181"/>
    </row>
    <row r="103" spans="1:10" ht="15.6">
      <c r="A103" s="4">
        <v>7</v>
      </c>
      <c r="B103" s="4">
        <v>10</v>
      </c>
      <c r="D103" s="180"/>
      <c r="E103" s="179"/>
      <c r="F103" s="198">
        <v>10</v>
      </c>
      <c r="G103" s="198">
        <v>2</v>
      </c>
      <c r="H103" s="198">
        <v>1</v>
      </c>
      <c r="I103" s="179"/>
      <c r="J103" s="181"/>
    </row>
    <row r="104" spans="1:10" ht="15.6">
      <c r="A104" s="4">
        <v>7</v>
      </c>
      <c r="B104" s="4">
        <v>12</v>
      </c>
      <c r="D104" s="180"/>
      <c r="E104" s="179"/>
      <c r="F104" s="198">
        <v>4</v>
      </c>
      <c r="G104" s="198">
        <v>16</v>
      </c>
      <c r="H104" s="198">
        <v>10</v>
      </c>
      <c r="I104" s="179"/>
      <c r="J104" s="181"/>
    </row>
    <row r="105" spans="1:10" ht="15.6">
      <c r="A105" s="4">
        <v>6</v>
      </c>
      <c r="B105" s="4">
        <v>30</v>
      </c>
      <c r="D105" s="180"/>
      <c r="E105" s="179"/>
      <c r="F105" s="198">
        <v>2</v>
      </c>
      <c r="G105" s="198">
        <v>3</v>
      </c>
      <c r="H105" s="198">
        <v>50</v>
      </c>
      <c r="I105" s="179"/>
      <c r="J105" s="181"/>
    </row>
    <row r="106" spans="1:10" ht="15.6">
      <c r="A106" s="4">
        <v>8</v>
      </c>
      <c r="B106" s="4">
        <v>6</v>
      </c>
      <c r="D106" s="180"/>
      <c r="E106" s="179"/>
      <c r="F106" s="198">
        <v>9</v>
      </c>
      <c r="G106" s="198">
        <v>3</v>
      </c>
      <c r="H106" s="198">
        <v>2</v>
      </c>
      <c r="I106" s="179"/>
      <c r="J106" s="181"/>
    </row>
    <row r="107" spans="1:10" ht="15.6">
      <c r="A107" s="4">
        <v>7</v>
      </c>
      <c r="B107" s="4">
        <v>2</v>
      </c>
      <c r="D107" s="180"/>
      <c r="E107" s="179"/>
      <c r="F107" s="198">
        <v>5</v>
      </c>
      <c r="G107" s="198">
        <v>5</v>
      </c>
      <c r="H107" s="198">
        <v>0</v>
      </c>
      <c r="I107" s="179"/>
      <c r="J107" s="181"/>
    </row>
    <row r="108" spans="1:10" ht="15.6">
      <c r="A108" s="4">
        <v>7</v>
      </c>
      <c r="B108" s="4">
        <v>5</v>
      </c>
      <c r="D108" s="180"/>
      <c r="E108" s="179"/>
      <c r="F108" s="198">
        <v>10</v>
      </c>
      <c r="G108" s="198">
        <v>5</v>
      </c>
      <c r="H108" s="198">
        <v>2</v>
      </c>
      <c r="I108" s="179"/>
      <c r="J108" s="181"/>
    </row>
    <row r="109" spans="1:10" ht="15.6">
      <c r="A109" s="4">
        <v>7</v>
      </c>
      <c r="B109" s="4">
        <v>8</v>
      </c>
      <c r="D109" s="180"/>
      <c r="E109" s="179"/>
      <c r="F109" s="198">
        <v>3</v>
      </c>
      <c r="G109" s="198">
        <v>12</v>
      </c>
      <c r="H109" s="198">
        <v>20</v>
      </c>
      <c r="I109" s="179"/>
      <c r="J109" s="181"/>
    </row>
    <row r="110" spans="1:10" ht="15.6">
      <c r="A110" s="4">
        <v>6</v>
      </c>
      <c r="B110" s="4">
        <v>20</v>
      </c>
      <c r="D110" s="180"/>
      <c r="E110" s="179"/>
      <c r="F110" s="198">
        <v>5</v>
      </c>
      <c r="G110" s="198">
        <v>4</v>
      </c>
      <c r="H110" s="198">
        <v>10</v>
      </c>
      <c r="I110" s="179"/>
      <c r="J110" s="181"/>
    </row>
    <row r="111" spans="1:10" ht="15.6">
      <c r="A111" s="4">
        <v>6</v>
      </c>
      <c r="B111" s="4">
        <v>0</v>
      </c>
      <c r="D111" s="180"/>
      <c r="E111" s="179"/>
      <c r="F111" s="198">
        <v>4</v>
      </c>
      <c r="G111" s="198">
        <v>5</v>
      </c>
      <c r="H111" s="198">
        <v>15</v>
      </c>
      <c r="I111" s="179"/>
      <c r="J111" s="181"/>
    </row>
    <row r="112" spans="1:10" ht="15.6">
      <c r="A112" s="4">
        <v>7</v>
      </c>
      <c r="B112" s="4">
        <v>12</v>
      </c>
      <c r="D112" s="180"/>
      <c r="E112" s="179"/>
      <c r="F112" s="198">
        <v>12</v>
      </c>
      <c r="G112" s="198">
        <v>24</v>
      </c>
      <c r="H112" s="198">
        <v>20</v>
      </c>
      <c r="I112" s="179"/>
      <c r="J112" s="181"/>
    </row>
    <row r="113" spans="1:10" ht="15.6">
      <c r="A113" s="4">
        <v>6</v>
      </c>
      <c r="B113" s="4">
        <v>60</v>
      </c>
      <c r="D113" s="180"/>
      <c r="E113" s="179"/>
      <c r="F113" s="198">
        <v>50</v>
      </c>
      <c r="G113" s="198">
        <v>2</v>
      </c>
      <c r="H113" s="198">
        <v>7</v>
      </c>
      <c r="I113" s="179"/>
      <c r="J113" s="181"/>
    </row>
    <row r="114" spans="1:10" ht="15.6">
      <c r="A114" s="4">
        <v>7</v>
      </c>
      <c r="B114" s="4">
        <v>12</v>
      </c>
      <c r="D114" s="180"/>
      <c r="E114" s="179"/>
      <c r="F114" s="198">
        <v>25</v>
      </c>
      <c r="G114" s="198">
        <v>4</v>
      </c>
      <c r="H114" s="198">
        <v>1</v>
      </c>
      <c r="I114" s="179"/>
      <c r="J114" s="181"/>
    </row>
    <row r="115" spans="1:10" ht="15.6">
      <c r="A115" s="4">
        <v>7</v>
      </c>
      <c r="B115" s="4">
        <v>5</v>
      </c>
      <c r="D115" s="180"/>
      <c r="E115" s="179"/>
      <c r="F115" s="198">
        <v>15</v>
      </c>
      <c r="G115" s="198">
        <v>10</v>
      </c>
      <c r="H115" s="198">
        <v>2</v>
      </c>
      <c r="I115" s="179"/>
      <c r="J115" s="181"/>
    </row>
    <row r="116" spans="1:10" ht="15.6">
      <c r="A116" s="4">
        <v>7</v>
      </c>
      <c r="B116" s="4">
        <v>20</v>
      </c>
      <c r="D116" s="180"/>
      <c r="E116" s="179"/>
      <c r="F116" s="198">
        <v>10</v>
      </c>
      <c r="G116" s="198">
        <v>18</v>
      </c>
      <c r="H116" s="198">
        <v>30</v>
      </c>
      <c r="I116" s="179"/>
      <c r="J116" s="181"/>
    </row>
    <row r="117" spans="1:10" ht="15.6">
      <c r="A117" s="4">
        <v>7</v>
      </c>
      <c r="B117" s="4">
        <v>20</v>
      </c>
      <c r="D117" s="180"/>
      <c r="E117" s="179"/>
      <c r="F117" s="198">
        <v>8</v>
      </c>
      <c r="G117" s="198">
        <v>10</v>
      </c>
      <c r="H117" s="198">
        <v>25</v>
      </c>
      <c r="I117" s="179"/>
      <c r="J117" s="181"/>
    </row>
    <row r="118" spans="1:10" ht="15.6">
      <c r="A118" s="4">
        <v>9</v>
      </c>
      <c r="B118" s="4">
        <v>20</v>
      </c>
      <c r="D118" s="180"/>
      <c r="E118" s="179"/>
      <c r="F118" s="198">
        <v>30</v>
      </c>
      <c r="G118" s="198">
        <v>12</v>
      </c>
      <c r="H118" s="198">
        <v>25</v>
      </c>
      <c r="I118" s="179"/>
      <c r="J118" s="181"/>
    </row>
    <row r="119" spans="1:10" ht="15.6">
      <c r="A119" s="4">
        <v>8</v>
      </c>
      <c r="B119" s="4">
        <v>24</v>
      </c>
      <c r="D119" s="180"/>
      <c r="E119" s="179"/>
      <c r="F119" s="198">
        <v>6</v>
      </c>
      <c r="G119" s="198">
        <v>6</v>
      </c>
      <c r="H119" s="198">
        <v>15</v>
      </c>
      <c r="I119" s="179"/>
      <c r="J119" s="181"/>
    </row>
    <row r="120" spans="1:10" ht="15.6">
      <c r="A120" s="4">
        <v>8</v>
      </c>
      <c r="B120" s="4">
        <v>3</v>
      </c>
      <c r="D120" s="180"/>
      <c r="E120" s="179"/>
      <c r="F120" s="198">
        <v>12</v>
      </c>
      <c r="G120" s="198">
        <v>10</v>
      </c>
      <c r="H120" s="198">
        <v>5</v>
      </c>
      <c r="I120" s="179"/>
      <c r="J120" s="181"/>
    </row>
    <row r="121" spans="1:10" ht="15.6">
      <c r="A121" s="4">
        <v>8</v>
      </c>
      <c r="B121" s="4">
        <v>10</v>
      </c>
      <c r="D121" s="180"/>
      <c r="E121" s="179"/>
      <c r="F121" s="198">
        <v>20</v>
      </c>
      <c r="G121" s="198">
        <v>6</v>
      </c>
      <c r="H121" s="198">
        <v>24</v>
      </c>
      <c r="I121" s="179"/>
      <c r="J121" s="181"/>
    </row>
    <row r="122" spans="1:10" ht="15.6">
      <c r="A122" s="4">
        <v>7</v>
      </c>
      <c r="B122" s="4">
        <v>0</v>
      </c>
      <c r="D122" s="180"/>
      <c r="E122" s="179"/>
      <c r="F122" s="198">
        <v>1</v>
      </c>
      <c r="G122" s="198">
        <v>5</v>
      </c>
      <c r="H122" s="198">
        <v>5</v>
      </c>
      <c r="I122" s="179"/>
      <c r="J122" s="181"/>
    </row>
    <row r="123" spans="1:10" ht="15.6">
      <c r="A123" s="4">
        <v>7</v>
      </c>
      <c r="B123" s="4">
        <v>6</v>
      </c>
      <c r="D123" s="180"/>
      <c r="E123" s="179"/>
      <c r="F123" s="198">
        <v>6</v>
      </c>
      <c r="G123" s="198">
        <v>6</v>
      </c>
      <c r="H123" s="198">
        <v>0</v>
      </c>
      <c r="I123" s="179"/>
      <c r="J123" s="181"/>
    </row>
    <row r="124" spans="1:10" ht="15.6">
      <c r="A124" s="4">
        <v>5</v>
      </c>
      <c r="B124" s="4">
        <v>50</v>
      </c>
      <c r="D124" s="180"/>
      <c r="E124" s="179"/>
      <c r="F124" s="198">
        <v>6</v>
      </c>
      <c r="G124" s="198">
        <v>18</v>
      </c>
      <c r="H124" s="198">
        <v>0</v>
      </c>
      <c r="I124" s="179"/>
      <c r="J124" s="181"/>
    </row>
    <row r="125" spans="1:10" ht="15.6">
      <c r="A125" s="4">
        <v>8</v>
      </c>
      <c r="B125" s="4">
        <v>4</v>
      </c>
      <c r="D125" s="180"/>
      <c r="E125" s="179"/>
      <c r="F125" s="198">
        <v>10</v>
      </c>
      <c r="G125" s="198">
        <v>5</v>
      </c>
      <c r="H125" s="198">
        <v>2</v>
      </c>
      <c r="I125" s="179"/>
      <c r="J125" s="181"/>
    </row>
    <row r="126" spans="1:10" ht="15.6">
      <c r="A126" s="4">
        <v>7</v>
      </c>
      <c r="B126" s="4">
        <v>12</v>
      </c>
      <c r="D126" s="180"/>
      <c r="E126" s="179"/>
      <c r="F126" s="198">
        <v>5</v>
      </c>
      <c r="G126" s="198">
        <v>10</v>
      </c>
      <c r="H126" s="198">
        <v>20</v>
      </c>
      <c r="I126" s="179"/>
      <c r="J126" s="181"/>
    </row>
    <row r="127" spans="1:10" ht="15.6">
      <c r="A127" s="4">
        <v>8</v>
      </c>
      <c r="B127" s="4">
        <v>0</v>
      </c>
      <c r="D127" s="180"/>
      <c r="E127" s="179"/>
      <c r="F127" s="198">
        <v>50</v>
      </c>
      <c r="G127" s="198">
        <v>2</v>
      </c>
      <c r="H127" s="198">
        <v>3</v>
      </c>
      <c r="I127" s="179"/>
      <c r="J127" s="181"/>
    </row>
    <row r="128" spans="1:10" ht="15.6">
      <c r="A128" s="4">
        <v>6</v>
      </c>
      <c r="B128" s="4">
        <v>12</v>
      </c>
      <c r="D128" s="180"/>
      <c r="E128" s="179"/>
      <c r="F128" s="198">
        <v>5</v>
      </c>
      <c r="G128" s="198">
        <v>4</v>
      </c>
      <c r="H128" s="198">
        <v>2</v>
      </c>
      <c r="I128" s="179"/>
      <c r="J128" s="181"/>
    </row>
    <row r="129" spans="1:10" ht="15.6">
      <c r="A129" s="4">
        <v>8</v>
      </c>
      <c r="B129" s="4">
        <v>10</v>
      </c>
      <c r="D129" s="180"/>
      <c r="E129" s="179"/>
      <c r="F129" s="198">
        <v>1</v>
      </c>
      <c r="G129" s="198">
        <v>8</v>
      </c>
      <c r="H129" s="198">
        <v>4</v>
      </c>
      <c r="I129" s="179"/>
      <c r="J129" s="181"/>
    </row>
    <row r="130" spans="1:10" ht="15.6">
      <c r="A130" s="4">
        <v>6</v>
      </c>
      <c r="B130" s="4">
        <v>20</v>
      </c>
      <c r="D130" s="180"/>
      <c r="E130" s="179"/>
      <c r="F130" s="198">
        <v>4</v>
      </c>
      <c r="G130" s="198">
        <v>25</v>
      </c>
      <c r="H130" s="198">
        <v>30</v>
      </c>
      <c r="I130" s="179"/>
      <c r="J130" s="181"/>
    </row>
    <row r="131" spans="1:10" ht="15.6">
      <c r="A131" s="4">
        <v>6</v>
      </c>
      <c r="B131" s="4">
        <v>3</v>
      </c>
      <c r="D131" s="180"/>
      <c r="E131" s="179"/>
      <c r="F131" s="198">
        <v>15</v>
      </c>
      <c r="G131" s="198">
        <v>20</v>
      </c>
      <c r="H131" s="198">
        <v>20</v>
      </c>
      <c r="I131" s="179"/>
      <c r="J131" s="181"/>
    </row>
    <row r="132" spans="1:10" ht="15.6">
      <c r="A132" s="4">
        <v>10</v>
      </c>
      <c r="B132" s="4">
        <v>3</v>
      </c>
      <c r="D132" s="180"/>
      <c r="E132" s="179"/>
      <c r="F132" s="198">
        <v>10</v>
      </c>
      <c r="G132" s="198">
        <v>5</v>
      </c>
      <c r="H132" s="198">
        <v>15</v>
      </c>
      <c r="I132" s="179"/>
      <c r="J132" s="181"/>
    </row>
    <row r="133" spans="1:10" ht="15.6">
      <c r="A133" s="4">
        <v>8</v>
      </c>
      <c r="B133" s="4">
        <v>20</v>
      </c>
      <c r="D133" s="180"/>
      <c r="E133" s="179"/>
      <c r="F133" s="198">
        <v>7</v>
      </c>
      <c r="G133" s="198">
        <v>2</v>
      </c>
      <c r="H133" s="198">
        <v>8</v>
      </c>
      <c r="I133" s="179"/>
      <c r="J133" s="181"/>
    </row>
    <row r="134" spans="1:10" ht="15.6">
      <c r="A134" s="4">
        <v>8</v>
      </c>
      <c r="B134" s="4">
        <v>10</v>
      </c>
      <c r="D134" s="180"/>
      <c r="E134" s="179"/>
      <c r="F134" s="198">
        <v>3</v>
      </c>
      <c r="G134" s="198">
        <v>2</v>
      </c>
      <c r="H134" s="198">
        <v>25</v>
      </c>
      <c r="I134" s="179"/>
      <c r="J134" s="181"/>
    </row>
    <row r="135" spans="1:10" ht="15.6">
      <c r="A135" s="4">
        <v>6</v>
      </c>
      <c r="B135" s="4">
        <v>1</v>
      </c>
      <c r="D135" s="180"/>
      <c r="E135" s="179"/>
      <c r="F135" s="198">
        <v>4</v>
      </c>
      <c r="G135" s="198">
        <v>20</v>
      </c>
      <c r="H135" s="198">
        <v>6</v>
      </c>
      <c r="I135" s="179"/>
      <c r="J135" s="181"/>
    </row>
    <row r="136" spans="1:10" ht="15.6">
      <c r="A136" s="4">
        <v>6</v>
      </c>
      <c r="B136" s="4">
        <v>12</v>
      </c>
      <c r="D136" s="180"/>
      <c r="E136" s="179"/>
      <c r="F136" s="198">
        <v>30</v>
      </c>
      <c r="G136" s="198">
        <v>25</v>
      </c>
      <c r="H136" s="198">
        <v>20</v>
      </c>
      <c r="I136" s="179"/>
      <c r="J136" s="181"/>
    </row>
    <row r="137" spans="1:10" ht="15.6">
      <c r="A137" s="4">
        <v>4</v>
      </c>
      <c r="B137" s="4">
        <v>15</v>
      </c>
      <c r="D137" s="180"/>
      <c r="E137" s="198"/>
      <c r="F137" s="198">
        <v>2</v>
      </c>
      <c r="G137" s="198">
        <v>15</v>
      </c>
      <c r="H137" s="198">
        <v>60</v>
      </c>
      <c r="I137" s="179"/>
      <c r="J137" s="181"/>
    </row>
    <row r="138" spans="1:10" ht="15.6">
      <c r="A138" s="4">
        <v>7</v>
      </c>
      <c r="B138" s="4">
        <v>10</v>
      </c>
      <c r="D138" s="180"/>
      <c r="E138" s="198"/>
      <c r="F138" s="198">
        <v>12</v>
      </c>
      <c r="G138" s="198">
        <v>2</v>
      </c>
      <c r="H138" s="198">
        <v>0</v>
      </c>
      <c r="I138" s="179"/>
      <c r="J138" s="181"/>
    </row>
    <row r="139" spans="1:10" ht="15.6">
      <c r="A139" s="4">
        <v>7</v>
      </c>
      <c r="B139" s="4">
        <v>6</v>
      </c>
      <c r="D139" s="180"/>
      <c r="E139" s="198"/>
      <c r="F139" s="198">
        <v>25</v>
      </c>
      <c r="G139" s="198">
        <v>12</v>
      </c>
      <c r="H139" s="198">
        <v>12</v>
      </c>
      <c r="I139" s="179"/>
      <c r="J139" s="181"/>
    </row>
    <row r="140" spans="1:10" ht="15.6">
      <c r="A140" s="4">
        <v>8</v>
      </c>
      <c r="B140" s="4">
        <v>1</v>
      </c>
      <c r="D140" s="180"/>
      <c r="E140" s="198"/>
      <c r="F140" s="198">
        <v>10</v>
      </c>
      <c r="G140" s="198">
        <v>20</v>
      </c>
      <c r="H140" s="198">
        <v>40</v>
      </c>
      <c r="I140" s="179"/>
      <c r="J140" s="181"/>
    </row>
    <row r="141" spans="1:10" ht="15.6">
      <c r="A141" s="4">
        <v>6</v>
      </c>
      <c r="B141" s="4">
        <v>4</v>
      </c>
      <c r="D141" s="180"/>
      <c r="E141" s="198"/>
      <c r="F141" s="198">
        <v>14</v>
      </c>
      <c r="G141" s="198">
        <v>2</v>
      </c>
      <c r="H141" s="198">
        <v>7</v>
      </c>
      <c r="I141" s="179"/>
      <c r="J141" s="181"/>
    </row>
    <row r="142" spans="1:10" ht="15.6">
      <c r="A142" s="4">
        <v>8</v>
      </c>
      <c r="B142" s="4">
        <v>0</v>
      </c>
      <c r="D142" s="180"/>
      <c r="E142" s="198"/>
      <c r="F142" s="198">
        <v>4</v>
      </c>
      <c r="G142" s="198">
        <v>10</v>
      </c>
      <c r="H142" s="198">
        <v>5</v>
      </c>
      <c r="I142" s="179"/>
      <c r="J142" s="181"/>
    </row>
    <row r="143" spans="1:10" ht="15.6">
      <c r="A143" s="4">
        <v>7</v>
      </c>
      <c r="B143" s="4">
        <v>5</v>
      </c>
      <c r="D143" s="180"/>
      <c r="E143" s="198"/>
      <c r="F143" s="198">
        <v>3</v>
      </c>
      <c r="G143" s="198">
        <v>20</v>
      </c>
      <c r="H143" s="198">
        <v>10</v>
      </c>
      <c r="I143" s="179"/>
      <c r="J143" s="181"/>
    </row>
    <row r="144" spans="1:10" ht="15.6">
      <c r="A144" s="4">
        <v>7</v>
      </c>
      <c r="B144" s="4">
        <v>15</v>
      </c>
      <c r="D144" s="180"/>
      <c r="E144" s="198"/>
      <c r="F144" s="198">
        <v>50</v>
      </c>
      <c r="G144" s="198">
        <v>3</v>
      </c>
      <c r="H144" s="198">
        <v>10</v>
      </c>
      <c r="I144" s="179"/>
      <c r="J144" s="181"/>
    </row>
    <row r="145" spans="1:10" ht="15.6">
      <c r="A145" s="4">
        <v>7</v>
      </c>
      <c r="B145" s="4">
        <v>2</v>
      </c>
      <c r="D145" s="180"/>
      <c r="E145" s="198"/>
      <c r="F145" s="198">
        <v>1</v>
      </c>
      <c r="G145" s="198">
        <v>3</v>
      </c>
      <c r="H145" s="198">
        <v>5</v>
      </c>
      <c r="I145" s="179"/>
      <c r="J145" s="181"/>
    </row>
    <row r="146" spans="1:10" ht="15.6">
      <c r="A146" s="4">
        <v>7</v>
      </c>
      <c r="B146" s="4">
        <v>5</v>
      </c>
      <c r="D146" s="180"/>
      <c r="E146" s="198"/>
      <c r="F146" s="198">
        <v>20</v>
      </c>
      <c r="G146" s="198">
        <v>45</v>
      </c>
      <c r="H146" s="198">
        <v>4</v>
      </c>
      <c r="I146" s="179"/>
      <c r="J146" s="181"/>
    </row>
    <row r="147" spans="1:10" ht="15.6">
      <c r="A147" s="4">
        <v>6</v>
      </c>
      <c r="B147" s="4">
        <v>6</v>
      </c>
      <c r="D147" s="180"/>
      <c r="E147" s="198"/>
      <c r="F147" s="198">
        <v>12</v>
      </c>
      <c r="G147" s="198">
        <v>8</v>
      </c>
      <c r="H147" s="198">
        <v>4</v>
      </c>
      <c r="I147" s="179"/>
      <c r="J147" s="181"/>
    </row>
    <row r="148" spans="1:10" ht="15.6">
      <c r="A148" s="4">
        <v>7</v>
      </c>
      <c r="B148" s="4">
        <v>12</v>
      </c>
      <c r="D148" s="180"/>
      <c r="E148" s="198"/>
      <c r="F148" s="198">
        <v>2</v>
      </c>
      <c r="G148" s="198">
        <v>3</v>
      </c>
      <c r="H148" s="198">
        <v>4</v>
      </c>
      <c r="I148" s="179"/>
      <c r="J148" s="181"/>
    </row>
    <row r="149" spans="1:10" ht="15.6">
      <c r="A149" s="4">
        <v>7</v>
      </c>
      <c r="B149" s="4">
        <v>30</v>
      </c>
      <c r="D149" s="180"/>
      <c r="E149" s="179"/>
      <c r="F149" s="198">
        <v>10</v>
      </c>
      <c r="G149" s="198">
        <v>8</v>
      </c>
      <c r="H149" s="198">
        <v>20</v>
      </c>
      <c r="I149" s="179"/>
      <c r="J149" s="181"/>
    </row>
    <row r="150" spans="1:10" ht="15.6">
      <c r="A150" s="4">
        <v>8</v>
      </c>
      <c r="B150" s="4">
        <v>2</v>
      </c>
      <c r="D150" s="180"/>
      <c r="E150" s="179"/>
      <c r="F150" s="198">
        <v>20</v>
      </c>
      <c r="G150" s="198">
        <v>12</v>
      </c>
      <c r="H150" s="198">
        <v>0</v>
      </c>
      <c r="I150" s="179"/>
      <c r="J150" s="181"/>
    </row>
    <row r="151" spans="1:10" ht="15.6">
      <c r="A151" s="4">
        <v>7</v>
      </c>
      <c r="B151" s="4">
        <v>1</v>
      </c>
      <c r="D151" s="180"/>
      <c r="E151" s="179"/>
      <c r="F151" s="198">
        <v>8</v>
      </c>
      <c r="G151" s="198">
        <v>12</v>
      </c>
      <c r="H151" s="198">
        <v>10</v>
      </c>
      <c r="I151" s="179"/>
      <c r="J151" s="181"/>
    </row>
    <row r="152" spans="1:10" ht="15.6">
      <c r="A152" s="4">
        <v>7</v>
      </c>
      <c r="B152" s="4">
        <v>40</v>
      </c>
      <c r="D152" s="180"/>
      <c r="E152" s="179"/>
      <c r="F152" s="198">
        <v>3</v>
      </c>
      <c r="G152" s="198">
        <v>1</v>
      </c>
      <c r="H152" s="198">
        <v>25</v>
      </c>
      <c r="I152" s="179"/>
      <c r="J152" s="181"/>
    </row>
    <row r="153" spans="1:10" ht="15.6">
      <c r="A153" s="4">
        <v>9</v>
      </c>
      <c r="B153" s="4">
        <v>10</v>
      </c>
      <c r="D153" s="180"/>
      <c r="E153" s="179"/>
      <c r="F153" s="198">
        <v>10</v>
      </c>
      <c r="G153" s="198">
        <v>3</v>
      </c>
      <c r="H153" s="198">
        <v>15</v>
      </c>
      <c r="I153" s="179"/>
      <c r="J153" s="181"/>
    </row>
    <row r="154" spans="1:10" ht="15.6">
      <c r="A154" s="4">
        <v>8</v>
      </c>
      <c r="B154" s="4">
        <v>12</v>
      </c>
      <c r="D154" s="180"/>
      <c r="E154" s="179"/>
      <c r="F154" s="198">
        <v>12</v>
      </c>
      <c r="G154" s="198">
        <v>4</v>
      </c>
      <c r="H154" s="198">
        <v>20</v>
      </c>
      <c r="I154" s="179"/>
      <c r="J154" s="181"/>
    </row>
    <row r="155" spans="1:10" ht="15.6">
      <c r="A155" s="4">
        <v>5</v>
      </c>
      <c r="B155" s="4">
        <v>3</v>
      </c>
      <c r="D155" s="180"/>
      <c r="E155" s="179"/>
      <c r="F155" s="198">
        <v>2</v>
      </c>
      <c r="G155" s="198">
        <v>2</v>
      </c>
      <c r="H155" s="198">
        <v>5</v>
      </c>
      <c r="I155" s="179"/>
      <c r="J155" s="181"/>
    </row>
    <row r="156" spans="1:10" ht="15.6">
      <c r="A156" s="4">
        <v>7</v>
      </c>
      <c r="B156" s="4">
        <v>5</v>
      </c>
      <c r="D156" s="180"/>
      <c r="E156" s="179"/>
      <c r="F156" s="198">
        <v>50</v>
      </c>
      <c r="G156" s="198">
        <v>3</v>
      </c>
      <c r="H156" s="198">
        <v>3</v>
      </c>
      <c r="I156" s="179"/>
      <c r="J156" s="181"/>
    </row>
    <row r="157" spans="1:10" ht="15.6">
      <c r="A157" s="4">
        <v>7</v>
      </c>
      <c r="B157" s="4">
        <v>8</v>
      </c>
      <c r="D157" s="180"/>
      <c r="E157" s="179"/>
      <c r="F157" s="198">
        <v>2</v>
      </c>
      <c r="G157" s="198">
        <v>5</v>
      </c>
      <c r="H157" s="198">
        <v>24</v>
      </c>
      <c r="I157" s="179"/>
      <c r="J157" s="181"/>
    </row>
    <row r="158" spans="1:10" ht="15.6">
      <c r="A158" s="4">
        <v>8</v>
      </c>
      <c r="B158" s="4">
        <v>5</v>
      </c>
      <c r="D158" s="180"/>
      <c r="E158" s="179"/>
      <c r="F158" s="198">
        <v>20</v>
      </c>
      <c r="G158" s="198">
        <v>3</v>
      </c>
      <c r="H158" s="198">
        <v>0</v>
      </c>
      <c r="I158" s="179"/>
      <c r="J158" s="181"/>
    </row>
    <row r="159" spans="1:10" ht="15.6">
      <c r="A159" s="4">
        <v>8</v>
      </c>
      <c r="B159" s="4">
        <v>0</v>
      </c>
      <c r="D159" s="180"/>
      <c r="E159" s="179"/>
      <c r="F159" s="198">
        <v>10</v>
      </c>
      <c r="G159" s="198">
        <v>8</v>
      </c>
      <c r="H159" s="198">
        <v>10</v>
      </c>
      <c r="I159" s="179"/>
      <c r="J159" s="181"/>
    </row>
    <row r="160" spans="1:10" ht="15.6">
      <c r="A160" s="4">
        <v>7</v>
      </c>
      <c r="B160" s="4">
        <v>5</v>
      </c>
      <c r="D160" s="180"/>
      <c r="E160" s="179"/>
      <c r="F160" s="198">
        <v>20</v>
      </c>
      <c r="G160" s="198">
        <v>10</v>
      </c>
      <c r="H160" s="198">
        <v>10</v>
      </c>
      <c r="I160" s="179"/>
      <c r="J160" s="181"/>
    </row>
    <row r="161" spans="1:10" ht="15.6">
      <c r="A161" s="4">
        <v>8</v>
      </c>
      <c r="B161" s="4">
        <v>15</v>
      </c>
      <c r="D161" s="180"/>
      <c r="E161" s="179"/>
      <c r="F161" s="198">
        <v>20</v>
      </c>
      <c r="G161" s="198">
        <v>3</v>
      </c>
      <c r="H161" s="198">
        <v>20</v>
      </c>
      <c r="I161" s="179"/>
      <c r="J161" s="181"/>
    </row>
    <row r="162" spans="1:10" ht="15.6">
      <c r="A162" s="4">
        <v>7</v>
      </c>
      <c r="B162" s="4">
        <v>6</v>
      </c>
      <c r="D162" s="180"/>
      <c r="E162" s="179"/>
      <c r="F162" s="198">
        <v>50</v>
      </c>
      <c r="G162" s="198">
        <v>15</v>
      </c>
      <c r="H162" s="198">
        <v>10</v>
      </c>
      <c r="I162" s="179"/>
      <c r="J162" s="181"/>
    </row>
    <row r="163" spans="1:10" ht="15.6">
      <c r="A163" s="4">
        <v>7</v>
      </c>
      <c r="B163" s="4">
        <v>2</v>
      </c>
      <c r="D163" s="180"/>
      <c r="E163" s="179"/>
      <c r="F163" s="198">
        <v>24</v>
      </c>
      <c r="G163" s="198">
        <v>12</v>
      </c>
      <c r="H163" s="198">
        <v>12</v>
      </c>
      <c r="I163" s="179"/>
      <c r="J163" s="181"/>
    </row>
    <row r="164" spans="1:10" ht="15.6">
      <c r="A164" s="4">
        <v>7</v>
      </c>
      <c r="B164" s="4">
        <v>2</v>
      </c>
      <c r="D164" s="180"/>
      <c r="E164" s="179"/>
      <c r="F164" s="198">
        <v>7</v>
      </c>
      <c r="G164" s="198">
        <v>3</v>
      </c>
      <c r="H164" s="198">
        <v>15</v>
      </c>
      <c r="I164" s="179"/>
      <c r="J164" s="181"/>
    </row>
    <row r="165" spans="1:10" ht="15.6">
      <c r="A165" s="4">
        <v>6</v>
      </c>
      <c r="B165" s="4">
        <v>2</v>
      </c>
      <c r="D165" s="180"/>
      <c r="E165" s="179"/>
      <c r="F165" s="198">
        <v>5</v>
      </c>
      <c r="G165" s="198">
        <v>2</v>
      </c>
      <c r="H165" s="198">
        <v>20</v>
      </c>
      <c r="I165" s="179"/>
      <c r="J165" s="181"/>
    </row>
    <row r="166" spans="1:10" ht="15.6">
      <c r="A166" s="4">
        <v>8</v>
      </c>
      <c r="B166" s="4">
        <v>2</v>
      </c>
      <c r="D166" s="180"/>
      <c r="E166" s="179"/>
      <c r="F166" s="198">
        <v>15</v>
      </c>
      <c r="G166" s="198">
        <v>12</v>
      </c>
      <c r="H166" s="198">
        <v>1</v>
      </c>
      <c r="I166" s="179"/>
      <c r="J166" s="181"/>
    </row>
    <row r="167" spans="1:10" ht="15.6">
      <c r="A167" s="4">
        <v>7</v>
      </c>
      <c r="B167" s="4">
        <v>10</v>
      </c>
      <c r="D167" s="180"/>
      <c r="E167" s="179"/>
      <c r="F167" s="198">
        <v>5</v>
      </c>
      <c r="G167" s="198">
        <v>2</v>
      </c>
      <c r="H167" s="198">
        <v>30</v>
      </c>
      <c r="I167" s="179"/>
      <c r="J167" s="181"/>
    </row>
    <row r="168" spans="1:10" ht="15.6">
      <c r="A168" s="4">
        <v>7</v>
      </c>
      <c r="B168" s="4">
        <v>10</v>
      </c>
      <c r="D168" s="180"/>
      <c r="E168" s="179"/>
      <c r="F168" s="198">
        <v>8</v>
      </c>
      <c r="G168" s="198">
        <v>3</v>
      </c>
      <c r="H168" s="198">
        <v>5</v>
      </c>
      <c r="I168" s="179"/>
      <c r="J168" s="181"/>
    </row>
    <row r="169" spans="1:10" ht="15.6">
      <c r="A169" s="4">
        <v>6</v>
      </c>
      <c r="B169" s="4">
        <v>50</v>
      </c>
      <c r="D169" s="180"/>
      <c r="E169" s="179"/>
      <c r="F169" s="198">
        <v>6</v>
      </c>
      <c r="G169" s="198">
        <v>2</v>
      </c>
      <c r="H169" s="198">
        <v>5</v>
      </c>
      <c r="I169" s="179"/>
      <c r="J169" s="181"/>
    </row>
    <row r="170" spans="1:10" ht="15.6">
      <c r="A170" s="4">
        <v>8</v>
      </c>
      <c r="B170" s="4">
        <v>8</v>
      </c>
      <c r="D170" s="180"/>
      <c r="E170" s="179"/>
      <c r="F170" s="198">
        <v>20</v>
      </c>
      <c r="G170" s="198">
        <v>3</v>
      </c>
      <c r="H170" s="198">
        <v>6</v>
      </c>
      <c r="I170" s="179"/>
      <c r="J170" s="181"/>
    </row>
    <row r="171" spans="1:10" ht="15.6">
      <c r="A171" s="4">
        <v>6</v>
      </c>
      <c r="B171" s="4">
        <v>4</v>
      </c>
      <c r="D171" s="180"/>
      <c r="E171" s="179"/>
      <c r="F171" s="198">
        <v>1</v>
      </c>
      <c r="G171" s="198">
        <v>6</v>
      </c>
      <c r="H171" s="198">
        <v>10</v>
      </c>
      <c r="I171" s="179"/>
      <c r="J171" s="181"/>
    </row>
    <row r="172" spans="1:10" ht="15.6">
      <c r="A172" s="4">
        <v>6</v>
      </c>
      <c r="B172" s="4">
        <v>12</v>
      </c>
      <c r="D172" s="180"/>
      <c r="E172" s="179"/>
      <c r="F172" s="198">
        <v>10</v>
      </c>
      <c r="G172" s="198">
        <v>4</v>
      </c>
      <c r="H172" s="198">
        <v>20</v>
      </c>
      <c r="I172" s="179"/>
      <c r="J172" s="181"/>
    </row>
    <row r="173" spans="1:10" ht="15.6">
      <c r="A173" s="4">
        <v>7</v>
      </c>
      <c r="B173" s="4">
        <v>1</v>
      </c>
      <c r="D173" s="180"/>
      <c r="E173" s="179"/>
      <c r="F173" s="198">
        <v>4</v>
      </c>
      <c r="G173" s="198">
        <v>7</v>
      </c>
      <c r="H173" s="198">
        <v>5</v>
      </c>
      <c r="I173" s="179"/>
      <c r="J173" s="181"/>
    </row>
    <row r="174" spans="1:10" ht="15.6">
      <c r="A174" s="4">
        <v>7</v>
      </c>
      <c r="B174" s="4">
        <v>15</v>
      </c>
      <c r="D174" s="180"/>
      <c r="E174" s="179"/>
      <c r="F174" s="198">
        <v>16</v>
      </c>
      <c r="G174" s="198">
        <v>10</v>
      </c>
      <c r="H174" s="198">
        <v>30</v>
      </c>
      <c r="I174" s="179"/>
      <c r="J174" s="181"/>
    </row>
    <row r="175" spans="1:10" ht="15.6">
      <c r="A175" s="4">
        <v>6</v>
      </c>
      <c r="B175" s="4">
        <v>20</v>
      </c>
      <c r="D175" s="180"/>
      <c r="E175" s="179"/>
      <c r="F175" s="198">
        <v>6</v>
      </c>
      <c r="G175" s="198">
        <v>20</v>
      </c>
      <c r="H175" s="198">
        <v>3</v>
      </c>
      <c r="I175" s="179"/>
      <c r="J175" s="181"/>
    </row>
    <row r="176" spans="1:10" ht="15.6">
      <c r="A176" s="4">
        <v>7</v>
      </c>
      <c r="B176" s="4">
        <v>5</v>
      </c>
      <c r="D176" s="180"/>
      <c r="E176" s="179"/>
      <c r="F176" s="198">
        <v>3</v>
      </c>
      <c r="G176" s="198">
        <v>25</v>
      </c>
      <c r="H176" s="198">
        <v>4</v>
      </c>
      <c r="I176" s="179"/>
      <c r="J176" s="181"/>
    </row>
    <row r="177" spans="1:10" ht="15.6">
      <c r="A177" s="4">
        <v>7</v>
      </c>
      <c r="B177" s="4">
        <v>12</v>
      </c>
      <c r="D177" s="180"/>
      <c r="E177" s="179"/>
      <c r="F177" s="198">
        <v>3</v>
      </c>
      <c r="G177" s="198">
        <v>6</v>
      </c>
      <c r="H177" s="198">
        <v>1</v>
      </c>
      <c r="I177" s="179"/>
      <c r="J177" s="181"/>
    </row>
    <row r="178" spans="1:10" ht="15.6">
      <c r="A178" s="4">
        <v>6</v>
      </c>
      <c r="B178" s="4">
        <v>3</v>
      </c>
      <c r="D178" s="180"/>
      <c r="E178" s="179"/>
      <c r="F178" s="198">
        <v>5</v>
      </c>
      <c r="G178" s="198">
        <v>15</v>
      </c>
      <c r="H178" s="198">
        <v>26</v>
      </c>
      <c r="I178" s="179"/>
      <c r="J178" s="181"/>
    </row>
    <row r="179" spans="1:10" ht="15.6">
      <c r="A179" s="4">
        <v>8</v>
      </c>
      <c r="B179" s="4">
        <v>10</v>
      </c>
      <c r="D179" s="180"/>
      <c r="E179" s="179"/>
      <c r="F179" s="198">
        <v>50</v>
      </c>
      <c r="G179" s="198">
        <v>2</v>
      </c>
      <c r="H179" s="198">
        <v>6</v>
      </c>
      <c r="I179" s="179"/>
      <c r="J179" s="181"/>
    </row>
    <row r="180" spans="1:10" ht="15.6">
      <c r="A180" s="4">
        <v>6</v>
      </c>
      <c r="B180" s="4">
        <v>5</v>
      </c>
      <c r="D180" s="180"/>
      <c r="E180" s="179"/>
      <c r="F180" s="198">
        <v>30</v>
      </c>
      <c r="G180" s="198">
        <v>30</v>
      </c>
      <c r="H180" s="198">
        <v>18</v>
      </c>
      <c r="I180" s="179"/>
      <c r="J180" s="181"/>
    </row>
    <row r="181" spans="1:10" ht="15.6">
      <c r="A181" s="4">
        <v>8</v>
      </c>
      <c r="B181" s="4">
        <v>12</v>
      </c>
      <c r="D181" s="180"/>
      <c r="E181" s="179"/>
      <c r="F181" s="198">
        <v>40</v>
      </c>
      <c r="G181" s="198">
        <v>5</v>
      </c>
      <c r="H181" s="198">
        <v>20</v>
      </c>
      <c r="I181" s="179"/>
      <c r="J181" s="181"/>
    </row>
    <row r="182" spans="1:10" ht="15.6">
      <c r="A182" s="4">
        <v>8</v>
      </c>
      <c r="B182" s="4">
        <v>4</v>
      </c>
      <c r="D182" s="180"/>
      <c r="E182" s="179"/>
      <c r="F182" s="198">
        <v>6</v>
      </c>
      <c r="G182" s="198">
        <v>12</v>
      </c>
      <c r="H182" s="198">
        <v>30</v>
      </c>
      <c r="I182" s="179"/>
      <c r="J182" s="181"/>
    </row>
    <row r="183" spans="1:10" ht="15.6">
      <c r="A183" s="4">
        <v>7</v>
      </c>
      <c r="B183" s="4">
        <v>5</v>
      </c>
      <c r="D183" s="180"/>
      <c r="E183" s="179"/>
      <c r="F183" s="198">
        <v>1</v>
      </c>
      <c r="G183" s="198">
        <v>10</v>
      </c>
      <c r="H183" s="198">
        <v>2</v>
      </c>
      <c r="I183" s="179"/>
      <c r="J183" s="181"/>
    </row>
    <row r="184" spans="1:10" ht="15.6">
      <c r="A184" s="4">
        <v>7</v>
      </c>
      <c r="B184" s="4">
        <v>7</v>
      </c>
      <c r="D184" s="180"/>
      <c r="E184" s="179"/>
      <c r="F184" s="198">
        <v>1</v>
      </c>
      <c r="G184" s="198">
        <v>20</v>
      </c>
      <c r="H184" s="198">
        <v>12</v>
      </c>
      <c r="I184" s="179"/>
      <c r="J184" s="181"/>
    </row>
    <row r="185" spans="1:10" ht="15.6">
      <c r="A185" s="4">
        <v>7</v>
      </c>
      <c r="B185" s="4">
        <v>3</v>
      </c>
      <c r="D185" s="180"/>
      <c r="E185" s="179"/>
      <c r="F185" s="198">
        <v>2</v>
      </c>
      <c r="G185" s="198">
        <v>10</v>
      </c>
      <c r="H185" s="198">
        <v>15</v>
      </c>
      <c r="I185" s="179"/>
      <c r="J185" s="181"/>
    </row>
    <row r="186" spans="1:10" ht="15.6">
      <c r="A186" s="4">
        <v>4</v>
      </c>
      <c r="B186" s="4">
        <v>20</v>
      </c>
      <c r="D186" s="180"/>
      <c r="E186" s="179"/>
      <c r="F186" s="198">
        <v>10</v>
      </c>
      <c r="G186" s="198">
        <v>12</v>
      </c>
      <c r="H186" s="198">
        <v>10</v>
      </c>
      <c r="I186" s="179"/>
      <c r="J186" s="181"/>
    </row>
    <row r="187" spans="1:10" ht="15.6">
      <c r="A187" s="4">
        <v>7</v>
      </c>
      <c r="B187" s="4">
        <v>2</v>
      </c>
      <c r="D187" s="180"/>
      <c r="E187" s="179"/>
      <c r="F187" s="198">
        <v>4</v>
      </c>
      <c r="G187" s="198">
        <v>6</v>
      </c>
      <c r="H187" s="198">
        <v>1</v>
      </c>
      <c r="I187" s="179"/>
      <c r="J187" s="181"/>
    </row>
    <row r="188" spans="1:10" ht="15.6">
      <c r="A188" s="4">
        <v>7</v>
      </c>
      <c r="B188" s="4">
        <v>5</v>
      </c>
      <c r="D188" s="180"/>
      <c r="E188" s="179"/>
      <c r="F188" s="198">
        <v>10</v>
      </c>
      <c r="G188" s="198">
        <v>10</v>
      </c>
      <c r="H188" s="198">
        <v>6</v>
      </c>
      <c r="I188" s="179"/>
      <c r="J188" s="181"/>
    </row>
    <row r="189" spans="1:10" ht="15.6">
      <c r="A189" s="4">
        <v>6</v>
      </c>
      <c r="B189" s="4">
        <v>4</v>
      </c>
      <c r="D189" s="180"/>
      <c r="E189" s="179"/>
      <c r="F189" s="198">
        <v>1</v>
      </c>
      <c r="G189" s="198">
        <v>15</v>
      </c>
      <c r="H189" s="198">
        <v>10</v>
      </c>
      <c r="I189" s="179"/>
      <c r="J189" s="181"/>
    </row>
    <row r="190" spans="1:10" ht="15.6">
      <c r="A190" s="4">
        <v>6</v>
      </c>
      <c r="B190" s="4">
        <v>20</v>
      </c>
      <c r="D190" s="180"/>
      <c r="E190" s="179"/>
      <c r="F190" s="179"/>
      <c r="G190" s="198">
        <v>36</v>
      </c>
      <c r="H190" s="198">
        <v>2</v>
      </c>
      <c r="I190" s="179"/>
      <c r="J190" s="181"/>
    </row>
    <row r="191" spans="1:10" ht="15.6">
      <c r="A191" s="4">
        <v>8</v>
      </c>
      <c r="B191" s="4">
        <v>10</v>
      </c>
      <c r="D191" s="180"/>
      <c r="E191" s="179"/>
      <c r="F191" s="179"/>
      <c r="G191" s="198">
        <v>8</v>
      </c>
      <c r="H191" s="198">
        <v>5</v>
      </c>
      <c r="I191" s="179"/>
      <c r="J191" s="181"/>
    </row>
    <row r="192" spans="1:10" ht="15.6">
      <c r="A192" s="4">
        <v>8</v>
      </c>
      <c r="B192" s="4">
        <v>2</v>
      </c>
      <c r="D192" s="180"/>
      <c r="E192" s="179"/>
      <c r="F192" s="179"/>
      <c r="G192" s="198">
        <v>2</v>
      </c>
      <c r="H192" s="198">
        <v>6</v>
      </c>
      <c r="I192" s="179"/>
      <c r="J192" s="181"/>
    </row>
    <row r="193" spans="1:10" ht="15.6">
      <c r="A193" s="4">
        <v>7</v>
      </c>
      <c r="B193" s="4">
        <v>30</v>
      </c>
      <c r="D193" s="180"/>
      <c r="E193" s="179"/>
      <c r="F193" s="179"/>
      <c r="G193" s="198">
        <v>10</v>
      </c>
      <c r="H193" s="198">
        <v>12</v>
      </c>
      <c r="I193" s="179"/>
      <c r="J193" s="181"/>
    </row>
    <row r="194" spans="1:10" ht="15.6">
      <c r="A194" s="4">
        <v>6</v>
      </c>
      <c r="B194" s="4">
        <v>12</v>
      </c>
      <c r="D194" s="180"/>
      <c r="E194" s="179"/>
      <c r="F194" s="179"/>
      <c r="G194" s="198">
        <v>3</v>
      </c>
      <c r="H194" s="179"/>
      <c r="I194" s="179"/>
      <c r="J194" s="181"/>
    </row>
    <row r="195" spans="1:10" ht="15.6">
      <c r="A195" s="4">
        <v>7</v>
      </c>
      <c r="B195" s="4">
        <v>20</v>
      </c>
      <c r="D195" s="180"/>
      <c r="E195" s="179"/>
      <c r="F195" s="179"/>
      <c r="G195" s="198">
        <v>5</v>
      </c>
      <c r="H195" s="179"/>
      <c r="I195" s="179"/>
      <c r="J195" s="181"/>
    </row>
    <row r="196" spans="1:10" ht="15.6">
      <c r="A196" s="4">
        <v>7</v>
      </c>
      <c r="B196" s="4">
        <v>12</v>
      </c>
      <c r="D196" s="180"/>
      <c r="E196" s="179"/>
      <c r="F196" s="179"/>
      <c r="G196" s="198">
        <v>20</v>
      </c>
      <c r="H196" s="179"/>
      <c r="I196" s="179"/>
      <c r="J196" s="181"/>
    </row>
    <row r="197" spans="1:10" ht="15.6">
      <c r="A197" s="4">
        <v>7</v>
      </c>
      <c r="B197" s="4">
        <v>6</v>
      </c>
      <c r="D197" s="180"/>
      <c r="E197" s="179"/>
      <c r="F197" s="179"/>
      <c r="G197" s="198">
        <v>10</v>
      </c>
      <c r="H197" s="179"/>
      <c r="I197" s="179"/>
      <c r="J197" s="181"/>
    </row>
    <row r="198" spans="1:10" ht="15.6">
      <c r="A198" s="4">
        <v>8</v>
      </c>
      <c r="B198" s="4">
        <v>12</v>
      </c>
      <c r="D198" s="180"/>
      <c r="E198" s="179"/>
      <c r="F198" s="179"/>
      <c r="G198" s="198">
        <v>20</v>
      </c>
      <c r="H198" s="179"/>
      <c r="I198" s="179"/>
      <c r="J198" s="181"/>
    </row>
    <row r="199" spans="1:10" ht="15.6">
      <c r="A199" s="4">
        <v>8</v>
      </c>
      <c r="B199" s="4">
        <v>10</v>
      </c>
      <c r="D199" s="180"/>
      <c r="E199" s="179"/>
      <c r="F199" s="179"/>
      <c r="G199" s="198">
        <v>10</v>
      </c>
      <c r="H199" s="179"/>
      <c r="I199" s="179"/>
      <c r="J199" s="181"/>
    </row>
    <row r="200" spans="1:10" ht="15.6">
      <c r="A200" s="4">
        <v>8</v>
      </c>
      <c r="B200" s="4">
        <v>10</v>
      </c>
      <c r="D200" s="180"/>
      <c r="E200" s="179"/>
      <c r="F200" s="179"/>
      <c r="G200" s="198">
        <v>50</v>
      </c>
      <c r="H200" s="179"/>
      <c r="I200" s="179"/>
      <c r="J200" s="181"/>
    </row>
    <row r="201" spans="1:10" ht="15.6">
      <c r="A201" s="4">
        <v>6</v>
      </c>
      <c r="B201" s="4">
        <v>10</v>
      </c>
      <c r="D201" s="180"/>
      <c r="E201" s="179"/>
      <c r="F201" s="179"/>
      <c r="G201" s="198">
        <v>20</v>
      </c>
      <c r="H201" s="179"/>
      <c r="I201" s="179"/>
      <c r="J201" s="181"/>
    </row>
    <row r="202" spans="1:10" ht="15.6">
      <c r="A202" s="4">
        <v>7</v>
      </c>
      <c r="B202" s="4">
        <v>4</v>
      </c>
      <c r="D202" s="180"/>
      <c r="E202" s="179"/>
      <c r="F202" s="179"/>
      <c r="G202" s="198">
        <v>8</v>
      </c>
      <c r="H202" s="179"/>
      <c r="I202" s="179"/>
      <c r="J202" s="181"/>
    </row>
    <row r="203" spans="1:10" ht="15.6">
      <c r="A203" s="4">
        <v>5</v>
      </c>
      <c r="B203" s="4">
        <v>0</v>
      </c>
      <c r="D203" s="180"/>
      <c r="E203" s="179"/>
      <c r="F203" s="179"/>
      <c r="G203" s="198">
        <v>50</v>
      </c>
      <c r="H203" s="179"/>
      <c r="I203" s="179"/>
      <c r="J203" s="181"/>
    </row>
    <row r="204" spans="1:10" ht="15.6">
      <c r="A204" s="4">
        <v>7</v>
      </c>
      <c r="B204" s="4">
        <v>15</v>
      </c>
      <c r="D204" s="180"/>
      <c r="E204" s="179"/>
      <c r="F204" s="179"/>
      <c r="G204" s="198">
        <v>15</v>
      </c>
      <c r="H204" s="179"/>
      <c r="I204" s="179"/>
      <c r="J204" s="181"/>
    </row>
    <row r="205" spans="1:10" ht="15.6">
      <c r="A205" s="4">
        <v>6</v>
      </c>
      <c r="B205" s="4">
        <v>5</v>
      </c>
      <c r="D205" s="180"/>
      <c r="E205" s="179"/>
      <c r="F205" s="179"/>
      <c r="G205" s="198">
        <v>5</v>
      </c>
      <c r="H205" s="179"/>
      <c r="I205" s="179"/>
      <c r="J205" s="181"/>
    </row>
    <row r="206" spans="1:10" ht="15.6">
      <c r="A206" s="4">
        <v>5</v>
      </c>
      <c r="B206" s="4">
        <v>1</v>
      </c>
      <c r="D206" s="180"/>
      <c r="E206" s="179"/>
      <c r="F206" s="179"/>
      <c r="G206" s="198">
        <v>0</v>
      </c>
      <c r="H206" s="179"/>
      <c r="I206" s="179"/>
      <c r="J206" s="181"/>
    </row>
    <row r="207" spans="1:10" ht="15.6">
      <c r="A207" s="4">
        <v>5</v>
      </c>
      <c r="B207" s="4">
        <v>10</v>
      </c>
      <c r="D207" s="180"/>
      <c r="E207" s="179"/>
      <c r="F207" s="179"/>
      <c r="G207" s="198">
        <v>0</v>
      </c>
      <c r="H207" s="179"/>
      <c r="I207" s="179"/>
      <c r="J207" s="181"/>
    </row>
    <row r="208" spans="1:10" ht="15.6">
      <c r="A208" s="4">
        <v>6</v>
      </c>
      <c r="B208" s="4">
        <v>20</v>
      </c>
      <c r="D208" s="180"/>
      <c r="E208" s="179"/>
      <c r="F208" s="179"/>
      <c r="G208" s="198">
        <v>12</v>
      </c>
      <c r="H208" s="179"/>
      <c r="I208" s="179"/>
      <c r="J208" s="181"/>
    </row>
    <row r="209" spans="1:10" ht="15.6">
      <c r="A209" s="4">
        <v>7</v>
      </c>
      <c r="B209" s="4">
        <v>3</v>
      </c>
      <c r="D209" s="180"/>
      <c r="E209" s="179"/>
      <c r="F209" s="179"/>
      <c r="G209" s="198">
        <v>3</v>
      </c>
      <c r="H209" s="179"/>
      <c r="I209" s="179"/>
      <c r="J209" s="181"/>
    </row>
    <row r="210" spans="1:10" ht="15.6">
      <c r="A210" s="4">
        <v>7</v>
      </c>
      <c r="B210" s="4">
        <v>1</v>
      </c>
      <c r="D210" s="180"/>
      <c r="E210" s="179"/>
      <c r="F210" s="179"/>
      <c r="G210" s="198">
        <v>10</v>
      </c>
      <c r="H210" s="179"/>
      <c r="I210" s="179"/>
      <c r="J210" s="181"/>
    </row>
    <row r="211" spans="1:10" ht="15.6">
      <c r="A211" s="4">
        <v>7</v>
      </c>
      <c r="B211" s="4">
        <v>0</v>
      </c>
      <c r="D211" s="180"/>
      <c r="E211" s="179"/>
      <c r="F211" s="179"/>
      <c r="G211" s="198">
        <v>4</v>
      </c>
      <c r="H211" s="179"/>
      <c r="I211" s="179"/>
      <c r="J211" s="181"/>
    </row>
    <row r="212" spans="1:10" ht="15.6">
      <c r="A212" s="4">
        <v>7</v>
      </c>
      <c r="B212" s="4">
        <v>2</v>
      </c>
      <c r="D212" s="180"/>
      <c r="E212" s="179"/>
      <c r="F212" s="179"/>
      <c r="G212" s="198">
        <v>15</v>
      </c>
      <c r="H212" s="179"/>
      <c r="I212" s="179"/>
      <c r="J212" s="181"/>
    </row>
    <row r="213" spans="1:10" ht="15.6">
      <c r="A213" s="4">
        <v>7</v>
      </c>
      <c r="B213" s="4">
        <v>16</v>
      </c>
      <c r="D213" s="180"/>
      <c r="E213" s="179"/>
      <c r="F213" s="179"/>
      <c r="G213" s="198">
        <v>3</v>
      </c>
      <c r="H213" s="179"/>
      <c r="I213" s="179"/>
      <c r="J213" s="181"/>
    </row>
    <row r="214" spans="1:10" ht="15.6">
      <c r="A214" s="4">
        <v>7</v>
      </c>
      <c r="B214" s="4">
        <v>3</v>
      </c>
      <c r="D214" s="180"/>
      <c r="E214" s="179"/>
      <c r="F214" s="179"/>
      <c r="G214" s="198">
        <v>2</v>
      </c>
      <c r="H214" s="179"/>
      <c r="I214" s="179"/>
      <c r="J214" s="181"/>
    </row>
    <row r="215" spans="1:10" ht="15.6">
      <c r="A215" s="4">
        <v>6</v>
      </c>
      <c r="B215" s="4">
        <v>12</v>
      </c>
      <c r="D215" s="180"/>
      <c r="E215" s="179"/>
      <c r="F215" s="179"/>
      <c r="G215" s="198">
        <v>6</v>
      </c>
      <c r="H215" s="179"/>
      <c r="I215" s="179"/>
      <c r="J215" s="181"/>
    </row>
    <row r="216" spans="1:10" ht="15.6">
      <c r="A216" s="4">
        <v>8</v>
      </c>
      <c r="B216" s="4">
        <v>6</v>
      </c>
      <c r="D216" s="180"/>
      <c r="E216" s="179"/>
      <c r="F216" s="179"/>
      <c r="G216" s="198">
        <v>8</v>
      </c>
      <c r="H216" s="179"/>
      <c r="I216" s="179"/>
      <c r="J216" s="181"/>
    </row>
    <row r="217" spans="1:10" ht="15.6">
      <c r="A217" s="4">
        <v>7</v>
      </c>
      <c r="B217" s="4">
        <v>3</v>
      </c>
      <c r="D217" s="180"/>
      <c r="E217" s="179"/>
      <c r="F217" s="179"/>
      <c r="G217" s="198">
        <v>30</v>
      </c>
      <c r="H217" s="179"/>
      <c r="I217" s="179"/>
      <c r="J217" s="181"/>
    </row>
    <row r="218" spans="1:10" ht="15.6">
      <c r="A218" s="4">
        <v>7</v>
      </c>
      <c r="B218" s="4">
        <v>5</v>
      </c>
      <c r="D218" s="180"/>
      <c r="E218" s="179"/>
      <c r="F218" s="179"/>
      <c r="G218" s="198">
        <v>6</v>
      </c>
      <c r="H218" s="179"/>
      <c r="I218" s="179"/>
      <c r="J218" s="181"/>
    </row>
    <row r="219" spans="1:10" ht="15.6">
      <c r="A219" s="4">
        <v>6</v>
      </c>
      <c r="B219" s="4">
        <v>3</v>
      </c>
      <c r="D219" s="180"/>
      <c r="E219" s="179"/>
      <c r="F219" s="179"/>
      <c r="G219" s="198">
        <v>5</v>
      </c>
      <c r="H219" s="179"/>
      <c r="I219" s="179"/>
      <c r="J219" s="181"/>
    </row>
    <row r="220" spans="1:10" ht="15.6">
      <c r="A220" s="4">
        <v>8</v>
      </c>
      <c r="B220" s="4">
        <v>30</v>
      </c>
      <c r="D220" s="180"/>
      <c r="E220" s="179"/>
      <c r="F220" s="179"/>
      <c r="G220" s="198">
        <v>24</v>
      </c>
      <c r="H220" s="179"/>
      <c r="I220" s="179"/>
      <c r="J220" s="181"/>
    </row>
    <row r="221" spans="1:10" ht="15.6">
      <c r="A221" s="4">
        <v>6</v>
      </c>
      <c r="B221" s="4">
        <v>12</v>
      </c>
      <c r="D221" s="180"/>
      <c r="E221" s="179"/>
      <c r="F221" s="179"/>
      <c r="G221" s="198">
        <v>8</v>
      </c>
      <c r="H221" s="179"/>
      <c r="I221" s="179"/>
      <c r="J221" s="181"/>
    </row>
    <row r="222" spans="1:10" ht="15.6">
      <c r="A222" s="4">
        <v>6</v>
      </c>
      <c r="B222" s="4">
        <v>5</v>
      </c>
      <c r="D222" s="180"/>
      <c r="E222" s="179"/>
      <c r="F222" s="179"/>
      <c r="G222" s="198">
        <v>36</v>
      </c>
      <c r="H222" s="179"/>
      <c r="I222" s="179"/>
      <c r="J222" s="181"/>
    </row>
    <row r="223" spans="1:10" ht="15.6">
      <c r="A223" s="4">
        <v>8</v>
      </c>
      <c r="B223" s="4">
        <v>6</v>
      </c>
      <c r="D223" s="180"/>
      <c r="E223" s="179"/>
      <c r="F223" s="179"/>
      <c r="G223" s="198">
        <v>10</v>
      </c>
      <c r="H223" s="179"/>
      <c r="I223" s="179"/>
      <c r="J223" s="181"/>
    </row>
    <row r="224" spans="1:10" ht="15.6">
      <c r="A224" s="4">
        <v>7</v>
      </c>
      <c r="B224" s="4">
        <v>5</v>
      </c>
      <c r="D224" s="180"/>
      <c r="E224" s="179"/>
      <c r="F224" s="179"/>
      <c r="G224" s="198">
        <v>1</v>
      </c>
      <c r="H224" s="179"/>
      <c r="I224" s="179"/>
      <c r="J224" s="181"/>
    </row>
    <row r="225" spans="1:10" ht="15.6">
      <c r="A225" s="4">
        <v>7</v>
      </c>
      <c r="B225" s="4">
        <v>12</v>
      </c>
      <c r="D225" s="180"/>
      <c r="E225" s="179"/>
      <c r="F225" s="179"/>
      <c r="G225" s="198">
        <v>6</v>
      </c>
      <c r="H225" s="179"/>
      <c r="I225" s="179"/>
      <c r="J225" s="181"/>
    </row>
    <row r="226" spans="1:10" ht="15.6">
      <c r="A226" s="4">
        <v>8</v>
      </c>
      <c r="B226" s="4">
        <v>2</v>
      </c>
      <c r="D226" s="180"/>
      <c r="E226" s="179"/>
      <c r="F226" s="179"/>
      <c r="G226" s="198">
        <v>3</v>
      </c>
      <c r="H226" s="179"/>
      <c r="I226" s="179"/>
      <c r="J226" s="181"/>
    </row>
    <row r="227" spans="1:10" ht="15.6">
      <c r="A227" s="4">
        <v>7</v>
      </c>
      <c r="B227" s="4">
        <v>4</v>
      </c>
      <c r="D227" s="180"/>
      <c r="E227" s="179"/>
      <c r="F227" s="179"/>
      <c r="G227" s="198">
        <v>5</v>
      </c>
      <c r="H227" s="179"/>
      <c r="I227" s="179"/>
      <c r="J227" s="181"/>
    </row>
    <row r="228" spans="1:10" ht="15.6">
      <c r="A228" s="4">
        <v>6</v>
      </c>
      <c r="B228" s="4">
        <v>20</v>
      </c>
      <c r="D228" s="180"/>
      <c r="E228" s="179"/>
      <c r="F228" s="179"/>
      <c r="G228" s="198">
        <v>15</v>
      </c>
      <c r="H228" s="179"/>
      <c r="I228" s="179"/>
      <c r="J228" s="181"/>
    </row>
    <row r="229" spans="1:10" ht="15.6">
      <c r="A229" s="4">
        <v>6</v>
      </c>
      <c r="B229" s="4">
        <v>10</v>
      </c>
      <c r="D229" s="180"/>
      <c r="E229" s="179"/>
      <c r="F229" s="179"/>
      <c r="G229" s="198">
        <v>6</v>
      </c>
      <c r="H229" s="179"/>
      <c r="I229" s="179"/>
      <c r="J229" s="181"/>
    </row>
    <row r="230" spans="1:10" ht="15.6">
      <c r="A230" s="4">
        <v>7</v>
      </c>
      <c r="B230" s="4">
        <v>5</v>
      </c>
      <c r="D230" s="180"/>
      <c r="E230" s="179"/>
      <c r="F230" s="179"/>
      <c r="G230" s="198">
        <v>2</v>
      </c>
      <c r="H230" s="179"/>
      <c r="I230" s="179"/>
      <c r="J230" s="181"/>
    </row>
    <row r="231" spans="1:10" ht="15.6">
      <c r="A231" s="4">
        <v>6</v>
      </c>
      <c r="B231" s="4">
        <v>5</v>
      </c>
      <c r="D231" s="180"/>
      <c r="E231" s="179"/>
      <c r="F231" s="179"/>
      <c r="G231" s="198">
        <v>2</v>
      </c>
      <c r="H231" s="179"/>
      <c r="I231" s="179"/>
      <c r="J231" s="181"/>
    </row>
    <row r="232" spans="1:10" ht="15.6">
      <c r="A232" s="4">
        <v>8</v>
      </c>
      <c r="B232" s="4">
        <v>12</v>
      </c>
      <c r="D232" s="180"/>
      <c r="E232" s="179"/>
      <c r="F232" s="179"/>
      <c r="G232" s="198">
        <v>2</v>
      </c>
      <c r="H232" s="179"/>
      <c r="I232" s="179"/>
      <c r="J232" s="181"/>
    </row>
    <row r="233" spans="1:10" ht="15.6">
      <c r="A233" s="4">
        <v>8</v>
      </c>
      <c r="B233" s="4">
        <v>15</v>
      </c>
      <c r="D233" s="180"/>
      <c r="E233" s="179"/>
      <c r="F233" s="179"/>
      <c r="G233" s="198">
        <v>5</v>
      </c>
      <c r="H233" s="179"/>
      <c r="I233" s="179"/>
      <c r="J233" s="181"/>
    </row>
    <row r="234" spans="1:10" ht="15.6">
      <c r="A234" s="4">
        <v>8</v>
      </c>
      <c r="B234" s="4">
        <v>8</v>
      </c>
      <c r="D234" s="180"/>
      <c r="E234" s="179"/>
      <c r="F234" s="179"/>
      <c r="G234" s="198">
        <v>25</v>
      </c>
      <c r="H234" s="179"/>
      <c r="I234" s="179"/>
      <c r="J234" s="181"/>
    </row>
    <row r="235" spans="1:10" ht="15.6">
      <c r="A235" s="4">
        <v>7</v>
      </c>
      <c r="B235" s="4">
        <v>24</v>
      </c>
      <c r="D235" s="180"/>
      <c r="E235" s="179"/>
      <c r="F235" s="179"/>
      <c r="G235" s="198">
        <v>4</v>
      </c>
      <c r="H235" s="179"/>
      <c r="I235" s="179"/>
      <c r="J235" s="181"/>
    </row>
    <row r="236" spans="1:10" ht="15.6">
      <c r="A236" s="4">
        <v>7</v>
      </c>
      <c r="B236" s="4">
        <v>2</v>
      </c>
      <c r="D236" s="180"/>
      <c r="E236" s="179"/>
      <c r="F236" s="179"/>
      <c r="G236" s="198">
        <v>15</v>
      </c>
      <c r="H236" s="179"/>
      <c r="I236" s="179"/>
      <c r="J236" s="181"/>
    </row>
    <row r="237" spans="1:10" ht="15.6">
      <c r="A237" s="4">
        <v>8</v>
      </c>
      <c r="B237" s="4">
        <v>15</v>
      </c>
      <c r="D237" s="180"/>
      <c r="E237" s="179"/>
      <c r="F237" s="179"/>
      <c r="G237" s="198">
        <v>10</v>
      </c>
      <c r="H237" s="179"/>
      <c r="I237" s="179"/>
      <c r="J237" s="181"/>
    </row>
    <row r="238" spans="1:10" ht="15.6">
      <c r="A238" s="4">
        <v>7</v>
      </c>
      <c r="B238" s="4">
        <v>4</v>
      </c>
      <c r="D238" s="180"/>
      <c r="E238" s="179"/>
      <c r="F238" s="179"/>
      <c r="G238" s="198">
        <v>5</v>
      </c>
      <c r="H238" s="179"/>
      <c r="I238" s="179"/>
      <c r="J238" s="181"/>
    </row>
    <row r="239" spans="1:10" ht="15.6">
      <c r="A239" s="4">
        <v>5</v>
      </c>
      <c r="B239" s="4">
        <v>12</v>
      </c>
      <c r="D239" s="180"/>
      <c r="E239" s="179"/>
      <c r="F239" s="179"/>
      <c r="G239" s="198">
        <v>0</v>
      </c>
      <c r="H239" s="179"/>
      <c r="I239" s="179"/>
      <c r="J239" s="181"/>
    </row>
    <row r="240" spans="1:10" ht="15.6">
      <c r="A240" s="4">
        <v>6</v>
      </c>
      <c r="B240" s="4">
        <v>5</v>
      </c>
      <c r="D240" s="180"/>
      <c r="E240" s="179"/>
      <c r="F240" s="179"/>
      <c r="G240" s="198">
        <v>5</v>
      </c>
      <c r="H240" s="179"/>
      <c r="I240" s="179"/>
      <c r="J240" s="181"/>
    </row>
    <row r="241" spans="1:10" ht="15.6">
      <c r="A241" s="4">
        <v>7</v>
      </c>
      <c r="B241" s="4">
        <v>10</v>
      </c>
      <c r="D241" s="180"/>
      <c r="E241" s="179"/>
      <c r="F241" s="179"/>
      <c r="G241" s="198">
        <v>1</v>
      </c>
      <c r="H241" s="179"/>
      <c r="I241" s="179"/>
      <c r="J241" s="181"/>
    </row>
    <row r="242" spans="1:10" ht="15.6">
      <c r="A242" s="4">
        <v>8</v>
      </c>
      <c r="B242" s="4">
        <v>3</v>
      </c>
      <c r="D242" s="180"/>
      <c r="E242" s="179"/>
      <c r="F242" s="179"/>
      <c r="G242" s="198">
        <v>24</v>
      </c>
      <c r="H242" s="179"/>
      <c r="I242" s="179"/>
      <c r="J242" s="181"/>
    </row>
    <row r="243" spans="1:10" ht="15.6">
      <c r="A243" s="4">
        <v>6</v>
      </c>
      <c r="B243" s="4">
        <v>5</v>
      </c>
      <c r="D243" s="180"/>
      <c r="E243" s="179"/>
      <c r="F243" s="179"/>
      <c r="G243" s="198">
        <v>1</v>
      </c>
      <c r="H243" s="179"/>
      <c r="I243" s="179"/>
      <c r="J243" s="181"/>
    </row>
    <row r="244" spans="1:10" ht="15.6">
      <c r="A244" s="4">
        <v>10</v>
      </c>
      <c r="B244" s="4">
        <v>0</v>
      </c>
      <c r="D244" s="180"/>
      <c r="E244" s="179"/>
      <c r="F244" s="179"/>
      <c r="G244" s="198">
        <v>6</v>
      </c>
      <c r="H244" s="179"/>
      <c r="I244" s="179"/>
      <c r="J244" s="181"/>
    </row>
    <row r="245" spans="1:10" ht="15.6">
      <c r="A245" s="4">
        <v>8</v>
      </c>
      <c r="B245" s="4">
        <v>15</v>
      </c>
      <c r="D245" s="180"/>
      <c r="E245" s="179"/>
      <c r="F245" s="179"/>
      <c r="G245" s="198">
        <v>30</v>
      </c>
      <c r="H245" s="179"/>
      <c r="I245" s="179"/>
      <c r="J245" s="181"/>
    </row>
    <row r="246" spans="1:10" ht="15.6">
      <c r="A246" s="4">
        <v>8</v>
      </c>
      <c r="B246" s="4">
        <v>60</v>
      </c>
      <c r="D246" s="180"/>
      <c r="E246" s="179"/>
      <c r="F246" s="179"/>
      <c r="G246" s="198">
        <v>4</v>
      </c>
      <c r="H246" s="179"/>
      <c r="I246" s="179"/>
      <c r="J246" s="181"/>
    </row>
    <row r="247" spans="1:10" ht="15.6">
      <c r="A247" s="4">
        <v>8</v>
      </c>
      <c r="B247" s="4">
        <v>12</v>
      </c>
      <c r="D247" s="180"/>
      <c r="E247" s="179"/>
      <c r="F247" s="179"/>
      <c r="G247" s="198">
        <v>10</v>
      </c>
      <c r="H247" s="179"/>
      <c r="I247" s="179"/>
      <c r="J247" s="181"/>
    </row>
    <row r="248" spans="1:10" ht="15.6">
      <c r="A248" s="4">
        <v>7</v>
      </c>
      <c r="B248" s="4">
        <v>18</v>
      </c>
      <c r="D248" s="180"/>
      <c r="E248" s="179"/>
      <c r="F248" s="179"/>
      <c r="G248" s="198">
        <v>12</v>
      </c>
      <c r="H248" s="179"/>
      <c r="I248" s="179"/>
      <c r="J248" s="181"/>
    </row>
    <row r="249" spans="1:10" ht="15.6">
      <c r="A249" s="4">
        <v>7</v>
      </c>
      <c r="B249" s="4">
        <v>10</v>
      </c>
      <c r="D249" s="180"/>
      <c r="E249" s="179"/>
      <c r="F249" s="179"/>
      <c r="G249" s="198">
        <v>5</v>
      </c>
      <c r="H249" s="179"/>
      <c r="I249" s="179"/>
      <c r="J249" s="181"/>
    </row>
    <row r="250" spans="1:10" ht="15.6">
      <c r="A250" s="4">
        <v>6</v>
      </c>
      <c r="B250" s="4">
        <v>5</v>
      </c>
      <c r="D250" s="180"/>
      <c r="E250" s="179"/>
      <c r="F250" s="179"/>
      <c r="G250" s="198">
        <v>5</v>
      </c>
      <c r="H250" s="179"/>
      <c r="I250" s="179"/>
      <c r="J250" s="181"/>
    </row>
    <row r="251" spans="1:10" ht="15.6">
      <c r="A251" s="4">
        <v>8</v>
      </c>
      <c r="B251" s="4">
        <v>50</v>
      </c>
      <c r="D251" s="180"/>
      <c r="E251" s="179"/>
      <c r="F251" s="179"/>
      <c r="G251" s="198">
        <v>1</v>
      </c>
      <c r="H251" s="179"/>
      <c r="I251" s="179"/>
      <c r="J251" s="181"/>
    </row>
    <row r="252" spans="1:10" ht="15.6">
      <c r="A252" s="4">
        <v>6</v>
      </c>
      <c r="B252" s="4">
        <v>10</v>
      </c>
      <c r="D252" s="180"/>
      <c r="E252" s="179"/>
      <c r="F252" s="179"/>
      <c r="G252" s="198">
        <v>12</v>
      </c>
      <c r="H252" s="179"/>
      <c r="I252" s="179"/>
      <c r="J252" s="181"/>
    </row>
    <row r="253" spans="1:10" ht="15.6">
      <c r="A253" s="4">
        <v>7</v>
      </c>
      <c r="B253" s="4">
        <v>12</v>
      </c>
      <c r="D253" s="180"/>
      <c r="E253" s="179"/>
      <c r="F253" s="179"/>
      <c r="G253" s="198">
        <v>15</v>
      </c>
      <c r="H253" s="179"/>
      <c r="I253" s="179"/>
      <c r="J253" s="181"/>
    </row>
    <row r="254" spans="1:10" ht="15.6">
      <c r="A254" s="4">
        <v>5</v>
      </c>
      <c r="B254" s="4">
        <v>5</v>
      </c>
      <c r="D254" s="180"/>
      <c r="E254" s="179"/>
      <c r="F254" s="179"/>
      <c r="G254" s="198">
        <v>6</v>
      </c>
      <c r="H254" s="179"/>
      <c r="I254" s="179"/>
      <c r="J254" s="181"/>
    </row>
    <row r="255" spans="1:10" ht="15.6">
      <c r="A255" s="4">
        <v>6</v>
      </c>
      <c r="B255" s="4">
        <v>5</v>
      </c>
      <c r="D255" s="180"/>
      <c r="E255" s="179"/>
      <c r="F255" s="179"/>
      <c r="G255" s="198">
        <v>20</v>
      </c>
      <c r="H255" s="179"/>
      <c r="I255" s="179"/>
      <c r="J255" s="181"/>
    </row>
    <row r="256" spans="1:10" ht="15.6">
      <c r="A256" s="4">
        <v>7</v>
      </c>
      <c r="B256" s="4">
        <v>6</v>
      </c>
      <c r="D256" s="180"/>
      <c r="E256" s="179"/>
      <c r="F256" s="179"/>
      <c r="G256" s="198">
        <v>12</v>
      </c>
      <c r="H256" s="179"/>
      <c r="I256" s="179"/>
      <c r="J256" s="181"/>
    </row>
    <row r="257" spans="1:10" ht="15.6">
      <c r="A257" s="4">
        <v>8</v>
      </c>
      <c r="B257" s="4">
        <v>20</v>
      </c>
      <c r="D257" s="180"/>
      <c r="E257" s="179"/>
      <c r="F257" s="179"/>
      <c r="G257" s="198">
        <v>4</v>
      </c>
      <c r="H257" s="179"/>
      <c r="I257" s="179"/>
      <c r="J257" s="181"/>
    </row>
    <row r="258" spans="1:10" ht="15.6">
      <c r="A258" s="4">
        <v>6</v>
      </c>
      <c r="B258" s="4">
        <v>4</v>
      </c>
      <c r="D258" s="180"/>
      <c r="E258" s="179"/>
      <c r="F258" s="179"/>
      <c r="G258" s="198">
        <v>24</v>
      </c>
      <c r="H258" s="179"/>
      <c r="I258" s="179"/>
      <c r="J258" s="181"/>
    </row>
    <row r="259" spans="1:10" ht="15.6">
      <c r="A259" s="4">
        <v>6</v>
      </c>
      <c r="B259" s="4">
        <v>32</v>
      </c>
      <c r="D259" s="180"/>
      <c r="E259" s="179"/>
      <c r="F259" s="179"/>
      <c r="G259" s="198">
        <v>4</v>
      </c>
      <c r="H259" s="179"/>
      <c r="I259" s="179"/>
      <c r="J259" s="181"/>
    </row>
    <row r="260" spans="1:10" ht="15.6">
      <c r="A260" s="4">
        <v>8</v>
      </c>
      <c r="B260" s="4">
        <v>3</v>
      </c>
      <c r="D260" s="180"/>
      <c r="E260" s="179"/>
      <c r="F260" s="179"/>
      <c r="G260" s="198">
        <v>40</v>
      </c>
      <c r="H260" s="179"/>
      <c r="I260" s="179"/>
      <c r="J260" s="181"/>
    </row>
    <row r="261" spans="1:10" ht="15.6">
      <c r="A261" s="4">
        <v>6</v>
      </c>
      <c r="B261" s="4">
        <v>2</v>
      </c>
      <c r="D261" s="180"/>
      <c r="E261" s="179"/>
      <c r="F261" s="179"/>
      <c r="G261" s="198">
        <v>24</v>
      </c>
      <c r="H261" s="179"/>
      <c r="I261" s="179"/>
      <c r="J261" s="181"/>
    </row>
    <row r="262" spans="1:10" ht="15.6">
      <c r="A262" s="4">
        <v>6</v>
      </c>
      <c r="B262" s="4">
        <v>10</v>
      </c>
      <c r="D262" s="180"/>
      <c r="E262" s="179"/>
      <c r="F262" s="179"/>
      <c r="G262" s="198">
        <v>4</v>
      </c>
      <c r="H262" s="179"/>
      <c r="I262" s="179"/>
      <c r="J262" s="181"/>
    </row>
    <row r="263" spans="1:10" ht="15.6">
      <c r="A263" s="4">
        <v>6</v>
      </c>
      <c r="B263" s="4">
        <v>4</v>
      </c>
      <c r="D263" s="180"/>
      <c r="E263" s="179"/>
      <c r="F263" s="179"/>
      <c r="G263" s="198">
        <v>5</v>
      </c>
      <c r="H263" s="179"/>
      <c r="I263" s="179"/>
      <c r="J263" s="181"/>
    </row>
    <row r="264" spans="1:10" ht="15.6">
      <c r="A264" s="4">
        <v>6</v>
      </c>
      <c r="B264" s="4">
        <v>26</v>
      </c>
      <c r="D264" s="180"/>
      <c r="E264" s="179"/>
      <c r="F264" s="179"/>
      <c r="G264" s="198">
        <v>12</v>
      </c>
      <c r="H264" s="179"/>
      <c r="I264" s="179"/>
      <c r="J264" s="181"/>
    </row>
    <row r="265" spans="1:10" ht="15.6">
      <c r="A265" s="4">
        <v>6</v>
      </c>
      <c r="B265" s="4">
        <v>10</v>
      </c>
      <c r="D265" s="180"/>
      <c r="E265" s="179"/>
      <c r="F265" s="179"/>
      <c r="G265" s="198">
        <v>12</v>
      </c>
      <c r="H265" s="179"/>
      <c r="I265" s="179"/>
      <c r="J265" s="181"/>
    </row>
    <row r="266" spans="1:10" ht="15.6">
      <c r="A266" s="4">
        <v>8</v>
      </c>
      <c r="B266" s="4">
        <v>10</v>
      </c>
      <c r="D266" s="180"/>
      <c r="E266" s="179"/>
      <c r="F266" s="179"/>
      <c r="G266" s="198">
        <v>10</v>
      </c>
      <c r="H266" s="179"/>
      <c r="I266" s="179"/>
      <c r="J266" s="181"/>
    </row>
    <row r="267" spans="1:10" ht="15.6">
      <c r="A267" s="4">
        <v>8</v>
      </c>
      <c r="B267" s="4">
        <v>2</v>
      </c>
      <c r="D267" s="180"/>
      <c r="E267" s="179"/>
      <c r="F267" s="179"/>
      <c r="G267" s="198">
        <v>10</v>
      </c>
      <c r="H267" s="179"/>
      <c r="I267" s="179"/>
      <c r="J267" s="181"/>
    </row>
    <row r="268" spans="1:10" ht="15.6">
      <c r="A268" s="4">
        <v>7</v>
      </c>
      <c r="B268" s="4">
        <v>10</v>
      </c>
      <c r="D268" s="180"/>
      <c r="E268" s="179"/>
      <c r="F268" s="179"/>
      <c r="G268" s="198">
        <v>5</v>
      </c>
      <c r="H268" s="179"/>
      <c r="I268" s="179"/>
      <c r="J268" s="181"/>
    </row>
    <row r="269" spans="1:10" ht="15.6">
      <c r="A269" s="4">
        <v>7</v>
      </c>
      <c r="B269" s="4">
        <v>6</v>
      </c>
      <c r="D269" s="180"/>
      <c r="E269" s="179"/>
      <c r="F269" s="179"/>
      <c r="G269" s="198">
        <v>20</v>
      </c>
      <c r="H269" s="179"/>
      <c r="I269" s="179"/>
      <c r="J269" s="181"/>
    </row>
    <row r="270" spans="1:10" ht="15.6">
      <c r="A270" s="4">
        <v>7</v>
      </c>
      <c r="B270" s="4">
        <v>5</v>
      </c>
      <c r="D270" s="180"/>
      <c r="E270" s="179"/>
      <c r="F270" s="179"/>
      <c r="G270" s="198">
        <v>5</v>
      </c>
      <c r="H270" s="179"/>
      <c r="I270" s="179"/>
      <c r="J270" s="181"/>
    </row>
    <row r="271" spans="1:10" ht="15.6">
      <c r="A271" s="4">
        <v>8</v>
      </c>
      <c r="B271" s="4">
        <v>3</v>
      </c>
      <c r="D271" s="180"/>
      <c r="E271" s="179"/>
      <c r="F271" s="179"/>
      <c r="G271" s="198">
        <v>0</v>
      </c>
      <c r="H271" s="179"/>
      <c r="I271" s="179"/>
      <c r="J271" s="181"/>
    </row>
    <row r="272" spans="1:10" ht="15.6">
      <c r="A272" s="4">
        <v>9</v>
      </c>
      <c r="B272" s="4">
        <v>10</v>
      </c>
      <c r="D272" s="180"/>
      <c r="E272" s="179"/>
      <c r="F272" s="179"/>
      <c r="G272" s="198">
        <v>5</v>
      </c>
      <c r="H272" s="179"/>
      <c r="I272" s="179"/>
      <c r="J272" s="181"/>
    </row>
    <row r="273" spans="1:10" ht="15.6">
      <c r="A273" s="4">
        <v>7</v>
      </c>
      <c r="B273" s="4">
        <v>6</v>
      </c>
      <c r="D273" s="180"/>
      <c r="E273" s="179"/>
      <c r="F273" s="179"/>
      <c r="G273" s="198">
        <v>5</v>
      </c>
      <c r="H273" s="179"/>
      <c r="I273" s="179"/>
      <c r="J273" s="181"/>
    </row>
    <row r="274" spans="1:10" ht="15.6">
      <c r="A274" s="4">
        <v>8</v>
      </c>
      <c r="B274" s="4">
        <v>5</v>
      </c>
      <c r="D274" s="180"/>
      <c r="E274" s="179"/>
      <c r="F274" s="179"/>
      <c r="G274" s="198">
        <v>10</v>
      </c>
      <c r="H274" s="179"/>
      <c r="I274" s="179"/>
      <c r="J274" s="181"/>
    </row>
    <row r="275" spans="1:10" ht="15.6">
      <c r="A275" s="4">
        <v>8</v>
      </c>
      <c r="B275" s="4">
        <v>10</v>
      </c>
      <c r="D275" s="180"/>
      <c r="E275" s="179"/>
      <c r="F275" s="179"/>
      <c r="G275" s="198">
        <v>30</v>
      </c>
      <c r="H275" s="179"/>
      <c r="I275" s="179"/>
      <c r="J275" s="181"/>
    </row>
    <row r="276" spans="1:10" ht="15.6">
      <c r="A276" s="4">
        <v>8</v>
      </c>
      <c r="B276" s="4">
        <v>10</v>
      </c>
      <c r="D276" s="180"/>
      <c r="E276" s="179"/>
      <c r="F276" s="179"/>
      <c r="G276" s="198">
        <v>4</v>
      </c>
      <c r="H276" s="179"/>
      <c r="I276" s="179"/>
      <c r="J276" s="181"/>
    </row>
    <row r="277" spans="1:10" ht="15.6">
      <c r="A277" s="4">
        <v>8</v>
      </c>
      <c r="B277" s="4">
        <v>2</v>
      </c>
      <c r="D277" s="180"/>
      <c r="E277" s="179"/>
      <c r="F277" s="179"/>
      <c r="G277" s="198">
        <v>10</v>
      </c>
      <c r="H277" s="179"/>
      <c r="I277" s="179"/>
      <c r="J277" s="181"/>
    </row>
    <row r="278" spans="1:10" ht="15.6">
      <c r="A278" s="4">
        <v>7</v>
      </c>
      <c r="B278" s="4">
        <v>18</v>
      </c>
      <c r="D278" s="180"/>
      <c r="E278" s="179"/>
      <c r="F278" s="179"/>
      <c r="G278" s="198">
        <v>4</v>
      </c>
      <c r="H278" s="179"/>
      <c r="I278" s="179"/>
      <c r="J278" s="181"/>
    </row>
    <row r="279" spans="1:10" ht="15.6">
      <c r="A279" s="4">
        <v>7</v>
      </c>
      <c r="B279" s="4">
        <v>5</v>
      </c>
      <c r="D279" s="180"/>
      <c r="E279" s="179"/>
      <c r="F279" s="179"/>
      <c r="G279" s="198">
        <v>30</v>
      </c>
      <c r="H279" s="179"/>
      <c r="I279" s="179"/>
      <c r="J279" s="181"/>
    </row>
    <row r="280" spans="1:10" ht="15.6">
      <c r="A280" s="4">
        <v>7</v>
      </c>
      <c r="B280" s="4">
        <v>10</v>
      </c>
      <c r="D280" s="180"/>
      <c r="E280" s="179"/>
      <c r="F280" s="179"/>
      <c r="G280" s="198">
        <v>9</v>
      </c>
      <c r="H280" s="179"/>
      <c r="I280" s="179"/>
      <c r="J280" s="181"/>
    </row>
    <row r="281" spans="1:10" ht="15.6">
      <c r="A281" s="4">
        <v>7</v>
      </c>
      <c r="B281" s="4">
        <v>2</v>
      </c>
      <c r="D281" s="180"/>
      <c r="E281" s="179"/>
      <c r="F281" s="179"/>
      <c r="G281" s="198">
        <v>6</v>
      </c>
      <c r="H281" s="179"/>
      <c r="I281" s="179"/>
      <c r="J281" s="181"/>
    </row>
    <row r="282" spans="1:10" ht="15.6">
      <c r="A282" s="4">
        <v>5</v>
      </c>
      <c r="B282" s="4">
        <v>10</v>
      </c>
      <c r="D282" s="180"/>
      <c r="E282" s="179"/>
      <c r="F282" s="179"/>
      <c r="G282" s="198">
        <v>5</v>
      </c>
      <c r="H282" s="179"/>
      <c r="I282" s="179"/>
      <c r="J282" s="181"/>
    </row>
    <row r="283" spans="1:10" ht="15.6">
      <c r="A283" s="4">
        <v>6</v>
      </c>
      <c r="B283" s="4">
        <v>1</v>
      </c>
      <c r="D283" s="180"/>
      <c r="E283" s="179"/>
      <c r="F283" s="179"/>
      <c r="G283" s="198">
        <v>20</v>
      </c>
      <c r="H283" s="179"/>
      <c r="I283" s="179"/>
      <c r="J283" s="181"/>
    </row>
    <row r="284" spans="1:10" ht="15.6">
      <c r="A284" s="4">
        <v>6</v>
      </c>
      <c r="B284" s="4">
        <v>5</v>
      </c>
      <c r="D284" s="180"/>
      <c r="E284" s="179"/>
      <c r="F284" s="179"/>
      <c r="G284" s="198">
        <v>10</v>
      </c>
      <c r="H284" s="179"/>
      <c r="I284" s="179"/>
      <c r="J284" s="181"/>
    </row>
    <row r="285" spans="1:10" ht="15.6">
      <c r="A285" s="4">
        <v>6</v>
      </c>
      <c r="B285" s="4">
        <v>5</v>
      </c>
      <c r="D285" s="180"/>
      <c r="E285" s="179"/>
      <c r="F285" s="179"/>
      <c r="G285" s="198">
        <v>2</v>
      </c>
      <c r="H285" s="179"/>
      <c r="I285" s="179"/>
      <c r="J285" s="181"/>
    </row>
    <row r="286" spans="1:10" ht="15.6">
      <c r="A286" s="4">
        <v>9</v>
      </c>
      <c r="B286" s="4">
        <v>40</v>
      </c>
      <c r="D286" s="180"/>
      <c r="E286" s="179"/>
      <c r="F286" s="179"/>
      <c r="G286" s="198">
        <v>2</v>
      </c>
      <c r="H286" s="179"/>
      <c r="I286" s="179"/>
      <c r="J286" s="181"/>
    </row>
    <row r="287" spans="1:10" ht="15.6">
      <c r="A287" s="4">
        <v>8</v>
      </c>
      <c r="B287" s="4">
        <v>10</v>
      </c>
      <c r="D287" s="180"/>
      <c r="E287" s="179"/>
      <c r="F287" s="179"/>
      <c r="G287" s="198">
        <v>3</v>
      </c>
      <c r="H287" s="179"/>
      <c r="I287" s="179"/>
      <c r="J287" s="181"/>
    </row>
    <row r="288" spans="1:10" ht="15.6">
      <c r="A288" s="4">
        <v>7</v>
      </c>
      <c r="B288" s="4">
        <v>4</v>
      </c>
      <c r="D288" s="180"/>
      <c r="E288" s="179"/>
      <c r="F288" s="179"/>
      <c r="G288" s="198">
        <v>2</v>
      </c>
      <c r="H288" s="179"/>
      <c r="I288" s="179"/>
      <c r="J288" s="181"/>
    </row>
    <row r="289" spans="1:10" ht="15.6">
      <c r="A289" s="4">
        <v>8</v>
      </c>
      <c r="B289" s="4">
        <v>2</v>
      </c>
      <c r="D289" s="180"/>
      <c r="E289" s="179"/>
      <c r="F289" s="179"/>
      <c r="G289" s="198">
        <v>8</v>
      </c>
      <c r="H289" s="179"/>
      <c r="I289" s="179"/>
      <c r="J289" s="181"/>
    </row>
    <row r="290" spans="1:10" ht="15.6">
      <c r="A290" s="4">
        <v>6</v>
      </c>
      <c r="B290" s="4">
        <v>2</v>
      </c>
      <c r="D290" s="180"/>
      <c r="E290" s="179"/>
      <c r="F290" s="179"/>
      <c r="G290" s="198">
        <v>5</v>
      </c>
      <c r="H290" s="179"/>
      <c r="I290" s="179"/>
      <c r="J290" s="181"/>
    </row>
    <row r="291" spans="1:10" ht="15.6">
      <c r="A291" s="4">
        <v>8</v>
      </c>
      <c r="B291" s="4">
        <v>30</v>
      </c>
      <c r="D291" s="180"/>
      <c r="E291" s="179"/>
      <c r="F291" s="179"/>
      <c r="G291" s="198">
        <v>5</v>
      </c>
      <c r="H291" s="179"/>
      <c r="I291" s="179"/>
      <c r="J291" s="181"/>
    </row>
    <row r="292" spans="1:10" ht="15.6">
      <c r="A292" s="4">
        <v>7</v>
      </c>
      <c r="B292" s="4">
        <v>8</v>
      </c>
      <c r="D292" s="180"/>
      <c r="E292" s="179"/>
      <c r="F292" s="179"/>
      <c r="G292" s="198">
        <v>6</v>
      </c>
      <c r="H292" s="179"/>
      <c r="I292" s="179"/>
      <c r="J292" s="181"/>
    </row>
    <row r="293" spans="1:10" ht="15.6">
      <c r="A293" s="4">
        <v>6</v>
      </c>
      <c r="B293" s="4">
        <v>20</v>
      </c>
      <c r="D293" s="180"/>
      <c r="E293" s="179"/>
      <c r="F293" s="179"/>
      <c r="G293" s="198">
        <v>30</v>
      </c>
      <c r="H293" s="179"/>
      <c r="I293" s="179"/>
      <c r="J293" s="181"/>
    </row>
    <row r="294" spans="1:10" ht="15.6">
      <c r="A294" s="4">
        <v>6</v>
      </c>
      <c r="B294" s="4">
        <v>6</v>
      </c>
      <c r="D294" s="180"/>
      <c r="E294" s="179"/>
      <c r="F294" s="179"/>
      <c r="G294" s="198">
        <v>6</v>
      </c>
      <c r="H294" s="179"/>
      <c r="I294" s="179"/>
      <c r="J294" s="181"/>
    </row>
    <row r="295" spans="1:10" ht="15.6">
      <c r="A295" s="4">
        <v>8</v>
      </c>
      <c r="B295" s="4">
        <v>4</v>
      </c>
      <c r="D295" s="180"/>
      <c r="E295" s="179"/>
      <c r="F295" s="179"/>
      <c r="G295" s="198">
        <v>12</v>
      </c>
      <c r="H295" s="179"/>
      <c r="I295" s="179"/>
      <c r="J295" s="181"/>
    </row>
    <row r="296" spans="1:10" ht="15.6">
      <c r="A296" s="4">
        <v>7</v>
      </c>
      <c r="B296" s="4">
        <v>25</v>
      </c>
      <c r="D296" s="180"/>
      <c r="E296" s="179"/>
      <c r="F296" s="179"/>
      <c r="G296" s="198">
        <v>30</v>
      </c>
      <c r="H296" s="179"/>
      <c r="I296" s="179"/>
      <c r="J296" s="181"/>
    </row>
    <row r="297" spans="1:10" ht="15.6">
      <c r="A297" s="4">
        <v>7</v>
      </c>
      <c r="B297" s="4">
        <v>20</v>
      </c>
      <c r="D297" s="180"/>
      <c r="E297" s="179"/>
      <c r="F297" s="179"/>
      <c r="G297" s="198">
        <v>5</v>
      </c>
      <c r="H297" s="179"/>
      <c r="I297" s="179"/>
      <c r="J297" s="181"/>
    </row>
    <row r="298" spans="1:10" ht="15.6">
      <c r="A298" s="4">
        <v>6</v>
      </c>
      <c r="B298" s="4">
        <v>30</v>
      </c>
      <c r="D298" s="180"/>
      <c r="E298" s="179"/>
      <c r="F298" s="179"/>
      <c r="G298" s="198">
        <v>4</v>
      </c>
      <c r="H298" s="179"/>
      <c r="I298" s="179"/>
      <c r="J298" s="181"/>
    </row>
    <row r="299" spans="1:10" ht="15.6">
      <c r="A299" s="4">
        <v>8</v>
      </c>
      <c r="B299" s="4">
        <v>5</v>
      </c>
      <c r="D299" s="180"/>
      <c r="E299" s="179"/>
      <c r="F299" s="179"/>
      <c r="G299" s="198">
        <v>3</v>
      </c>
      <c r="H299" s="179"/>
      <c r="I299" s="179"/>
      <c r="J299" s="181"/>
    </row>
    <row r="300" spans="1:10" ht="15.6">
      <c r="A300" s="4">
        <v>8</v>
      </c>
      <c r="B300" s="4">
        <v>4</v>
      </c>
      <c r="D300" s="180"/>
      <c r="E300" s="179"/>
      <c r="F300" s="179"/>
      <c r="G300" s="198">
        <v>20</v>
      </c>
      <c r="H300" s="179"/>
      <c r="I300" s="179"/>
      <c r="J300" s="181"/>
    </row>
    <row r="301" spans="1:10" ht="15.6">
      <c r="A301" s="4">
        <v>8</v>
      </c>
      <c r="B301" s="4">
        <v>5</v>
      </c>
      <c r="D301" s="180"/>
      <c r="E301" s="179"/>
      <c r="F301" s="179"/>
      <c r="G301" s="198">
        <v>10</v>
      </c>
      <c r="H301" s="179"/>
      <c r="I301" s="179"/>
      <c r="J301" s="181"/>
    </row>
    <row r="302" spans="1:10" ht="15.6">
      <c r="A302" s="4">
        <v>7</v>
      </c>
      <c r="B302" s="4">
        <v>5</v>
      </c>
      <c r="D302" s="180"/>
      <c r="E302" s="179"/>
      <c r="F302" s="179"/>
      <c r="G302" s="198">
        <v>12</v>
      </c>
      <c r="H302" s="179"/>
      <c r="I302" s="179"/>
      <c r="J302" s="181"/>
    </row>
    <row r="303" spans="1:10" ht="15.6">
      <c r="A303" s="4">
        <v>7</v>
      </c>
      <c r="B303" s="4">
        <v>2</v>
      </c>
      <c r="D303" s="180"/>
      <c r="E303" s="179"/>
      <c r="F303" s="179"/>
      <c r="G303" s="198">
        <v>10</v>
      </c>
      <c r="H303" s="179"/>
      <c r="I303" s="179"/>
      <c r="J303" s="181"/>
    </row>
    <row r="304" spans="1:10" ht="15.6">
      <c r="A304" s="4">
        <v>7</v>
      </c>
      <c r="B304" s="4">
        <v>2</v>
      </c>
      <c r="D304" s="180"/>
      <c r="E304" s="179"/>
      <c r="F304" s="179"/>
      <c r="G304" s="198">
        <v>3</v>
      </c>
      <c r="H304" s="179"/>
      <c r="I304" s="179"/>
      <c r="J304" s="181"/>
    </row>
    <row r="305" spans="1:10" ht="15.6">
      <c r="A305" s="4">
        <v>6</v>
      </c>
      <c r="B305" s="4">
        <v>10</v>
      </c>
      <c r="D305" s="180"/>
      <c r="E305" s="179"/>
      <c r="F305" s="179"/>
      <c r="G305" s="198">
        <v>5</v>
      </c>
      <c r="H305" s="179"/>
      <c r="I305" s="179"/>
      <c r="J305" s="181"/>
    </row>
    <row r="306" spans="1:10" ht="15.6">
      <c r="A306" s="4">
        <v>8</v>
      </c>
      <c r="B306" s="4">
        <v>2</v>
      </c>
      <c r="D306" s="180"/>
      <c r="E306" s="179"/>
      <c r="F306" s="179"/>
      <c r="G306" s="198">
        <v>6</v>
      </c>
      <c r="H306" s="179"/>
      <c r="I306" s="179"/>
      <c r="J306" s="181"/>
    </row>
    <row r="307" spans="1:10" ht="15.6">
      <c r="A307" s="4">
        <v>6</v>
      </c>
      <c r="B307" s="4">
        <v>20</v>
      </c>
      <c r="D307" s="180"/>
      <c r="E307" s="179"/>
      <c r="F307" s="179"/>
      <c r="G307" s="198">
        <v>2</v>
      </c>
      <c r="H307" s="179"/>
      <c r="I307" s="179"/>
      <c r="J307" s="181"/>
    </row>
    <row r="308" spans="1:10" ht="15.6">
      <c r="A308" s="4">
        <v>7</v>
      </c>
      <c r="B308" s="4">
        <v>20</v>
      </c>
      <c r="D308" s="180"/>
      <c r="E308" s="179"/>
      <c r="F308" s="179"/>
      <c r="G308" s="198">
        <v>10</v>
      </c>
      <c r="H308" s="179"/>
      <c r="I308" s="179"/>
      <c r="J308" s="181"/>
    </row>
    <row r="309" spans="1:10" ht="15.6">
      <c r="A309" s="4">
        <v>8</v>
      </c>
      <c r="B309" s="4">
        <v>6</v>
      </c>
      <c r="D309" s="180"/>
      <c r="E309" s="179"/>
      <c r="F309" s="179"/>
      <c r="G309" s="198">
        <v>3</v>
      </c>
      <c r="H309" s="179"/>
      <c r="I309" s="179"/>
      <c r="J309" s="181"/>
    </row>
    <row r="310" spans="1:10" ht="15.6">
      <c r="A310" s="4">
        <v>6</v>
      </c>
      <c r="B310" s="4">
        <v>7</v>
      </c>
      <c r="D310" s="180"/>
      <c r="E310" s="179"/>
      <c r="F310" s="179"/>
      <c r="G310" s="198">
        <v>3</v>
      </c>
      <c r="H310" s="179"/>
      <c r="I310" s="179"/>
      <c r="J310" s="181"/>
    </row>
    <row r="311" spans="1:10" ht="15.6">
      <c r="A311" s="4">
        <v>7</v>
      </c>
      <c r="B311" s="4">
        <v>25</v>
      </c>
      <c r="D311" s="180"/>
      <c r="E311" s="179"/>
      <c r="F311" s="179"/>
      <c r="G311" s="198">
        <v>15</v>
      </c>
      <c r="H311" s="179"/>
      <c r="I311" s="179"/>
      <c r="J311" s="181"/>
    </row>
    <row r="312" spans="1:10" ht="15.6">
      <c r="A312" s="4">
        <v>6</v>
      </c>
      <c r="B312" s="4">
        <v>20</v>
      </c>
      <c r="D312" s="180"/>
      <c r="E312" s="179"/>
      <c r="F312" s="179"/>
      <c r="G312" s="198">
        <v>1</v>
      </c>
      <c r="H312" s="179"/>
      <c r="I312" s="179"/>
      <c r="J312" s="181"/>
    </row>
    <row r="313" spans="1:10" ht="15.6">
      <c r="A313" s="4">
        <v>7</v>
      </c>
      <c r="B313" s="4">
        <v>15</v>
      </c>
      <c r="D313" s="180"/>
      <c r="E313" s="179"/>
      <c r="F313" s="179"/>
      <c r="G313" s="198">
        <v>2</v>
      </c>
      <c r="H313" s="179"/>
      <c r="I313" s="179"/>
      <c r="J313" s="181"/>
    </row>
    <row r="314" spans="1:10" ht="15.6">
      <c r="A314" s="4">
        <v>5</v>
      </c>
      <c r="B314" s="4">
        <v>30</v>
      </c>
      <c r="D314" s="180"/>
      <c r="E314" s="179"/>
      <c r="F314" s="179"/>
      <c r="G314" s="198">
        <v>0</v>
      </c>
      <c r="H314" s="179"/>
      <c r="I314" s="179"/>
      <c r="J314" s="181"/>
    </row>
    <row r="315" spans="1:10" ht="15.6">
      <c r="A315" s="4">
        <v>7</v>
      </c>
      <c r="B315" s="4">
        <v>2</v>
      </c>
      <c r="D315" s="180"/>
      <c r="E315" s="179"/>
      <c r="F315" s="179"/>
      <c r="G315" s="198">
        <v>8</v>
      </c>
      <c r="H315" s="179"/>
      <c r="I315" s="179"/>
      <c r="J315" s="181"/>
    </row>
    <row r="316" spans="1:10" ht="15.6">
      <c r="A316" s="4">
        <v>8</v>
      </c>
      <c r="B316" s="4">
        <v>30</v>
      </c>
      <c r="D316" s="180"/>
      <c r="E316" s="179"/>
      <c r="F316" s="179"/>
      <c r="G316" s="198">
        <v>5</v>
      </c>
      <c r="H316" s="179"/>
      <c r="I316" s="179"/>
      <c r="J316" s="181"/>
    </row>
    <row r="317" spans="1:10" ht="15.6">
      <c r="A317" s="4">
        <v>8</v>
      </c>
      <c r="B317" s="4">
        <v>1</v>
      </c>
      <c r="D317" s="180"/>
      <c r="E317" s="179"/>
      <c r="F317" s="179"/>
      <c r="G317" s="198">
        <v>1</v>
      </c>
      <c r="H317" s="179"/>
      <c r="I317" s="179"/>
      <c r="J317" s="181"/>
    </row>
    <row r="318" spans="1:10" ht="15.6">
      <c r="A318" s="4">
        <v>6</v>
      </c>
      <c r="B318" s="4">
        <v>12</v>
      </c>
      <c r="D318" s="180"/>
      <c r="E318" s="179"/>
      <c r="F318" s="179"/>
      <c r="G318" s="198">
        <v>6</v>
      </c>
      <c r="H318" s="179"/>
      <c r="I318" s="179"/>
      <c r="J318" s="181"/>
    </row>
    <row r="319" spans="1:10" ht="15.6">
      <c r="A319" s="4">
        <v>7</v>
      </c>
      <c r="B319" s="4">
        <v>12</v>
      </c>
      <c r="D319" s="180"/>
      <c r="E319" s="179"/>
      <c r="F319" s="179"/>
      <c r="G319" s="198">
        <v>9</v>
      </c>
      <c r="H319" s="179"/>
      <c r="I319" s="179"/>
      <c r="J319" s="181"/>
    </row>
    <row r="320" spans="1:10" ht="15.6">
      <c r="A320" s="4">
        <v>8</v>
      </c>
      <c r="B320" s="4">
        <v>10</v>
      </c>
      <c r="D320" s="180"/>
      <c r="E320" s="179"/>
      <c r="F320" s="179"/>
      <c r="G320" s="198">
        <v>5</v>
      </c>
      <c r="H320" s="179"/>
      <c r="I320" s="179"/>
      <c r="J320" s="181"/>
    </row>
    <row r="321" spans="1:10" ht="15.6">
      <c r="A321" s="4">
        <v>7</v>
      </c>
      <c r="B321" s="4">
        <v>20</v>
      </c>
      <c r="D321" s="180"/>
      <c r="E321" s="179"/>
      <c r="F321" s="179"/>
      <c r="G321" s="198">
        <v>5</v>
      </c>
      <c r="H321" s="179"/>
      <c r="I321" s="179"/>
      <c r="J321" s="181"/>
    </row>
    <row r="322" spans="1:10" ht="15.6">
      <c r="A322" s="4">
        <v>9</v>
      </c>
      <c r="B322" s="4">
        <v>5</v>
      </c>
      <c r="D322" s="180"/>
      <c r="E322" s="179"/>
      <c r="F322" s="179"/>
      <c r="G322" s="198">
        <v>1</v>
      </c>
      <c r="H322" s="179"/>
      <c r="I322" s="179"/>
      <c r="J322" s="181"/>
    </row>
    <row r="323" spans="1:10" ht="15.6">
      <c r="A323" s="4">
        <v>8</v>
      </c>
      <c r="B323" s="4">
        <v>50</v>
      </c>
      <c r="D323" s="180"/>
      <c r="E323" s="179"/>
      <c r="F323" s="179"/>
      <c r="G323" s="198">
        <v>0</v>
      </c>
      <c r="H323" s="179"/>
      <c r="I323" s="179"/>
      <c r="J323" s="181"/>
    </row>
    <row r="324" spans="1:10" ht="15.6">
      <c r="A324" s="4">
        <v>7</v>
      </c>
      <c r="B324" s="4">
        <v>2</v>
      </c>
      <c r="D324" s="180"/>
      <c r="E324" s="179"/>
      <c r="F324" s="179"/>
      <c r="G324" s="198">
        <v>4</v>
      </c>
      <c r="H324" s="179"/>
      <c r="I324" s="179"/>
      <c r="J324" s="181"/>
    </row>
    <row r="325" spans="1:10" ht="15.6">
      <c r="A325" s="4">
        <v>8</v>
      </c>
      <c r="B325" s="4">
        <v>2</v>
      </c>
      <c r="D325" s="180"/>
      <c r="E325" s="179"/>
      <c r="F325" s="179"/>
      <c r="G325" s="198">
        <v>35</v>
      </c>
      <c r="H325" s="179"/>
      <c r="I325" s="179"/>
      <c r="J325" s="181"/>
    </row>
    <row r="326" spans="1:10" ht="16.2" thickBot="1">
      <c r="A326" s="4">
        <v>7</v>
      </c>
      <c r="B326" s="4">
        <v>10</v>
      </c>
      <c r="D326" s="182"/>
      <c r="E326" s="183"/>
      <c r="F326" s="183"/>
      <c r="G326" s="204">
        <v>10</v>
      </c>
      <c r="H326" s="183"/>
      <c r="I326" s="183"/>
      <c r="J326" s="184"/>
    </row>
    <row r="327" spans="1:10" ht="15.6">
      <c r="A327" s="4">
        <v>8</v>
      </c>
      <c r="B327" s="4">
        <v>0</v>
      </c>
    </row>
    <row r="328" spans="1:10" ht="15.6">
      <c r="A328" s="4">
        <v>7</v>
      </c>
      <c r="B328" s="4">
        <v>20</v>
      </c>
    </row>
    <row r="329" spans="1:10" ht="15.6">
      <c r="A329" s="4">
        <v>8</v>
      </c>
      <c r="B329" s="4">
        <v>2</v>
      </c>
    </row>
    <row r="330" spans="1:10" ht="15.6">
      <c r="A330" s="4">
        <v>6</v>
      </c>
      <c r="B330" s="4">
        <v>10</v>
      </c>
    </row>
    <row r="331" spans="1:10" ht="15.6">
      <c r="A331" s="4">
        <v>8</v>
      </c>
      <c r="B331" s="4">
        <v>20</v>
      </c>
    </row>
    <row r="332" spans="1:10" ht="15.6">
      <c r="A332" s="4">
        <v>7</v>
      </c>
      <c r="B332" s="4">
        <v>3</v>
      </c>
    </row>
    <row r="333" spans="1:10" ht="15.6">
      <c r="A333" s="4">
        <v>6</v>
      </c>
      <c r="B333" s="4">
        <v>5</v>
      </c>
    </row>
    <row r="334" spans="1:10" ht="15.6">
      <c r="A334" s="4">
        <v>6</v>
      </c>
      <c r="B334" s="4">
        <v>4</v>
      </c>
    </row>
    <row r="335" spans="1:10" ht="15.6">
      <c r="A335" s="4">
        <v>8</v>
      </c>
      <c r="B335" s="4">
        <v>10</v>
      </c>
    </row>
    <row r="336" spans="1:10" ht="15.6">
      <c r="A336" s="4">
        <v>7</v>
      </c>
      <c r="B336" s="4">
        <v>3</v>
      </c>
    </row>
    <row r="337" spans="1:2" ht="15.6">
      <c r="A337" s="4">
        <v>7</v>
      </c>
      <c r="B337" s="4">
        <v>45</v>
      </c>
    </row>
    <row r="338" spans="1:2" ht="15.6">
      <c r="A338" s="4">
        <v>7</v>
      </c>
      <c r="B338" s="4">
        <v>8</v>
      </c>
    </row>
    <row r="339" spans="1:2" ht="15.6">
      <c r="A339" s="4">
        <v>5</v>
      </c>
      <c r="B339" s="4">
        <v>56</v>
      </c>
    </row>
    <row r="340" spans="1:2" ht="15.6">
      <c r="A340" s="4">
        <v>7</v>
      </c>
      <c r="B340" s="4">
        <v>3</v>
      </c>
    </row>
    <row r="341" spans="1:2" ht="15.6">
      <c r="A341" s="4">
        <v>6</v>
      </c>
      <c r="B341" s="4">
        <v>3</v>
      </c>
    </row>
    <row r="342" spans="1:2" ht="15.6">
      <c r="A342" s="4">
        <v>7</v>
      </c>
      <c r="B342" s="4">
        <v>8</v>
      </c>
    </row>
    <row r="343" spans="1:2" ht="15.6">
      <c r="A343" s="4">
        <v>7</v>
      </c>
      <c r="B343" s="4">
        <v>12</v>
      </c>
    </row>
    <row r="344" spans="1:2" ht="15.6">
      <c r="A344" s="4">
        <v>6</v>
      </c>
      <c r="B344" s="4">
        <v>5</v>
      </c>
    </row>
    <row r="345" spans="1:2" ht="15.6">
      <c r="A345" s="4">
        <v>8</v>
      </c>
      <c r="B345" s="4">
        <v>15</v>
      </c>
    </row>
    <row r="346" spans="1:2" ht="15.6">
      <c r="A346" s="4">
        <v>6</v>
      </c>
      <c r="B346" s="4">
        <v>2</v>
      </c>
    </row>
    <row r="347" spans="1:2" ht="15.6">
      <c r="A347" s="4">
        <v>7</v>
      </c>
      <c r="B347" s="4">
        <v>12</v>
      </c>
    </row>
    <row r="348" spans="1:2" ht="15.6">
      <c r="A348" s="4">
        <v>7</v>
      </c>
      <c r="B348" s="4">
        <v>1</v>
      </c>
    </row>
    <row r="349" spans="1:2" ht="15.6">
      <c r="A349" s="4">
        <v>7</v>
      </c>
      <c r="B349" s="4">
        <v>3</v>
      </c>
    </row>
    <row r="350" spans="1:2" ht="15.6">
      <c r="A350" s="4">
        <v>7</v>
      </c>
      <c r="B350" s="4">
        <v>4</v>
      </c>
    </row>
    <row r="351" spans="1:2" ht="15.6">
      <c r="A351" s="4">
        <v>6</v>
      </c>
      <c r="B351" s="4">
        <v>10</v>
      </c>
    </row>
    <row r="352" spans="1:2" ht="15.6">
      <c r="A352" s="4">
        <v>7</v>
      </c>
      <c r="B352" s="4">
        <v>2</v>
      </c>
    </row>
    <row r="353" spans="1:2" ht="15.6">
      <c r="A353" s="4">
        <v>7</v>
      </c>
      <c r="B353" s="4">
        <v>3</v>
      </c>
    </row>
    <row r="354" spans="1:2" ht="15.6">
      <c r="A354" s="4">
        <v>7</v>
      </c>
      <c r="B354" s="4">
        <v>5</v>
      </c>
    </row>
    <row r="355" spans="1:2" ht="15.6">
      <c r="A355" s="4">
        <v>6</v>
      </c>
      <c r="B355" s="4">
        <v>15</v>
      </c>
    </row>
    <row r="356" spans="1:2" ht="15.6">
      <c r="A356" s="4">
        <v>8</v>
      </c>
      <c r="B356" s="4">
        <v>20</v>
      </c>
    </row>
    <row r="357" spans="1:2" ht="15.6">
      <c r="A357" s="4">
        <v>8</v>
      </c>
      <c r="B357" s="4">
        <v>7</v>
      </c>
    </row>
    <row r="358" spans="1:2" ht="15.6">
      <c r="A358" s="4">
        <v>8</v>
      </c>
      <c r="B358" s="4">
        <v>1</v>
      </c>
    </row>
    <row r="359" spans="1:2" ht="15.6">
      <c r="A359" s="4">
        <v>6</v>
      </c>
      <c r="B359" s="4">
        <v>12</v>
      </c>
    </row>
    <row r="360" spans="1:2" ht="15.6">
      <c r="A360" s="4">
        <v>7</v>
      </c>
      <c r="B360" s="4">
        <v>3</v>
      </c>
    </row>
    <row r="361" spans="1:2" ht="15.6">
      <c r="A361" s="4">
        <v>8</v>
      </c>
      <c r="B361" s="4">
        <v>2</v>
      </c>
    </row>
    <row r="362" spans="1:2" ht="15.6">
      <c r="A362" s="4">
        <v>6</v>
      </c>
      <c r="B362" s="4">
        <v>10</v>
      </c>
    </row>
    <row r="363" spans="1:2" ht="15.6">
      <c r="A363" s="4">
        <v>6</v>
      </c>
      <c r="B363" s="4">
        <v>12</v>
      </c>
    </row>
    <row r="364" spans="1:2" ht="15.6">
      <c r="A364" s="4">
        <v>7</v>
      </c>
      <c r="B364" s="4">
        <v>8</v>
      </c>
    </row>
    <row r="365" spans="1:2" ht="15.6">
      <c r="A365" s="4">
        <v>7</v>
      </c>
      <c r="B365" s="4">
        <v>10</v>
      </c>
    </row>
    <row r="366" spans="1:2" ht="15.6">
      <c r="A366" s="4">
        <v>8</v>
      </c>
      <c r="B366" s="4">
        <v>30</v>
      </c>
    </row>
    <row r="367" spans="1:2" ht="15.6">
      <c r="A367" s="4">
        <v>6</v>
      </c>
      <c r="B367" s="4">
        <v>5</v>
      </c>
    </row>
    <row r="368" spans="1:2" ht="15.6">
      <c r="A368" s="4">
        <v>8</v>
      </c>
      <c r="B368" s="4">
        <v>25</v>
      </c>
    </row>
    <row r="369" spans="1:2" ht="15.6">
      <c r="A369" s="4">
        <v>8</v>
      </c>
      <c r="B369" s="4">
        <v>25</v>
      </c>
    </row>
    <row r="370" spans="1:2" ht="15.6">
      <c r="A370" s="4">
        <v>7</v>
      </c>
      <c r="B370" s="4">
        <v>3</v>
      </c>
    </row>
    <row r="371" spans="1:2" ht="15.6">
      <c r="A371" s="4">
        <v>7</v>
      </c>
      <c r="B371" s="4">
        <v>15</v>
      </c>
    </row>
    <row r="372" spans="1:2" ht="15.6">
      <c r="A372" s="4">
        <v>7</v>
      </c>
      <c r="B372" s="4">
        <v>12</v>
      </c>
    </row>
    <row r="373" spans="1:2" ht="15.6">
      <c r="A373" s="4">
        <v>7</v>
      </c>
      <c r="B373" s="4">
        <v>3</v>
      </c>
    </row>
    <row r="374" spans="1:2" ht="15.6">
      <c r="A374" s="4">
        <v>8</v>
      </c>
      <c r="B374" s="4">
        <v>15</v>
      </c>
    </row>
    <row r="375" spans="1:2" ht="15.6">
      <c r="A375" s="4">
        <v>8</v>
      </c>
      <c r="B375" s="4">
        <v>5</v>
      </c>
    </row>
    <row r="376" spans="1:2" ht="15.6">
      <c r="A376" s="4">
        <v>8</v>
      </c>
      <c r="B376" s="4">
        <v>24</v>
      </c>
    </row>
    <row r="377" spans="1:2" ht="15.6">
      <c r="A377" s="4">
        <v>7</v>
      </c>
      <c r="B377" s="4">
        <v>2</v>
      </c>
    </row>
    <row r="378" spans="1:2" ht="15.6">
      <c r="A378" s="4">
        <v>6</v>
      </c>
      <c r="B378" s="4">
        <v>3</v>
      </c>
    </row>
    <row r="379" spans="1:2" ht="15.6">
      <c r="A379" s="4">
        <v>7</v>
      </c>
      <c r="B379" s="4">
        <v>12</v>
      </c>
    </row>
    <row r="380" spans="1:2" ht="15.6">
      <c r="A380" s="4">
        <v>7</v>
      </c>
      <c r="B380" s="4">
        <v>2</v>
      </c>
    </row>
    <row r="381" spans="1:2" ht="15.6">
      <c r="A381" s="4">
        <v>7</v>
      </c>
      <c r="B381" s="4">
        <v>3</v>
      </c>
    </row>
    <row r="382" spans="1:2" ht="15.6">
      <c r="A382" s="4">
        <v>7</v>
      </c>
      <c r="B382" s="4">
        <v>2</v>
      </c>
    </row>
    <row r="383" spans="1:2" ht="15.6">
      <c r="A383" s="4">
        <v>6</v>
      </c>
      <c r="B383" s="4">
        <v>4</v>
      </c>
    </row>
    <row r="384" spans="1:2" ht="15.6">
      <c r="A384" s="4">
        <v>7</v>
      </c>
      <c r="B384" s="4">
        <v>3</v>
      </c>
    </row>
    <row r="385" spans="1:2" ht="15.6">
      <c r="A385" s="4">
        <v>7</v>
      </c>
      <c r="B385" s="4">
        <v>6</v>
      </c>
    </row>
    <row r="386" spans="1:2" ht="15.6">
      <c r="A386" s="4">
        <v>8</v>
      </c>
      <c r="B386" s="4">
        <v>5</v>
      </c>
    </row>
    <row r="387" spans="1:2" ht="15.6">
      <c r="A387" s="4">
        <v>7</v>
      </c>
      <c r="B387" s="4">
        <v>4</v>
      </c>
    </row>
    <row r="388" spans="1:2" ht="15.6">
      <c r="A388" s="4">
        <v>8</v>
      </c>
      <c r="B388" s="4">
        <v>0</v>
      </c>
    </row>
    <row r="389" spans="1:2" ht="15.6">
      <c r="A389" s="4">
        <v>7</v>
      </c>
      <c r="B389" s="4">
        <v>7</v>
      </c>
    </row>
    <row r="390" spans="1:2" ht="15.6">
      <c r="A390" s="4">
        <v>7</v>
      </c>
      <c r="B390" s="4">
        <v>10</v>
      </c>
    </row>
    <row r="391" spans="1:2" ht="15.6">
      <c r="A391" s="4">
        <v>8</v>
      </c>
      <c r="B391" s="4">
        <v>0</v>
      </c>
    </row>
    <row r="392" spans="1:2" ht="15.6">
      <c r="A392" s="4">
        <v>7</v>
      </c>
      <c r="B392" s="4">
        <v>20</v>
      </c>
    </row>
    <row r="393" spans="1:2" ht="15.6">
      <c r="A393" s="4">
        <v>5</v>
      </c>
      <c r="B393" s="4">
        <v>10</v>
      </c>
    </row>
    <row r="394" spans="1:2" ht="15.6">
      <c r="A394" s="4">
        <v>7</v>
      </c>
      <c r="B394" s="4">
        <v>25</v>
      </c>
    </row>
    <row r="395" spans="1:2" ht="15.6">
      <c r="A395" s="4">
        <v>7</v>
      </c>
      <c r="B395" s="4">
        <v>6</v>
      </c>
    </row>
    <row r="396" spans="1:2" ht="15.6">
      <c r="A396" s="4">
        <v>7</v>
      </c>
      <c r="B396" s="4">
        <v>15</v>
      </c>
    </row>
    <row r="397" spans="1:2" ht="15.6">
      <c r="A397" s="4">
        <v>8</v>
      </c>
      <c r="B397" s="4">
        <v>2</v>
      </c>
    </row>
    <row r="398" spans="1:2" ht="15.6">
      <c r="A398" s="4">
        <v>7</v>
      </c>
      <c r="B398" s="4">
        <v>2</v>
      </c>
    </row>
    <row r="399" spans="1:2" ht="15.6">
      <c r="A399" s="4">
        <v>4</v>
      </c>
      <c r="B399" s="4">
        <v>14</v>
      </c>
    </row>
    <row r="400" spans="1:2" ht="15.6">
      <c r="A400" s="4">
        <v>8</v>
      </c>
      <c r="B400" s="4">
        <v>20</v>
      </c>
    </row>
    <row r="401" spans="1:2" ht="15.6">
      <c r="A401" s="4">
        <v>6</v>
      </c>
      <c r="B401" s="4">
        <v>2</v>
      </c>
    </row>
    <row r="402" spans="1:2" ht="15.6">
      <c r="A402" s="4">
        <v>7</v>
      </c>
      <c r="B402" s="4">
        <v>30</v>
      </c>
    </row>
    <row r="403" spans="1:2" ht="15.6">
      <c r="A403" s="4">
        <v>7</v>
      </c>
      <c r="B403" s="4">
        <v>5</v>
      </c>
    </row>
    <row r="404" spans="1:2" ht="15.6">
      <c r="A404" s="4">
        <v>7</v>
      </c>
      <c r="B404" s="4">
        <v>12</v>
      </c>
    </row>
    <row r="405" spans="1:2" ht="15.6">
      <c r="A405" s="4">
        <v>7</v>
      </c>
      <c r="B405" s="4">
        <v>10</v>
      </c>
    </row>
    <row r="406" spans="1:2" ht="15.6">
      <c r="A406" s="4">
        <v>7</v>
      </c>
      <c r="B406" s="4">
        <v>20</v>
      </c>
    </row>
    <row r="407" spans="1:2" ht="15.6">
      <c r="A407" s="4">
        <v>7</v>
      </c>
      <c r="B407" s="4">
        <v>10</v>
      </c>
    </row>
    <row r="408" spans="1:2" ht="15.6">
      <c r="A408" s="4">
        <v>5</v>
      </c>
      <c r="B408" s="4">
        <v>2</v>
      </c>
    </row>
    <row r="409" spans="1:2" ht="15.6">
      <c r="A409" s="4">
        <v>8</v>
      </c>
      <c r="B409" s="4">
        <v>3</v>
      </c>
    </row>
    <row r="410" spans="1:2" ht="15.6">
      <c r="A410" s="4">
        <v>5</v>
      </c>
      <c r="B410" s="4">
        <v>12</v>
      </c>
    </row>
    <row r="411" spans="1:2" ht="15.6">
      <c r="A411" s="4">
        <v>7</v>
      </c>
      <c r="B411" s="4">
        <v>12</v>
      </c>
    </row>
    <row r="412" spans="1:2" ht="15.6">
      <c r="A412" s="4">
        <v>7</v>
      </c>
      <c r="B412" s="4">
        <v>6</v>
      </c>
    </row>
    <row r="413" spans="1:2" ht="15.6">
      <c r="A413" s="4">
        <v>8</v>
      </c>
      <c r="B413" s="4">
        <v>2</v>
      </c>
    </row>
    <row r="414" spans="1:2" ht="15.6">
      <c r="A414" s="4">
        <v>7</v>
      </c>
      <c r="B414" s="4">
        <v>10</v>
      </c>
    </row>
    <row r="415" spans="1:2" ht="15.6">
      <c r="A415" s="4">
        <v>6</v>
      </c>
      <c r="B415" s="4">
        <v>10</v>
      </c>
    </row>
    <row r="416" spans="1:2" ht="15.6">
      <c r="A416" s="4">
        <v>5</v>
      </c>
      <c r="B416" s="4">
        <v>24</v>
      </c>
    </row>
    <row r="417" spans="1:2" ht="15.6">
      <c r="A417" s="4">
        <v>7</v>
      </c>
      <c r="B417" s="4">
        <v>15</v>
      </c>
    </row>
    <row r="418" spans="1:2" ht="15.6">
      <c r="A418" s="4">
        <v>8</v>
      </c>
      <c r="B418" s="4">
        <v>4</v>
      </c>
    </row>
    <row r="419" spans="1:2" ht="15.6">
      <c r="A419" s="4">
        <v>7</v>
      </c>
      <c r="B419" s="4">
        <v>36</v>
      </c>
    </row>
    <row r="420" spans="1:2" ht="15.6">
      <c r="A420" s="4">
        <v>7</v>
      </c>
      <c r="B420" s="4">
        <v>8</v>
      </c>
    </row>
    <row r="421" spans="1:2" ht="15.6">
      <c r="A421" s="4">
        <v>7</v>
      </c>
      <c r="B421" s="4">
        <v>2</v>
      </c>
    </row>
    <row r="422" spans="1:2" ht="15.6">
      <c r="A422" s="4">
        <v>8</v>
      </c>
      <c r="B422" s="4">
        <v>30</v>
      </c>
    </row>
    <row r="423" spans="1:2" ht="15.6">
      <c r="A423" s="4">
        <v>6</v>
      </c>
      <c r="B423" s="4">
        <v>4</v>
      </c>
    </row>
    <row r="424" spans="1:2" ht="15.6">
      <c r="A424" s="4">
        <v>7</v>
      </c>
      <c r="B424" s="4">
        <v>10</v>
      </c>
    </row>
    <row r="425" spans="1:2" ht="15.6">
      <c r="A425" s="4">
        <v>6</v>
      </c>
      <c r="B425" s="4">
        <v>2</v>
      </c>
    </row>
    <row r="426" spans="1:2" ht="15.6">
      <c r="A426" s="4">
        <v>8</v>
      </c>
      <c r="B426" s="4">
        <v>20</v>
      </c>
    </row>
    <row r="427" spans="1:2" ht="15.6">
      <c r="A427" s="4">
        <v>8</v>
      </c>
      <c r="B427" s="4">
        <v>15</v>
      </c>
    </row>
    <row r="428" spans="1:2" ht="15.6">
      <c r="A428" s="4">
        <v>7</v>
      </c>
      <c r="B428" s="4">
        <v>3</v>
      </c>
    </row>
    <row r="429" spans="1:2" ht="15.6">
      <c r="A429" s="4">
        <v>7</v>
      </c>
      <c r="B429" s="4">
        <v>5</v>
      </c>
    </row>
    <row r="430" spans="1:2" ht="15.6">
      <c r="A430" s="4">
        <v>7</v>
      </c>
      <c r="B430" s="4">
        <v>20</v>
      </c>
    </row>
    <row r="431" spans="1:2" ht="15.6">
      <c r="A431" s="4">
        <v>7</v>
      </c>
      <c r="B431" s="4">
        <v>10</v>
      </c>
    </row>
    <row r="432" spans="1:2" ht="15.6">
      <c r="A432" s="4">
        <v>8</v>
      </c>
      <c r="B432" s="4">
        <v>8</v>
      </c>
    </row>
    <row r="433" spans="1:2" ht="15.6">
      <c r="A433" s="4">
        <v>7</v>
      </c>
      <c r="B433" s="4">
        <v>20</v>
      </c>
    </row>
    <row r="434" spans="1:2" ht="15.6">
      <c r="A434" s="4">
        <v>8</v>
      </c>
      <c r="B434" s="4">
        <v>25</v>
      </c>
    </row>
    <row r="435" spans="1:2" ht="15.6">
      <c r="A435" s="4">
        <v>7</v>
      </c>
      <c r="B435" s="4">
        <v>10</v>
      </c>
    </row>
    <row r="436" spans="1:2" ht="15.6">
      <c r="A436" s="4">
        <v>5</v>
      </c>
      <c r="B436" s="4">
        <v>2</v>
      </c>
    </row>
    <row r="437" spans="1:2" ht="15.6">
      <c r="A437" s="4">
        <v>6</v>
      </c>
      <c r="B437" s="4">
        <v>9</v>
      </c>
    </row>
    <row r="438" spans="1:2" ht="15.6">
      <c r="A438" s="4">
        <v>9</v>
      </c>
      <c r="B438" s="4">
        <v>5</v>
      </c>
    </row>
    <row r="439" spans="1:2" ht="15.6">
      <c r="A439" s="4">
        <v>8</v>
      </c>
      <c r="B439" s="4">
        <v>6</v>
      </c>
    </row>
    <row r="440" spans="1:2" ht="15.6">
      <c r="A440" s="4">
        <v>6</v>
      </c>
      <c r="B440" s="4">
        <v>5</v>
      </c>
    </row>
    <row r="441" spans="1:2" ht="15.6">
      <c r="A441" s="4">
        <v>8</v>
      </c>
      <c r="B441" s="4">
        <v>20</v>
      </c>
    </row>
    <row r="442" spans="1:2" ht="15.6">
      <c r="A442" s="4">
        <v>8</v>
      </c>
      <c r="B442" s="4">
        <v>60</v>
      </c>
    </row>
    <row r="443" spans="1:2" ht="15.6">
      <c r="A443" s="4">
        <v>7</v>
      </c>
      <c r="B443" s="4">
        <v>50</v>
      </c>
    </row>
    <row r="444" spans="1:2" ht="15.6">
      <c r="A444" s="4">
        <v>7</v>
      </c>
      <c r="B444" s="4">
        <v>20</v>
      </c>
    </row>
    <row r="445" spans="1:2" ht="15.6">
      <c r="A445" s="4">
        <v>7</v>
      </c>
      <c r="B445" s="4">
        <v>8</v>
      </c>
    </row>
    <row r="446" spans="1:2" ht="15.6">
      <c r="A446" s="4">
        <v>7</v>
      </c>
      <c r="B446" s="4">
        <v>50</v>
      </c>
    </row>
    <row r="447" spans="1:2" ht="15.6">
      <c r="A447" s="4">
        <v>7</v>
      </c>
      <c r="B447" s="4">
        <v>15</v>
      </c>
    </row>
    <row r="448" spans="1:2" ht="15.6">
      <c r="A448" s="4">
        <v>8</v>
      </c>
      <c r="B448" s="4">
        <v>0</v>
      </c>
    </row>
    <row r="449" spans="1:2" ht="15.6">
      <c r="A449" s="4">
        <v>6</v>
      </c>
      <c r="B449" s="4">
        <v>10</v>
      </c>
    </row>
    <row r="450" spans="1:2" ht="15.6">
      <c r="A450" s="4">
        <v>6</v>
      </c>
      <c r="B450" s="4">
        <v>3</v>
      </c>
    </row>
    <row r="451" spans="1:2" ht="15.6">
      <c r="A451" s="4">
        <v>6</v>
      </c>
      <c r="B451" s="4">
        <v>5</v>
      </c>
    </row>
    <row r="452" spans="1:2" ht="15.6">
      <c r="A452" s="4">
        <v>7</v>
      </c>
      <c r="B452" s="4">
        <v>5</v>
      </c>
    </row>
    <row r="453" spans="1:2" ht="15.6">
      <c r="A453" s="4">
        <v>8</v>
      </c>
      <c r="B453" s="4">
        <v>12</v>
      </c>
    </row>
    <row r="454" spans="1:2" ht="15.6">
      <c r="A454" s="4">
        <v>7</v>
      </c>
      <c r="B454" s="4">
        <v>0</v>
      </c>
    </row>
    <row r="455" spans="1:2" ht="15.6">
      <c r="A455" s="4">
        <v>7</v>
      </c>
      <c r="B455" s="4">
        <v>0</v>
      </c>
    </row>
    <row r="456" spans="1:2" ht="15.6">
      <c r="A456" s="4">
        <v>6</v>
      </c>
      <c r="B456" s="4">
        <v>4</v>
      </c>
    </row>
    <row r="457" spans="1:2" ht="15.6">
      <c r="A457" s="4">
        <v>7</v>
      </c>
      <c r="B457" s="4">
        <v>12</v>
      </c>
    </row>
    <row r="458" spans="1:2" ht="15.6">
      <c r="A458" s="4">
        <v>7</v>
      </c>
      <c r="B458" s="4">
        <v>3</v>
      </c>
    </row>
    <row r="459" spans="1:2" ht="15.6">
      <c r="A459" s="4">
        <v>4</v>
      </c>
      <c r="B459" s="4">
        <v>10</v>
      </c>
    </row>
    <row r="460" spans="1:2" ht="15.6">
      <c r="A460" s="4">
        <v>6</v>
      </c>
      <c r="B460" s="4">
        <v>12</v>
      </c>
    </row>
    <row r="461" spans="1:2" ht="15.6">
      <c r="A461" s="4">
        <v>6</v>
      </c>
      <c r="B461" s="4">
        <v>50</v>
      </c>
    </row>
    <row r="462" spans="1:2" ht="15.6">
      <c r="A462" s="4">
        <v>7</v>
      </c>
      <c r="B462" s="4">
        <v>10</v>
      </c>
    </row>
    <row r="463" spans="1:2" ht="15.6">
      <c r="A463" s="4">
        <v>7</v>
      </c>
      <c r="B463" s="4">
        <v>4</v>
      </c>
    </row>
    <row r="464" spans="1:2" ht="15.6">
      <c r="A464" s="4">
        <v>8</v>
      </c>
      <c r="B464" s="4">
        <v>40</v>
      </c>
    </row>
    <row r="465" spans="1:2" ht="15.6">
      <c r="A465" s="4">
        <v>8</v>
      </c>
      <c r="B465" s="4">
        <v>7</v>
      </c>
    </row>
    <row r="466" spans="1:2" ht="15.6">
      <c r="A466" s="4">
        <v>6</v>
      </c>
      <c r="B466" s="4">
        <v>25</v>
      </c>
    </row>
    <row r="467" spans="1:2" ht="15.6">
      <c r="A467" s="4">
        <v>9</v>
      </c>
      <c r="B467" s="4">
        <v>6</v>
      </c>
    </row>
    <row r="468" spans="1:2" ht="15.6">
      <c r="A468" s="4">
        <v>6</v>
      </c>
      <c r="B468" s="4">
        <v>15</v>
      </c>
    </row>
    <row r="469" spans="1:2" ht="15.6">
      <c r="A469" s="4">
        <v>7</v>
      </c>
      <c r="B469" s="4">
        <v>15</v>
      </c>
    </row>
    <row r="470" spans="1:2" ht="15.6">
      <c r="A470" s="4">
        <v>6</v>
      </c>
      <c r="B470" s="4">
        <v>10</v>
      </c>
    </row>
    <row r="471" spans="1:2" ht="15.6">
      <c r="A471" s="4">
        <v>7</v>
      </c>
      <c r="B471" s="4">
        <v>3</v>
      </c>
    </row>
    <row r="472" spans="1:2" ht="15.6">
      <c r="A472" s="4">
        <v>8</v>
      </c>
      <c r="B472" s="4">
        <v>5</v>
      </c>
    </row>
    <row r="473" spans="1:2" ht="15.6">
      <c r="A473" s="4">
        <v>6</v>
      </c>
      <c r="B473" s="4">
        <v>8</v>
      </c>
    </row>
    <row r="474" spans="1:2" ht="15.6">
      <c r="A474" s="4">
        <v>6</v>
      </c>
      <c r="B474" s="4">
        <v>30</v>
      </c>
    </row>
    <row r="475" spans="1:2" ht="15.6">
      <c r="A475" s="4">
        <v>7</v>
      </c>
      <c r="B475" s="4">
        <v>2</v>
      </c>
    </row>
    <row r="476" spans="1:2" ht="15.6">
      <c r="A476" s="4">
        <v>6</v>
      </c>
      <c r="B476" s="4">
        <v>6</v>
      </c>
    </row>
    <row r="477" spans="1:2" ht="15.6">
      <c r="A477" s="4">
        <v>8</v>
      </c>
      <c r="B477" s="4">
        <v>10</v>
      </c>
    </row>
    <row r="478" spans="1:2" ht="15.6">
      <c r="A478" s="4">
        <v>6</v>
      </c>
      <c r="B478" s="4">
        <v>12</v>
      </c>
    </row>
    <row r="479" spans="1:2" ht="15.6">
      <c r="A479" s="4">
        <v>7</v>
      </c>
      <c r="B479" s="4">
        <v>6</v>
      </c>
    </row>
    <row r="480" spans="1:2" ht="15.6">
      <c r="A480" s="4">
        <v>7</v>
      </c>
      <c r="B480" s="4">
        <v>8</v>
      </c>
    </row>
    <row r="481" spans="1:2" ht="15.6">
      <c r="A481" s="4">
        <v>5</v>
      </c>
      <c r="B481" s="4">
        <v>4</v>
      </c>
    </row>
    <row r="482" spans="1:2" ht="15.6">
      <c r="A482" s="4">
        <v>8</v>
      </c>
      <c r="B482" s="4">
        <v>10</v>
      </c>
    </row>
    <row r="483" spans="1:2" ht="15.6">
      <c r="A483" s="4">
        <v>7</v>
      </c>
      <c r="B483" s="4">
        <v>30</v>
      </c>
    </row>
    <row r="484" spans="1:2" ht="15.6">
      <c r="A484" s="4">
        <v>7</v>
      </c>
      <c r="B484" s="4">
        <v>6</v>
      </c>
    </row>
    <row r="485" spans="1:2" ht="15.6">
      <c r="A485" s="4">
        <v>6</v>
      </c>
      <c r="B485" s="4">
        <v>20</v>
      </c>
    </row>
    <row r="486" spans="1:2" ht="15.6">
      <c r="A486" s="4">
        <v>8</v>
      </c>
      <c r="B486" s="4">
        <v>5</v>
      </c>
    </row>
    <row r="487" spans="1:2" ht="15.6">
      <c r="A487" s="4">
        <v>5</v>
      </c>
      <c r="B487" s="4">
        <v>20</v>
      </c>
    </row>
    <row r="488" spans="1:2" ht="15.6">
      <c r="A488" s="4">
        <v>9</v>
      </c>
      <c r="B488" s="4">
        <v>20</v>
      </c>
    </row>
    <row r="489" spans="1:2" ht="15.6">
      <c r="A489" s="4">
        <v>7</v>
      </c>
      <c r="B489" s="4">
        <v>5</v>
      </c>
    </row>
    <row r="490" spans="1:2" ht="15.6">
      <c r="A490" s="4">
        <v>6</v>
      </c>
      <c r="B490" s="4">
        <v>1</v>
      </c>
    </row>
    <row r="491" spans="1:2" ht="15.6">
      <c r="A491" s="4">
        <v>8</v>
      </c>
      <c r="B491" s="4">
        <v>4</v>
      </c>
    </row>
    <row r="492" spans="1:2" ht="15.6">
      <c r="A492" s="4">
        <v>7</v>
      </c>
      <c r="B492" s="4">
        <v>24</v>
      </c>
    </row>
    <row r="493" spans="1:2" ht="15.6">
      <c r="A493" s="4">
        <v>6</v>
      </c>
      <c r="B493" s="4">
        <v>6</v>
      </c>
    </row>
    <row r="494" spans="1:2" ht="15.6">
      <c r="A494" s="4">
        <v>6</v>
      </c>
      <c r="B494" s="4">
        <v>6</v>
      </c>
    </row>
    <row r="495" spans="1:2" ht="15.6">
      <c r="A495" s="4">
        <v>6</v>
      </c>
      <c r="B495" s="4">
        <v>10</v>
      </c>
    </row>
    <row r="496" spans="1:2" ht="15.6">
      <c r="A496" s="4">
        <v>8</v>
      </c>
      <c r="B496" s="4">
        <v>4</v>
      </c>
    </row>
    <row r="497" spans="1:2" ht="15.6">
      <c r="A497" s="4">
        <v>7</v>
      </c>
      <c r="B497" s="4">
        <v>8</v>
      </c>
    </row>
    <row r="498" spans="1:2" ht="15.6">
      <c r="A498" s="4">
        <v>7</v>
      </c>
      <c r="B498" s="4">
        <v>36</v>
      </c>
    </row>
    <row r="499" spans="1:2" ht="15.6">
      <c r="A499" s="4">
        <v>7</v>
      </c>
      <c r="B499" s="4">
        <v>10</v>
      </c>
    </row>
    <row r="500" spans="1:2" ht="15.6">
      <c r="A500" s="4">
        <v>7</v>
      </c>
      <c r="B500" s="4">
        <v>1</v>
      </c>
    </row>
    <row r="501" spans="1:2" ht="15.6">
      <c r="A501" s="4">
        <v>6</v>
      </c>
      <c r="B501" s="4">
        <v>5</v>
      </c>
    </row>
    <row r="502" spans="1:2" ht="15.6">
      <c r="A502" s="4">
        <v>7</v>
      </c>
      <c r="B502" s="4">
        <v>6</v>
      </c>
    </row>
    <row r="503" spans="1:2" ht="15.6">
      <c r="A503" s="4">
        <v>8</v>
      </c>
      <c r="B503" s="4">
        <v>4</v>
      </c>
    </row>
    <row r="504" spans="1:2" ht="15.6">
      <c r="A504" s="4">
        <v>6</v>
      </c>
      <c r="B504" s="4">
        <v>50</v>
      </c>
    </row>
    <row r="505" spans="1:2" ht="15.6">
      <c r="A505" s="4">
        <v>7</v>
      </c>
      <c r="B505" s="4">
        <v>3</v>
      </c>
    </row>
    <row r="506" spans="1:2" ht="15.6">
      <c r="A506" s="4">
        <v>6</v>
      </c>
      <c r="B506" s="4">
        <v>5</v>
      </c>
    </row>
    <row r="507" spans="1:2" ht="15.6">
      <c r="A507" s="4">
        <v>6</v>
      </c>
      <c r="B507" s="4">
        <v>1</v>
      </c>
    </row>
    <row r="508" spans="1:2" ht="15.6">
      <c r="A508" s="4">
        <v>7</v>
      </c>
      <c r="B508" s="4">
        <v>5</v>
      </c>
    </row>
    <row r="509" spans="1:2" ht="15.6">
      <c r="A509" s="4">
        <v>6</v>
      </c>
      <c r="B509" s="4">
        <v>4</v>
      </c>
    </row>
    <row r="510" spans="1:2" ht="15.6">
      <c r="A510" s="4">
        <v>8</v>
      </c>
      <c r="B510" s="4">
        <v>20</v>
      </c>
    </row>
    <row r="511" spans="1:2" ht="15.6">
      <c r="A511" s="4">
        <v>7</v>
      </c>
      <c r="B511" s="4">
        <v>15</v>
      </c>
    </row>
    <row r="512" spans="1:2" ht="15.6">
      <c r="A512" s="4">
        <v>4</v>
      </c>
      <c r="B512" s="4">
        <v>1</v>
      </c>
    </row>
    <row r="513" spans="1:2" ht="15.6">
      <c r="A513" s="4">
        <v>6</v>
      </c>
      <c r="B513" s="4">
        <v>15</v>
      </c>
    </row>
    <row r="514" spans="1:2" ht="15.6">
      <c r="A514" s="4">
        <v>6</v>
      </c>
      <c r="B514" s="4">
        <v>10</v>
      </c>
    </row>
    <row r="515" spans="1:2" ht="15.6">
      <c r="A515" s="4">
        <v>7</v>
      </c>
      <c r="B515" s="4">
        <v>6</v>
      </c>
    </row>
    <row r="516" spans="1:2" ht="15.6">
      <c r="A516" s="4">
        <v>7</v>
      </c>
      <c r="B516" s="4">
        <v>2</v>
      </c>
    </row>
    <row r="517" spans="1:2" ht="15.6">
      <c r="A517" s="4">
        <v>7</v>
      </c>
      <c r="B517" s="4">
        <v>2</v>
      </c>
    </row>
    <row r="518" spans="1:2" ht="15.6">
      <c r="A518" s="4">
        <v>7</v>
      </c>
      <c r="B518" s="4">
        <v>2</v>
      </c>
    </row>
    <row r="519" spans="1:2" ht="15.6">
      <c r="A519" s="4">
        <v>7</v>
      </c>
      <c r="B519" s="4">
        <v>5</v>
      </c>
    </row>
    <row r="520" spans="1:2" ht="15.6">
      <c r="A520" s="4">
        <v>7</v>
      </c>
      <c r="B520" s="4">
        <v>25</v>
      </c>
    </row>
    <row r="521" spans="1:2" ht="15.6">
      <c r="A521" s="4">
        <v>7</v>
      </c>
      <c r="B521" s="4">
        <v>4</v>
      </c>
    </row>
    <row r="522" spans="1:2" ht="15.6">
      <c r="A522" s="4">
        <v>7</v>
      </c>
      <c r="B522" s="4">
        <v>15</v>
      </c>
    </row>
    <row r="523" spans="1:2" ht="15.6">
      <c r="A523" s="4">
        <v>8</v>
      </c>
      <c r="B523" s="4">
        <v>0</v>
      </c>
    </row>
    <row r="524" spans="1:2" ht="15.6">
      <c r="A524" s="4">
        <v>7</v>
      </c>
      <c r="B524" s="4">
        <v>10</v>
      </c>
    </row>
    <row r="525" spans="1:2" ht="15.6">
      <c r="A525" s="4">
        <v>7</v>
      </c>
      <c r="B525" s="4">
        <v>5</v>
      </c>
    </row>
    <row r="526" spans="1:2" ht="15.6">
      <c r="A526" s="4">
        <v>6</v>
      </c>
      <c r="B526" s="4">
        <v>7</v>
      </c>
    </row>
    <row r="527" spans="1:2" ht="15.6">
      <c r="A527" s="4">
        <v>7</v>
      </c>
      <c r="B527" s="4">
        <v>0</v>
      </c>
    </row>
    <row r="528" spans="1:2" ht="15.6">
      <c r="A528" s="4">
        <v>7</v>
      </c>
      <c r="B528" s="4">
        <v>5</v>
      </c>
    </row>
    <row r="529" spans="1:2" ht="15.6">
      <c r="A529" s="4">
        <v>7</v>
      </c>
      <c r="B529" s="4">
        <v>1</v>
      </c>
    </row>
    <row r="530" spans="1:2" ht="15.6">
      <c r="A530" s="4">
        <v>8</v>
      </c>
      <c r="B530" s="4">
        <v>10</v>
      </c>
    </row>
    <row r="531" spans="1:2" ht="15.6">
      <c r="A531" s="4">
        <v>7</v>
      </c>
      <c r="B531" s="4">
        <v>24</v>
      </c>
    </row>
    <row r="532" spans="1:2" ht="15.6">
      <c r="A532" s="4">
        <v>7</v>
      </c>
      <c r="B532" s="4">
        <v>1</v>
      </c>
    </row>
    <row r="533" spans="1:2" ht="15.6">
      <c r="A533" s="4">
        <v>7</v>
      </c>
      <c r="B533" s="4">
        <v>6</v>
      </c>
    </row>
    <row r="534" spans="1:2" ht="15.6">
      <c r="A534" s="4">
        <v>8</v>
      </c>
      <c r="B534" s="4">
        <v>25</v>
      </c>
    </row>
    <row r="535" spans="1:2" ht="15.6">
      <c r="A535" s="4">
        <v>6</v>
      </c>
      <c r="B535" s="4">
        <v>3</v>
      </c>
    </row>
    <row r="536" spans="1:2" ht="15.6">
      <c r="A536" s="4">
        <v>7</v>
      </c>
      <c r="B536" s="4">
        <v>30</v>
      </c>
    </row>
    <row r="537" spans="1:2" ht="15.6">
      <c r="A537" s="4">
        <v>6</v>
      </c>
      <c r="B537" s="4">
        <v>4</v>
      </c>
    </row>
    <row r="538" spans="1:2" ht="15.6">
      <c r="A538" s="4">
        <v>7</v>
      </c>
      <c r="B538" s="4">
        <v>4</v>
      </c>
    </row>
    <row r="539" spans="1:2" ht="15.6">
      <c r="A539" s="4">
        <v>6</v>
      </c>
      <c r="B539" s="4">
        <v>30</v>
      </c>
    </row>
    <row r="540" spans="1:2" ht="15.6">
      <c r="A540" s="4">
        <v>6</v>
      </c>
      <c r="B540" s="4">
        <v>2</v>
      </c>
    </row>
    <row r="541" spans="1:2" ht="15.6">
      <c r="A541" s="4">
        <v>6</v>
      </c>
      <c r="B541" s="4">
        <v>12</v>
      </c>
    </row>
    <row r="542" spans="1:2" ht="15.6">
      <c r="A542" s="4">
        <v>8</v>
      </c>
      <c r="B542" s="4">
        <v>15</v>
      </c>
    </row>
    <row r="543" spans="1:2" ht="15.6">
      <c r="A543" s="4">
        <v>6</v>
      </c>
      <c r="B543" s="4">
        <v>25</v>
      </c>
    </row>
    <row r="544" spans="1:2" ht="15.6">
      <c r="A544" s="4">
        <v>6</v>
      </c>
      <c r="B544" s="4">
        <v>10</v>
      </c>
    </row>
    <row r="545" spans="1:2" ht="15.6">
      <c r="A545" s="4">
        <v>8</v>
      </c>
      <c r="B545" s="4">
        <v>20</v>
      </c>
    </row>
    <row r="546" spans="1:2" ht="15.6">
      <c r="A546" s="4">
        <v>8</v>
      </c>
      <c r="B546" s="4">
        <v>5</v>
      </c>
    </row>
    <row r="547" spans="1:2" ht="15.6">
      <c r="A547" s="4">
        <v>7</v>
      </c>
      <c r="B547" s="4">
        <v>10</v>
      </c>
    </row>
    <row r="548" spans="1:2" ht="15.6">
      <c r="A548" s="4">
        <v>8</v>
      </c>
      <c r="B548" s="4">
        <v>3</v>
      </c>
    </row>
    <row r="549" spans="1:2" ht="15.6">
      <c r="A549" s="4">
        <v>8</v>
      </c>
      <c r="B549" s="4">
        <v>24</v>
      </c>
    </row>
    <row r="550" spans="1:2" ht="15.6">
      <c r="A550" s="4">
        <v>8</v>
      </c>
      <c r="B550" s="4">
        <v>0</v>
      </c>
    </row>
    <row r="551" spans="1:2" ht="15.6">
      <c r="A551" s="4">
        <v>7</v>
      </c>
      <c r="B551" s="4">
        <v>12</v>
      </c>
    </row>
    <row r="552" spans="1:2" ht="15.6">
      <c r="A552" s="4">
        <v>7</v>
      </c>
      <c r="B552" s="4">
        <v>5</v>
      </c>
    </row>
    <row r="553" spans="1:2" ht="15.6">
      <c r="A553" s="4">
        <v>7</v>
      </c>
      <c r="B553" s="4">
        <v>5</v>
      </c>
    </row>
    <row r="554" spans="1:2" ht="15.6">
      <c r="A554" s="4">
        <v>8</v>
      </c>
      <c r="B554" s="4">
        <v>10</v>
      </c>
    </row>
    <row r="555" spans="1:2" ht="15.6">
      <c r="A555" s="4">
        <v>7</v>
      </c>
      <c r="B555" s="4">
        <v>1</v>
      </c>
    </row>
    <row r="556" spans="1:2" ht="15.6">
      <c r="A556" s="4">
        <v>7</v>
      </c>
      <c r="B556" s="4">
        <v>12</v>
      </c>
    </row>
    <row r="557" spans="1:2" ht="15.6">
      <c r="A557" s="4">
        <v>6</v>
      </c>
      <c r="B557" s="4">
        <v>14</v>
      </c>
    </row>
    <row r="558" spans="1:2" ht="15.6">
      <c r="A558" s="4">
        <v>8</v>
      </c>
      <c r="B558" s="4">
        <v>10</v>
      </c>
    </row>
    <row r="559" spans="1:2" ht="15.6">
      <c r="A559" s="4">
        <v>7</v>
      </c>
      <c r="B559" s="4">
        <v>15</v>
      </c>
    </row>
    <row r="560" spans="1:2" ht="15.6">
      <c r="A560" s="4">
        <v>6</v>
      </c>
      <c r="B560" s="4">
        <v>4</v>
      </c>
    </row>
    <row r="561" spans="1:2" ht="15.6">
      <c r="A561" s="4">
        <v>7</v>
      </c>
      <c r="B561" s="4">
        <v>6</v>
      </c>
    </row>
    <row r="562" spans="1:2" ht="15.6">
      <c r="A562" s="4">
        <v>4</v>
      </c>
      <c r="B562" s="4">
        <v>25</v>
      </c>
    </row>
    <row r="563" spans="1:2" ht="15.6">
      <c r="A563" s="4">
        <v>8</v>
      </c>
      <c r="B563" s="4">
        <v>20</v>
      </c>
    </row>
    <row r="564" spans="1:2" ht="15.6">
      <c r="A564" s="4">
        <v>7</v>
      </c>
      <c r="B564" s="4">
        <v>20</v>
      </c>
    </row>
    <row r="565" spans="1:2" ht="15.6">
      <c r="A565" s="4">
        <v>6</v>
      </c>
      <c r="B565" s="4">
        <v>3</v>
      </c>
    </row>
    <row r="566" spans="1:2" ht="15.6">
      <c r="A566" s="4">
        <v>7</v>
      </c>
      <c r="B566" s="4">
        <v>12</v>
      </c>
    </row>
    <row r="567" spans="1:2" ht="15.6">
      <c r="A567" s="4">
        <v>6</v>
      </c>
      <c r="B567" s="4">
        <v>50</v>
      </c>
    </row>
    <row r="568" spans="1:2" ht="15.6">
      <c r="A568" s="4">
        <v>7</v>
      </c>
      <c r="B568" s="4">
        <v>4</v>
      </c>
    </row>
    <row r="569" spans="1:2" ht="15.6">
      <c r="A569" s="4">
        <v>7</v>
      </c>
      <c r="B569" s="4">
        <v>24</v>
      </c>
    </row>
    <row r="570" spans="1:2" ht="15.6">
      <c r="A570" s="4">
        <v>6</v>
      </c>
      <c r="B570" s="4">
        <v>1</v>
      </c>
    </row>
    <row r="571" spans="1:2" ht="15.6">
      <c r="A571" s="4">
        <v>8</v>
      </c>
      <c r="B571" s="4">
        <v>10</v>
      </c>
    </row>
    <row r="572" spans="1:2" ht="15.6">
      <c r="A572" s="4">
        <v>8</v>
      </c>
      <c r="B572" s="4">
        <v>12</v>
      </c>
    </row>
    <row r="573" spans="1:2" ht="15.6">
      <c r="A573" s="4">
        <v>8</v>
      </c>
      <c r="B573" s="4">
        <v>15</v>
      </c>
    </row>
    <row r="574" spans="1:2" ht="15.6">
      <c r="A574" s="4">
        <v>7</v>
      </c>
      <c r="B574" s="4">
        <v>4</v>
      </c>
    </row>
    <row r="575" spans="1:2" ht="15.6">
      <c r="A575" s="4">
        <v>4</v>
      </c>
      <c r="B575" s="4">
        <v>15</v>
      </c>
    </row>
    <row r="576" spans="1:2" ht="15.6">
      <c r="A576" s="4">
        <v>8</v>
      </c>
      <c r="B576" s="4">
        <v>20</v>
      </c>
    </row>
    <row r="577" spans="1:2" ht="15.6">
      <c r="A577" s="4">
        <v>6</v>
      </c>
      <c r="B577" s="4">
        <v>20</v>
      </c>
    </row>
    <row r="578" spans="1:2" ht="15.6">
      <c r="A578" s="4">
        <v>8</v>
      </c>
      <c r="B578" s="4">
        <v>1</v>
      </c>
    </row>
    <row r="579" spans="1:2" ht="15.6">
      <c r="A579" s="4">
        <v>7</v>
      </c>
      <c r="B579" s="4">
        <v>40</v>
      </c>
    </row>
    <row r="580" spans="1:2" ht="15.6">
      <c r="A580" s="4">
        <v>6</v>
      </c>
      <c r="B580" s="4">
        <v>12</v>
      </c>
    </row>
    <row r="581" spans="1:2" ht="15.6">
      <c r="A581" s="4">
        <v>8</v>
      </c>
      <c r="B581" s="4">
        <v>30</v>
      </c>
    </row>
    <row r="582" spans="1:2" ht="15.6">
      <c r="A582" s="4">
        <v>6</v>
      </c>
      <c r="B582" s="4">
        <v>2</v>
      </c>
    </row>
    <row r="583" spans="1:2" ht="15.6">
      <c r="A583" s="4">
        <v>9</v>
      </c>
      <c r="B583" s="4">
        <v>25</v>
      </c>
    </row>
    <row r="584" spans="1:2" ht="15.6">
      <c r="A584" s="4">
        <v>7</v>
      </c>
      <c r="B584" s="4">
        <v>24</v>
      </c>
    </row>
    <row r="585" spans="1:2" ht="15.6">
      <c r="A585" s="4">
        <v>6</v>
      </c>
      <c r="B585" s="4">
        <v>10</v>
      </c>
    </row>
    <row r="586" spans="1:2" ht="15.6">
      <c r="A586" s="4">
        <v>6</v>
      </c>
      <c r="B586" s="4">
        <v>20</v>
      </c>
    </row>
    <row r="587" spans="1:2" ht="15.6">
      <c r="A587" s="4">
        <v>6</v>
      </c>
      <c r="B587" s="4">
        <v>8</v>
      </c>
    </row>
    <row r="588" spans="1:2" ht="15.6">
      <c r="A588" s="4">
        <v>7</v>
      </c>
      <c r="B588" s="4">
        <v>4</v>
      </c>
    </row>
    <row r="589" spans="1:2" ht="15.6">
      <c r="A589" s="4">
        <v>5</v>
      </c>
      <c r="B589" s="4">
        <v>2</v>
      </c>
    </row>
    <row r="590" spans="1:2" ht="15.6">
      <c r="A590" s="4">
        <v>6</v>
      </c>
      <c r="B590" s="4">
        <v>3</v>
      </c>
    </row>
    <row r="591" spans="1:2" ht="15.6">
      <c r="A591" s="4">
        <v>7</v>
      </c>
      <c r="B591" s="4">
        <v>5</v>
      </c>
    </row>
    <row r="592" spans="1:2" ht="15.6">
      <c r="A592" s="4">
        <v>7</v>
      </c>
      <c r="B592" s="4">
        <v>12</v>
      </c>
    </row>
    <row r="593" spans="1:2" ht="15.6">
      <c r="A593" s="4">
        <v>6</v>
      </c>
      <c r="B593" s="4">
        <v>10</v>
      </c>
    </row>
    <row r="594" spans="1:2" ht="15.6">
      <c r="A594" s="4">
        <v>8</v>
      </c>
      <c r="B594" s="4">
        <v>5</v>
      </c>
    </row>
    <row r="595" spans="1:2" ht="15.6">
      <c r="A595" s="4">
        <v>6</v>
      </c>
      <c r="B595" s="4">
        <v>12</v>
      </c>
    </row>
    <row r="596" spans="1:2" ht="15.6">
      <c r="A596" s="4">
        <v>7</v>
      </c>
      <c r="B596" s="4">
        <v>12</v>
      </c>
    </row>
    <row r="597" spans="1:2" ht="15.6">
      <c r="A597" s="4">
        <v>9</v>
      </c>
      <c r="B597" s="4">
        <v>4</v>
      </c>
    </row>
    <row r="598" spans="1:2" ht="15.6">
      <c r="A598" s="4">
        <v>6</v>
      </c>
      <c r="B598" s="4">
        <v>2</v>
      </c>
    </row>
    <row r="599" spans="1:2" ht="15.6">
      <c r="A599" s="4">
        <v>7</v>
      </c>
      <c r="B599" s="4">
        <v>10</v>
      </c>
    </row>
    <row r="600" spans="1:2" ht="15.6">
      <c r="A600" s="4">
        <v>7</v>
      </c>
      <c r="B600" s="4">
        <v>10</v>
      </c>
    </row>
    <row r="601" spans="1:2" ht="15.6">
      <c r="A601" s="4">
        <v>7</v>
      </c>
      <c r="B601" s="4">
        <v>5</v>
      </c>
    </row>
    <row r="602" spans="1:2" ht="15.6">
      <c r="A602" s="4">
        <v>6</v>
      </c>
      <c r="B602" s="4">
        <v>50</v>
      </c>
    </row>
    <row r="603" spans="1:2" ht="15.6">
      <c r="A603" s="4">
        <v>7</v>
      </c>
      <c r="B603" s="4">
        <v>20</v>
      </c>
    </row>
    <row r="604" spans="1:2" ht="15.6">
      <c r="A604" s="4">
        <v>7</v>
      </c>
      <c r="B604" s="4">
        <v>5</v>
      </c>
    </row>
    <row r="605" spans="1:2" ht="15.6">
      <c r="A605" s="4">
        <v>7</v>
      </c>
      <c r="B605" s="4">
        <v>0</v>
      </c>
    </row>
    <row r="606" spans="1:2" ht="15.6">
      <c r="A606" s="4">
        <v>7</v>
      </c>
      <c r="B606" s="4">
        <v>5</v>
      </c>
    </row>
    <row r="607" spans="1:2" ht="15.6">
      <c r="A607" s="4">
        <v>6</v>
      </c>
      <c r="B607" s="4">
        <v>2</v>
      </c>
    </row>
    <row r="608" spans="1:2" ht="15.6">
      <c r="A608" s="4">
        <v>7</v>
      </c>
      <c r="B608" s="4">
        <v>5</v>
      </c>
    </row>
    <row r="609" spans="1:2" ht="15.6">
      <c r="A609" s="4">
        <v>5</v>
      </c>
      <c r="B609" s="4">
        <v>24</v>
      </c>
    </row>
    <row r="610" spans="1:2" ht="15.6">
      <c r="A610" s="4">
        <v>6</v>
      </c>
      <c r="B610" s="4">
        <v>20</v>
      </c>
    </row>
    <row r="611" spans="1:2" ht="15.6">
      <c r="A611" s="4">
        <v>7</v>
      </c>
      <c r="B611" s="4">
        <v>10</v>
      </c>
    </row>
    <row r="612" spans="1:2" ht="15.6">
      <c r="A612" s="4">
        <v>7</v>
      </c>
      <c r="B612" s="4">
        <v>30</v>
      </c>
    </row>
    <row r="613" spans="1:2" ht="15.6">
      <c r="A613" s="4">
        <v>7</v>
      </c>
      <c r="B613" s="4">
        <v>4</v>
      </c>
    </row>
    <row r="614" spans="1:2" ht="15.6">
      <c r="A614" s="4">
        <v>6</v>
      </c>
      <c r="B614" s="4">
        <v>10</v>
      </c>
    </row>
    <row r="615" spans="1:2" ht="15.6">
      <c r="A615" s="4">
        <v>6</v>
      </c>
      <c r="B615" s="4">
        <v>20</v>
      </c>
    </row>
    <row r="616" spans="1:2" ht="15.6">
      <c r="A616" s="4">
        <v>7</v>
      </c>
      <c r="B616" s="4">
        <v>10</v>
      </c>
    </row>
    <row r="617" spans="1:2" ht="15.6">
      <c r="A617" s="4">
        <v>7</v>
      </c>
      <c r="B617" s="4">
        <v>4</v>
      </c>
    </row>
    <row r="618" spans="1:2" ht="15.6">
      <c r="A618" s="4">
        <v>8</v>
      </c>
      <c r="B618" s="4">
        <v>5</v>
      </c>
    </row>
    <row r="619" spans="1:2" ht="15.6">
      <c r="A619" s="4">
        <v>7</v>
      </c>
      <c r="B619" s="4">
        <v>30</v>
      </c>
    </row>
    <row r="620" spans="1:2" ht="15.6">
      <c r="A620" s="4">
        <v>7</v>
      </c>
      <c r="B620" s="4">
        <v>9</v>
      </c>
    </row>
    <row r="621" spans="1:2" ht="15.6">
      <c r="A621" s="4">
        <v>7</v>
      </c>
      <c r="B621" s="4">
        <v>6</v>
      </c>
    </row>
    <row r="622" spans="1:2" ht="15.6">
      <c r="A622" s="4">
        <v>8</v>
      </c>
      <c r="B622" s="4">
        <v>6</v>
      </c>
    </row>
    <row r="623" spans="1:2" ht="15.6">
      <c r="A623" s="4">
        <v>6</v>
      </c>
      <c r="B623" s="4">
        <v>20</v>
      </c>
    </row>
    <row r="624" spans="1:2" ht="15.6">
      <c r="A624" s="4">
        <v>6</v>
      </c>
      <c r="B624" s="4">
        <v>50</v>
      </c>
    </row>
    <row r="625" spans="1:2" ht="15.6">
      <c r="A625" s="4">
        <v>7</v>
      </c>
      <c r="B625" s="4">
        <v>5</v>
      </c>
    </row>
    <row r="626" spans="1:2" ht="15.6">
      <c r="A626" s="4">
        <v>8</v>
      </c>
      <c r="B626" s="4">
        <v>10</v>
      </c>
    </row>
    <row r="627" spans="1:2" ht="15.6">
      <c r="A627" s="4">
        <v>5</v>
      </c>
      <c r="B627" s="4">
        <v>0</v>
      </c>
    </row>
    <row r="628" spans="1:2" ht="15.6">
      <c r="A628" s="4">
        <v>8</v>
      </c>
      <c r="B628" s="4">
        <v>20</v>
      </c>
    </row>
    <row r="629" spans="1:2" ht="15.6">
      <c r="A629" s="4">
        <v>8</v>
      </c>
      <c r="B629" s="4">
        <v>5</v>
      </c>
    </row>
    <row r="630" spans="1:2" ht="15.6">
      <c r="A630" s="4">
        <v>5</v>
      </c>
      <c r="B630" s="4">
        <v>30</v>
      </c>
    </row>
    <row r="631" spans="1:2" ht="15.6">
      <c r="A631" s="4">
        <v>7</v>
      </c>
      <c r="B631" s="4">
        <v>20</v>
      </c>
    </row>
    <row r="632" spans="1:2" ht="15.6">
      <c r="A632" s="4">
        <v>7</v>
      </c>
      <c r="B632" s="4">
        <v>10</v>
      </c>
    </row>
    <row r="633" spans="1:2" ht="15.6">
      <c r="A633" s="4">
        <v>7</v>
      </c>
      <c r="B633" s="4">
        <v>2</v>
      </c>
    </row>
    <row r="634" spans="1:2" ht="15.6">
      <c r="A634" s="4">
        <v>4</v>
      </c>
      <c r="B634" s="4">
        <v>2</v>
      </c>
    </row>
    <row r="635" spans="1:2" ht="15.6">
      <c r="A635" s="4">
        <v>6</v>
      </c>
      <c r="B635" s="4">
        <v>24</v>
      </c>
    </row>
    <row r="636" spans="1:2" ht="15.6">
      <c r="A636" s="4">
        <v>7</v>
      </c>
      <c r="B636" s="4">
        <v>2</v>
      </c>
    </row>
    <row r="637" spans="1:2" ht="15.6">
      <c r="A637" s="4">
        <v>7</v>
      </c>
      <c r="B637" s="4">
        <v>3</v>
      </c>
    </row>
    <row r="638" spans="1:2" ht="15.6">
      <c r="A638" s="4">
        <v>7</v>
      </c>
      <c r="B638" s="4">
        <v>2</v>
      </c>
    </row>
    <row r="639" spans="1:2" ht="15.6">
      <c r="A639" s="4">
        <v>8</v>
      </c>
      <c r="B639" s="4">
        <v>30</v>
      </c>
    </row>
    <row r="640" spans="1:2" ht="15.6">
      <c r="A640" s="4">
        <v>7</v>
      </c>
      <c r="B640" s="4">
        <v>8</v>
      </c>
    </row>
    <row r="641" spans="1:2" ht="15.6">
      <c r="A641" s="4">
        <v>7</v>
      </c>
      <c r="B641" s="4">
        <v>5</v>
      </c>
    </row>
    <row r="642" spans="1:2" ht="15.6">
      <c r="A642" s="4">
        <v>7</v>
      </c>
      <c r="B642" s="4">
        <v>5</v>
      </c>
    </row>
    <row r="643" spans="1:2" ht="15.6">
      <c r="A643" s="4">
        <v>7</v>
      </c>
      <c r="B643" s="4">
        <v>6</v>
      </c>
    </row>
    <row r="644" spans="1:2" ht="15.6">
      <c r="A644" s="4">
        <v>6</v>
      </c>
      <c r="B644" s="4">
        <v>7</v>
      </c>
    </row>
    <row r="645" spans="1:2" ht="15.6">
      <c r="A645" s="4">
        <v>6</v>
      </c>
      <c r="B645" s="4">
        <v>5</v>
      </c>
    </row>
    <row r="646" spans="1:2" ht="15.6">
      <c r="A646" s="4">
        <v>5</v>
      </c>
      <c r="B646" s="4">
        <v>30</v>
      </c>
    </row>
    <row r="647" spans="1:2" ht="15.6">
      <c r="A647" s="4">
        <v>5</v>
      </c>
      <c r="B647" s="4">
        <v>4</v>
      </c>
    </row>
    <row r="648" spans="1:2" ht="15.6">
      <c r="A648" s="4">
        <v>6</v>
      </c>
      <c r="B648" s="4">
        <v>15</v>
      </c>
    </row>
    <row r="649" spans="1:2" ht="15.6">
      <c r="A649" s="4">
        <v>8</v>
      </c>
      <c r="B649" s="4">
        <v>3</v>
      </c>
    </row>
    <row r="650" spans="1:2" ht="15.6">
      <c r="A650" s="4">
        <v>6</v>
      </c>
      <c r="B650" s="4">
        <v>5</v>
      </c>
    </row>
    <row r="651" spans="1:2" ht="15.6">
      <c r="A651" s="4">
        <v>6</v>
      </c>
      <c r="B651" s="4">
        <v>8</v>
      </c>
    </row>
    <row r="652" spans="1:2" ht="15.6">
      <c r="A652" s="4">
        <v>6</v>
      </c>
      <c r="B652" s="4">
        <v>6</v>
      </c>
    </row>
    <row r="653" spans="1:2" ht="15.6">
      <c r="A653" s="4">
        <v>6</v>
      </c>
      <c r="B653" s="4">
        <v>20</v>
      </c>
    </row>
    <row r="654" spans="1:2" ht="15.6">
      <c r="A654" s="4">
        <v>7</v>
      </c>
      <c r="B654" s="4">
        <v>30</v>
      </c>
    </row>
    <row r="655" spans="1:2" ht="15.6">
      <c r="A655" s="4">
        <v>7</v>
      </c>
      <c r="B655" s="4">
        <v>6</v>
      </c>
    </row>
    <row r="656" spans="1:2" ht="15.6">
      <c r="A656" s="4">
        <v>7</v>
      </c>
      <c r="B656" s="4">
        <v>12</v>
      </c>
    </row>
    <row r="657" spans="1:2" ht="15.6">
      <c r="A657" s="4">
        <v>8</v>
      </c>
      <c r="B657" s="4">
        <v>4</v>
      </c>
    </row>
    <row r="658" spans="1:2" ht="15.6">
      <c r="A658" s="4">
        <v>7</v>
      </c>
      <c r="B658" s="4">
        <v>30</v>
      </c>
    </row>
    <row r="659" spans="1:2" ht="15.6">
      <c r="A659" s="4">
        <v>6</v>
      </c>
      <c r="B659" s="4">
        <v>1</v>
      </c>
    </row>
    <row r="660" spans="1:2" ht="15.6">
      <c r="A660" s="4">
        <v>6</v>
      </c>
      <c r="B660" s="4">
        <v>10</v>
      </c>
    </row>
    <row r="661" spans="1:2" ht="15.6">
      <c r="A661" s="4">
        <v>5</v>
      </c>
      <c r="B661" s="4">
        <v>6</v>
      </c>
    </row>
    <row r="662" spans="1:2" ht="15.6">
      <c r="A662" s="4">
        <v>8</v>
      </c>
      <c r="B662" s="4">
        <v>1</v>
      </c>
    </row>
    <row r="663" spans="1:2" ht="15.6">
      <c r="A663" s="4">
        <v>7</v>
      </c>
      <c r="B663" s="4">
        <v>5</v>
      </c>
    </row>
    <row r="664" spans="1:2" ht="15.6">
      <c r="A664" s="4">
        <v>6</v>
      </c>
      <c r="B664" s="4">
        <v>4</v>
      </c>
    </row>
    <row r="665" spans="1:2" ht="15.6">
      <c r="A665" s="4">
        <v>6</v>
      </c>
      <c r="B665" s="4">
        <v>16</v>
      </c>
    </row>
    <row r="666" spans="1:2" ht="15.6">
      <c r="A666" s="4">
        <v>7</v>
      </c>
      <c r="B666" s="4">
        <v>4</v>
      </c>
    </row>
    <row r="667" spans="1:2" ht="15.6">
      <c r="A667" s="4">
        <v>10</v>
      </c>
      <c r="B667" s="4">
        <v>10</v>
      </c>
    </row>
    <row r="668" spans="1:2" ht="15.6">
      <c r="A668" s="4">
        <v>5</v>
      </c>
      <c r="B668" s="4">
        <v>60</v>
      </c>
    </row>
    <row r="669" spans="1:2" ht="15.6">
      <c r="A669" s="4">
        <v>7</v>
      </c>
      <c r="B669" s="4">
        <v>3</v>
      </c>
    </row>
    <row r="670" spans="1:2" ht="15.6">
      <c r="A670" s="4">
        <v>7</v>
      </c>
      <c r="B670" s="4">
        <v>20</v>
      </c>
    </row>
    <row r="671" spans="1:2" ht="15.6">
      <c r="A671" s="4">
        <v>4</v>
      </c>
      <c r="B671" s="4">
        <v>25</v>
      </c>
    </row>
    <row r="672" spans="1:2" ht="15.6">
      <c r="A672" s="4">
        <v>7</v>
      </c>
      <c r="B672" s="4">
        <v>10</v>
      </c>
    </row>
    <row r="673" spans="1:2" ht="15.6">
      <c r="A673" s="4">
        <v>7</v>
      </c>
      <c r="B673" s="4">
        <v>12</v>
      </c>
    </row>
    <row r="674" spans="1:2" ht="15.6">
      <c r="A674" s="4">
        <v>5</v>
      </c>
      <c r="B674" s="4">
        <v>5</v>
      </c>
    </row>
    <row r="675" spans="1:2" ht="15.6">
      <c r="A675" s="4">
        <v>7</v>
      </c>
      <c r="B675" s="4">
        <v>10</v>
      </c>
    </row>
    <row r="676" spans="1:2" ht="15.6">
      <c r="A676" s="4">
        <v>7</v>
      </c>
      <c r="B676" s="4">
        <v>3</v>
      </c>
    </row>
    <row r="677" spans="1:2" ht="15.6">
      <c r="A677" s="4">
        <v>8</v>
      </c>
      <c r="B677" s="4">
        <v>26</v>
      </c>
    </row>
    <row r="678" spans="1:2" ht="15.6">
      <c r="A678" s="4">
        <v>7</v>
      </c>
      <c r="B678" s="4">
        <v>5</v>
      </c>
    </row>
    <row r="679" spans="1:2" ht="15.6">
      <c r="A679" s="4">
        <v>6</v>
      </c>
      <c r="B679" s="4">
        <v>6</v>
      </c>
    </row>
    <row r="680" spans="1:2" ht="15.6">
      <c r="A680" s="4">
        <v>7</v>
      </c>
      <c r="B680" s="4">
        <v>6</v>
      </c>
    </row>
    <row r="681" spans="1:2" ht="15.6">
      <c r="A681" s="4">
        <v>6</v>
      </c>
      <c r="B681" s="4">
        <v>3</v>
      </c>
    </row>
    <row r="682" spans="1:2" ht="15.6">
      <c r="A682" s="4">
        <v>7</v>
      </c>
      <c r="B682" s="4">
        <v>2</v>
      </c>
    </row>
    <row r="683" spans="1:2" ht="15.6">
      <c r="A683" s="4">
        <v>5</v>
      </c>
      <c r="B683" s="4">
        <v>1</v>
      </c>
    </row>
    <row r="684" spans="1:2" ht="15.6">
      <c r="A684" s="4">
        <v>8</v>
      </c>
      <c r="B684" s="4">
        <v>6</v>
      </c>
    </row>
    <row r="685" spans="1:2" ht="15.6">
      <c r="A685" s="4">
        <v>7</v>
      </c>
      <c r="B685" s="4">
        <v>10</v>
      </c>
    </row>
    <row r="686" spans="1:2" ht="15.6">
      <c r="A686" s="4">
        <v>8</v>
      </c>
      <c r="B686" s="4">
        <v>18</v>
      </c>
    </row>
    <row r="687" spans="1:2" ht="15.6">
      <c r="A687" s="4">
        <v>7</v>
      </c>
      <c r="B687" s="4">
        <v>3</v>
      </c>
    </row>
    <row r="688" spans="1:2" ht="15.6">
      <c r="A688" s="4">
        <v>6</v>
      </c>
      <c r="B688" s="4">
        <v>3</v>
      </c>
    </row>
    <row r="689" spans="1:2" ht="15.6">
      <c r="A689" s="4">
        <v>6</v>
      </c>
      <c r="B689" s="4">
        <v>5</v>
      </c>
    </row>
    <row r="690" spans="1:2" ht="15.6">
      <c r="A690" s="4">
        <v>6</v>
      </c>
      <c r="B690" s="4">
        <v>50</v>
      </c>
    </row>
    <row r="691" spans="1:2" ht="15.6">
      <c r="A691" s="4">
        <v>7</v>
      </c>
      <c r="B691" s="4">
        <v>3</v>
      </c>
    </row>
    <row r="692" spans="1:2" ht="15.6">
      <c r="A692" s="4">
        <v>4</v>
      </c>
      <c r="B692" s="4">
        <v>15</v>
      </c>
    </row>
    <row r="693" spans="1:2" ht="15.6">
      <c r="A693" s="4">
        <v>7</v>
      </c>
      <c r="B693" s="4">
        <v>15</v>
      </c>
    </row>
    <row r="694" spans="1:2" ht="15.6">
      <c r="A694" s="4">
        <v>6</v>
      </c>
      <c r="B694" s="4">
        <v>30</v>
      </c>
    </row>
    <row r="695" spans="1:2" ht="15.6">
      <c r="A695" s="4">
        <v>7</v>
      </c>
      <c r="B695" s="4">
        <v>1</v>
      </c>
    </row>
    <row r="696" spans="1:2" ht="15.6">
      <c r="A696" s="4">
        <v>7</v>
      </c>
      <c r="B696" s="4">
        <v>2</v>
      </c>
    </row>
    <row r="697" spans="1:2" ht="15.6">
      <c r="A697" s="4">
        <v>8</v>
      </c>
      <c r="B697" s="4">
        <v>20</v>
      </c>
    </row>
    <row r="698" spans="1:2" ht="15.6">
      <c r="A698" s="4">
        <v>8</v>
      </c>
      <c r="B698" s="4">
        <v>30</v>
      </c>
    </row>
    <row r="699" spans="1:2" ht="15.6">
      <c r="A699" s="4">
        <v>8</v>
      </c>
      <c r="B699" s="4">
        <v>2</v>
      </c>
    </row>
    <row r="700" spans="1:2" ht="15.6">
      <c r="A700" s="4">
        <v>8</v>
      </c>
      <c r="B700" s="4">
        <v>12</v>
      </c>
    </row>
    <row r="701" spans="1:2" ht="15.6">
      <c r="A701" s="4">
        <v>7</v>
      </c>
      <c r="B701" s="4">
        <v>0</v>
      </c>
    </row>
    <row r="702" spans="1:2" ht="15.6">
      <c r="A702" s="4">
        <v>10</v>
      </c>
      <c r="B702" s="4">
        <v>10</v>
      </c>
    </row>
    <row r="703" spans="1:2" ht="15.6">
      <c r="A703" s="4">
        <v>4</v>
      </c>
      <c r="B703" s="4">
        <v>24</v>
      </c>
    </row>
    <row r="704" spans="1:2" ht="15.6">
      <c r="A704" s="4">
        <v>6</v>
      </c>
      <c r="B704" s="4">
        <v>40</v>
      </c>
    </row>
    <row r="705" spans="1:2" ht="15.6">
      <c r="A705" s="4">
        <v>8</v>
      </c>
      <c r="B705" s="4">
        <v>15</v>
      </c>
    </row>
    <row r="706" spans="1:2" ht="15.6">
      <c r="A706" s="4">
        <v>8</v>
      </c>
      <c r="B706" s="4">
        <v>10</v>
      </c>
    </row>
    <row r="707" spans="1:2" ht="15.6">
      <c r="A707" s="4">
        <v>8</v>
      </c>
      <c r="B707" s="4">
        <v>1</v>
      </c>
    </row>
    <row r="708" spans="1:2" ht="15.6">
      <c r="A708" s="4">
        <v>8</v>
      </c>
      <c r="B708" s="4">
        <v>6</v>
      </c>
    </row>
    <row r="709" spans="1:2" ht="15.6">
      <c r="A709" s="4">
        <v>7</v>
      </c>
      <c r="B709" s="4">
        <v>8</v>
      </c>
    </row>
    <row r="710" spans="1:2" ht="15.6">
      <c r="A710" s="4">
        <v>7</v>
      </c>
      <c r="B710" s="4">
        <v>5</v>
      </c>
    </row>
    <row r="711" spans="1:2" ht="15.6">
      <c r="A711" s="4">
        <v>7</v>
      </c>
      <c r="B711" s="4">
        <v>1</v>
      </c>
    </row>
    <row r="712" spans="1:2" ht="15.6">
      <c r="A712" s="4">
        <v>6</v>
      </c>
      <c r="B712" s="4">
        <v>6</v>
      </c>
    </row>
    <row r="713" spans="1:2" ht="15.6">
      <c r="A713" s="4">
        <v>8</v>
      </c>
      <c r="B713" s="4">
        <v>10</v>
      </c>
    </row>
    <row r="714" spans="1:2" ht="15.6">
      <c r="A714" s="4">
        <v>6</v>
      </c>
      <c r="B714" s="4">
        <v>1</v>
      </c>
    </row>
    <row r="715" spans="1:2" ht="15.6">
      <c r="A715" s="4">
        <v>6</v>
      </c>
      <c r="B715" s="4">
        <v>1</v>
      </c>
    </row>
    <row r="716" spans="1:2" ht="15.6">
      <c r="A716" s="4">
        <v>7</v>
      </c>
      <c r="B716" s="4">
        <v>6</v>
      </c>
    </row>
    <row r="717" spans="1:2" ht="15.6">
      <c r="A717" s="4">
        <v>7</v>
      </c>
      <c r="B717" s="4">
        <v>9</v>
      </c>
    </row>
    <row r="718" spans="1:2" ht="15.6">
      <c r="A718" s="4">
        <v>6</v>
      </c>
      <c r="B718" s="4">
        <v>2</v>
      </c>
    </row>
    <row r="719" spans="1:2" ht="15.6">
      <c r="A719" s="4">
        <v>8</v>
      </c>
      <c r="B719" s="4">
        <v>2</v>
      </c>
    </row>
    <row r="720" spans="1:2" ht="15.6">
      <c r="A720" s="4">
        <v>7</v>
      </c>
      <c r="B720" s="4">
        <v>5</v>
      </c>
    </row>
    <row r="721" spans="1:2" ht="15.6">
      <c r="A721" s="4">
        <v>10</v>
      </c>
      <c r="B721" s="4">
        <v>10</v>
      </c>
    </row>
    <row r="722" spans="1:2" ht="15.6">
      <c r="A722" s="4">
        <v>7</v>
      </c>
      <c r="B722" s="4">
        <v>5</v>
      </c>
    </row>
    <row r="723" spans="1:2" ht="15.6">
      <c r="A723" s="4">
        <v>6</v>
      </c>
      <c r="B723" s="4">
        <v>10</v>
      </c>
    </row>
    <row r="724" spans="1:2" ht="15.6">
      <c r="A724" s="4">
        <v>6</v>
      </c>
      <c r="B724" s="4">
        <v>4</v>
      </c>
    </row>
    <row r="725" spans="1:2" ht="15.6">
      <c r="A725" s="4">
        <v>6</v>
      </c>
      <c r="B725" s="4">
        <v>10</v>
      </c>
    </row>
    <row r="726" spans="1:2" ht="15.6">
      <c r="A726" s="4">
        <v>8</v>
      </c>
      <c r="B726" s="4">
        <v>5</v>
      </c>
    </row>
    <row r="727" spans="1:2" ht="15.6">
      <c r="A727" s="4">
        <v>8</v>
      </c>
      <c r="B727" s="4">
        <v>6</v>
      </c>
    </row>
    <row r="728" spans="1:2" ht="15.6">
      <c r="A728" s="4">
        <v>7</v>
      </c>
      <c r="B728" s="4">
        <v>1</v>
      </c>
    </row>
    <row r="729" spans="1:2" ht="15.6">
      <c r="A729" s="4">
        <v>4</v>
      </c>
      <c r="B729" s="4">
        <v>1</v>
      </c>
    </row>
    <row r="730" spans="1:2" ht="15.6">
      <c r="A730" s="4">
        <v>7</v>
      </c>
      <c r="B730" s="4">
        <v>0</v>
      </c>
    </row>
    <row r="731" spans="1:2" ht="15.6">
      <c r="A731" s="4">
        <v>7</v>
      </c>
      <c r="B731" s="4">
        <v>4</v>
      </c>
    </row>
    <row r="732" spans="1:2" ht="15.6">
      <c r="A732" s="4">
        <v>7</v>
      </c>
      <c r="B732" s="4">
        <v>35</v>
      </c>
    </row>
    <row r="733" spans="1:2" ht="15.6">
      <c r="A733" s="4">
        <v>8</v>
      </c>
      <c r="B733" s="4">
        <v>12</v>
      </c>
    </row>
    <row r="734" spans="1:2" ht="15.6">
      <c r="A734" s="4">
        <v>7</v>
      </c>
      <c r="B734" s="4">
        <v>10</v>
      </c>
    </row>
    <row r="735" spans="1:2" ht="15.6">
      <c r="A735" s="4">
        <v>6</v>
      </c>
      <c r="B735" s="4">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L754"/>
  <sheetViews>
    <sheetView workbookViewId="0">
      <selection activeCell="H5" sqref="H5"/>
    </sheetView>
  </sheetViews>
  <sheetFormatPr baseColWidth="10" defaultRowHeight="15.6"/>
  <cols>
    <col min="1" max="1" width="13.5546875" style="4" bestFit="1" customWidth="1"/>
    <col min="2" max="2" width="10.21875" style="4" bestFit="1" customWidth="1"/>
    <col min="4" max="4" width="11.88671875" customWidth="1"/>
    <col min="5" max="5" width="17" customWidth="1"/>
    <col min="6" max="6" width="10.33203125" customWidth="1"/>
    <col min="9" max="9" width="11.5546875" customWidth="1"/>
    <col min="11" max="11" width="14.33203125" customWidth="1"/>
    <col min="12" max="12" width="10.33203125" customWidth="1"/>
  </cols>
  <sheetData>
    <row r="1" spans="1:12">
      <c r="A1" s="14" t="s">
        <v>7</v>
      </c>
      <c r="B1" s="14" t="s">
        <v>10</v>
      </c>
    </row>
    <row r="2" spans="1:12">
      <c r="A2" s="4">
        <v>1</v>
      </c>
      <c r="B2" s="4">
        <v>1</v>
      </c>
      <c r="D2" s="11" t="s">
        <v>3393</v>
      </c>
      <c r="E2" t="s">
        <v>3394</v>
      </c>
      <c r="F2" s="29" t="s">
        <v>3417</v>
      </c>
      <c r="K2" s="28" t="s">
        <v>3415</v>
      </c>
      <c r="L2" s="29" t="s">
        <v>3409</v>
      </c>
    </row>
    <row r="3" spans="1:12">
      <c r="A3" s="4">
        <v>1</v>
      </c>
      <c r="B3" s="4">
        <v>1</v>
      </c>
      <c r="D3" s="23" t="s">
        <v>108</v>
      </c>
      <c r="E3" s="13">
        <v>67</v>
      </c>
      <c r="F3" s="30">
        <f>GETPIVOTDATA("udacity_swag",$D$2,"employed","No")*100/GETPIVOTDATA("udacity_swag",$D$2)</f>
        <v>16.028708133971293</v>
      </c>
      <c r="K3" s="29" t="s">
        <v>108</v>
      </c>
      <c r="L3" s="13">
        <v>335</v>
      </c>
    </row>
    <row r="4" spans="1:12">
      <c r="A4" s="4">
        <v>0</v>
      </c>
      <c r="B4" s="4">
        <v>1</v>
      </c>
      <c r="D4" s="23" t="s">
        <v>3395</v>
      </c>
      <c r="E4" s="13">
        <v>351</v>
      </c>
      <c r="F4" s="30">
        <f>GETPIVOTDATA("udacity_swag",$D$2,"employed","Yes")*100/GETPIVOTDATA("udacity_swag",$D$2)</f>
        <v>83.971291866028707</v>
      </c>
      <c r="K4" s="29" t="s">
        <v>3395</v>
      </c>
      <c r="L4" s="13">
        <v>418</v>
      </c>
    </row>
    <row r="5" spans="1:12">
      <c r="A5" s="4">
        <v>1</v>
      </c>
      <c r="B5" s="4">
        <v>1</v>
      </c>
      <c r="D5" s="23" t="s">
        <v>3381</v>
      </c>
      <c r="E5" s="13">
        <v>418</v>
      </c>
      <c r="K5" s="29" t="s">
        <v>3416</v>
      </c>
      <c r="L5" s="13">
        <v>753</v>
      </c>
    </row>
    <row r="6" spans="1:12">
      <c r="A6" s="4">
        <v>0</v>
      </c>
      <c r="B6" s="4">
        <v>1</v>
      </c>
    </row>
    <row r="7" spans="1:12">
      <c r="A7" s="4">
        <v>0</v>
      </c>
      <c r="B7" s="4">
        <v>1</v>
      </c>
    </row>
    <row r="8" spans="1:12">
      <c r="A8" s="4">
        <v>1</v>
      </c>
      <c r="B8" s="4">
        <v>1</v>
      </c>
    </row>
    <row r="9" spans="1:12">
      <c r="A9" s="4">
        <v>0</v>
      </c>
      <c r="B9" s="4">
        <v>0</v>
      </c>
    </row>
    <row r="10" spans="1:12">
      <c r="A10" s="4">
        <v>1</v>
      </c>
      <c r="B10" s="4">
        <v>1</v>
      </c>
    </row>
    <row r="11" spans="1:12">
      <c r="A11" s="4">
        <v>0</v>
      </c>
      <c r="B11" s="4">
        <v>1</v>
      </c>
    </row>
    <row r="12" spans="1:12">
      <c r="A12" s="4">
        <v>1</v>
      </c>
      <c r="B12" s="4">
        <v>1</v>
      </c>
    </row>
    <row r="13" spans="1:12">
      <c r="A13" s="4">
        <v>0</v>
      </c>
      <c r="B13" s="4">
        <v>1</v>
      </c>
    </row>
    <row r="14" spans="1:12">
      <c r="A14" s="4">
        <v>1</v>
      </c>
      <c r="B14" s="4">
        <v>1</v>
      </c>
    </row>
    <row r="15" spans="1:12">
      <c r="A15" s="4">
        <v>0</v>
      </c>
      <c r="B15" s="4">
        <v>1</v>
      </c>
    </row>
    <row r="16" spans="1:12">
      <c r="A16" s="4">
        <v>1</v>
      </c>
      <c r="B16" s="4">
        <v>0</v>
      </c>
    </row>
    <row r="17" spans="1:8">
      <c r="A17" s="4">
        <v>1</v>
      </c>
      <c r="B17" s="4">
        <v>1</v>
      </c>
    </row>
    <row r="18" spans="1:8">
      <c r="A18" s="4">
        <v>1</v>
      </c>
      <c r="B18" s="4">
        <v>1</v>
      </c>
    </row>
    <row r="19" spans="1:8">
      <c r="A19" s="4">
        <v>1</v>
      </c>
      <c r="B19" s="4">
        <v>1</v>
      </c>
    </row>
    <row r="20" spans="1:8">
      <c r="A20" s="4">
        <v>1</v>
      </c>
      <c r="B20" s="4">
        <v>0</v>
      </c>
    </row>
    <row r="21" spans="1:8">
      <c r="A21" s="4">
        <v>1</v>
      </c>
      <c r="B21" s="4">
        <v>1</v>
      </c>
    </row>
    <row r="22" spans="1:8">
      <c r="A22" s="4">
        <v>0</v>
      </c>
      <c r="B22" s="4">
        <v>0</v>
      </c>
    </row>
    <row r="23" spans="1:8">
      <c r="A23" s="4">
        <v>0</v>
      </c>
      <c r="B23" s="4">
        <v>1</v>
      </c>
    </row>
    <row r="24" spans="1:8">
      <c r="A24" s="4">
        <v>0</v>
      </c>
      <c r="B24" s="4">
        <v>1</v>
      </c>
    </row>
    <row r="25" spans="1:8">
      <c r="A25" s="4">
        <v>1</v>
      </c>
      <c r="B25" s="4">
        <v>0</v>
      </c>
    </row>
    <row r="26" spans="1:8">
      <c r="A26" s="4">
        <v>0</v>
      </c>
      <c r="B26" s="4">
        <v>0</v>
      </c>
      <c r="D26" s="238" t="s">
        <v>3396</v>
      </c>
      <c r="E26" s="238"/>
      <c r="F26" s="238"/>
      <c r="G26" s="238"/>
      <c r="H26" s="238"/>
    </row>
    <row r="27" spans="1:8">
      <c r="A27" s="4">
        <v>0</v>
      </c>
      <c r="B27" s="4">
        <v>1</v>
      </c>
    </row>
    <row r="28" spans="1:8">
      <c r="A28" s="4">
        <v>0</v>
      </c>
      <c r="B28" s="4">
        <v>1</v>
      </c>
    </row>
    <row r="29" spans="1:8">
      <c r="A29" s="4">
        <v>1</v>
      </c>
      <c r="B29" s="4">
        <v>1</v>
      </c>
    </row>
    <row r="30" spans="1:8">
      <c r="A30" s="4">
        <v>0</v>
      </c>
      <c r="B30" s="4">
        <v>1</v>
      </c>
    </row>
    <row r="31" spans="1:8">
      <c r="A31" s="4">
        <v>1</v>
      </c>
      <c r="B31" s="4">
        <v>1</v>
      </c>
    </row>
    <row r="32" spans="1:8">
      <c r="A32" s="4">
        <v>0</v>
      </c>
      <c r="B32" s="4">
        <v>1</v>
      </c>
    </row>
    <row r="33" spans="1:2">
      <c r="A33" s="4">
        <v>1</v>
      </c>
      <c r="B33" s="4">
        <v>1</v>
      </c>
    </row>
    <row r="34" spans="1:2">
      <c r="A34" s="4">
        <v>1</v>
      </c>
      <c r="B34" s="4">
        <v>1</v>
      </c>
    </row>
    <row r="35" spans="1:2">
      <c r="A35" s="4">
        <v>0</v>
      </c>
      <c r="B35" s="4">
        <v>0</v>
      </c>
    </row>
    <row r="36" spans="1:2">
      <c r="A36" s="4">
        <v>0</v>
      </c>
      <c r="B36" s="4">
        <v>1</v>
      </c>
    </row>
    <row r="37" spans="1:2">
      <c r="A37" s="4">
        <v>0</v>
      </c>
      <c r="B37" s="4">
        <v>1</v>
      </c>
    </row>
    <row r="38" spans="1:2">
      <c r="A38" s="4">
        <v>0</v>
      </c>
      <c r="B38" s="4">
        <v>1</v>
      </c>
    </row>
    <row r="39" spans="1:2">
      <c r="A39" s="4">
        <v>1</v>
      </c>
      <c r="B39" s="4">
        <v>1</v>
      </c>
    </row>
    <row r="40" spans="1:2">
      <c r="A40" s="4">
        <v>0</v>
      </c>
      <c r="B40" s="4">
        <v>1</v>
      </c>
    </row>
    <row r="41" spans="1:2">
      <c r="A41" s="4">
        <v>0</v>
      </c>
      <c r="B41" s="4">
        <v>0</v>
      </c>
    </row>
    <row r="42" spans="1:2">
      <c r="A42" s="4">
        <v>1</v>
      </c>
      <c r="B42" s="4">
        <v>1</v>
      </c>
    </row>
    <row r="43" spans="1:2">
      <c r="A43" s="4">
        <v>0</v>
      </c>
      <c r="B43" s="4">
        <v>1</v>
      </c>
    </row>
    <row r="44" spans="1:2">
      <c r="A44" s="4">
        <v>0</v>
      </c>
      <c r="B44" s="4">
        <v>1</v>
      </c>
    </row>
    <row r="45" spans="1:2">
      <c r="A45" s="4">
        <v>1</v>
      </c>
      <c r="B45" s="4">
        <v>1</v>
      </c>
    </row>
    <row r="46" spans="1:2">
      <c r="A46" s="4">
        <v>1</v>
      </c>
      <c r="B46" s="4">
        <v>1</v>
      </c>
    </row>
    <row r="47" spans="1:2">
      <c r="A47" s="4">
        <v>1</v>
      </c>
      <c r="B47" s="4">
        <v>1</v>
      </c>
    </row>
    <row r="48" spans="1:2">
      <c r="A48" s="4">
        <v>0</v>
      </c>
      <c r="B48" s="4">
        <v>0</v>
      </c>
    </row>
    <row r="49" spans="1:2">
      <c r="A49" s="4">
        <v>1</v>
      </c>
      <c r="B49" s="4">
        <v>1</v>
      </c>
    </row>
    <row r="50" spans="1:2">
      <c r="A50" s="4">
        <v>0</v>
      </c>
      <c r="B50" s="4">
        <v>1</v>
      </c>
    </row>
    <row r="51" spans="1:2">
      <c r="A51" s="4">
        <v>1</v>
      </c>
      <c r="B51" s="4">
        <v>1</v>
      </c>
    </row>
    <row r="52" spans="1:2">
      <c r="A52" s="4">
        <v>0</v>
      </c>
      <c r="B52" s="4">
        <v>1</v>
      </c>
    </row>
    <row r="53" spans="1:2">
      <c r="A53" s="4">
        <v>0</v>
      </c>
      <c r="B53" s="4">
        <v>1</v>
      </c>
    </row>
    <row r="54" spans="1:2">
      <c r="A54" s="4">
        <v>1</v>
      </c>
      <c r="B54" s="4">
        <v>1</v>
      </c>
    </row>
    <row r="55" spans="1:2">
      <c r="A55" s="4">
        <v>1</v>
      </c>
      <c r="B55" s="4">
        <v>1</v>
      </c>
    </row>
    <row r="56" spans="1:2">
      <c r="A56" s="4">
        <v>1</v>
      </c>
      <c r="B56" s="4">
        <v>1</v>
      </c>
    </row>
    <row r="57" spans="1:2">
      <c r="A57" s="4">
        <v>0</v>
      </c>
      <c r="B57" s="4">
        <v>1</v>
      </c>
    </row>
    <row r="58" spans="1:2">
      <c r="A58" s="4">
        <v>0</v>
      </c>
      <c r="B58" s="4">
        <v>1</v>
      </c>
    </row>
    <row r="59" spans="1:2">
      <c r="A59" s="4">
        <v>1</v>
      </c>
      <c r="B59" s="4">
        <v>1</v>
      </c>
    </row>
    <row r="60" spans="1:2">
      <c r="A60" s="4">
        <v>1</v>
      </c>
      <c r="B60" s="4">
        <v>1</v>
      </c>
    </row>
    <row r="61" spans="1:2">
      <c r="A61" s="4">
        <v>0</v>
      </c>
      <c r="B61" s="4">
        <v>1</v>
      </c>
    </row>
    <row r="62" spans="1:2">
      <c r="A62" s="4">
        <v>0</v>
      </c>
      <c r="B62" s="4">
        <v>1</v>
      </c>
    </row>
    <row r="63" spans="1:2">
      <c r="A63" s="4">
        <v>0</v>
      </c>
      <c r="B63" s="4">
        <v>1</v>
      </c>
    </row>
    <row r="64" spans="1:2">
      <c r="A64" s="4">
        <v>0</v>
      </c>
      <c r="B64" s="4">
        <v>1</v>
      </c>
    </row>
    <row r="65" spans="1:2">
      <c r="A65" s="4">
        <v>1</v>
      </c>
      <c r="B65" s="4">
        <v>1</v>
      </c>
    </row>
    <row r="66" spans="1:2">
      <c r="A66" s="4">
        <v>1</v>
      </c>
      <c r="B66" s="4">
        <v>1</v>
      </c>
    </row>
    <row r="67" spans="1:2">
      <c r="A67" s="4">
        <v>1</v>
      </c>
      <c r="B67" s="4">
        <v>1</v>
      </c>
    </row>
    <row r="68" spans="1:2">
      <c r="A68" s="4">
        <v>1</v>
      </c>
      <c r="B68" s="4">
        <v>1</v>
      </c>
    </row>
    <row r="69" spans="1:2">
      <c r="A69" s="4">
        <v>0</v>
      </c>
      <c r="B69" s="4">
        <v>1</v>
      </c>
    </row>
    <row r="70" spans="1:2">
      <c r="A70" s="4">
        <v>1</v>
      </c>
      <c r="B70" s="4">
        <v>1</v>
      </c>
    </row>
    <row r="71" spans="1:2">
      <c r="A71" s="4">
        <v>1</v>
      </c>
      <c r="B71" s="4">
        <v>0</v>
      </c>
    </row>
    <row r="72" spans="1:2">
      <c r="A72" s="4">
        <v>0</v>
      </c>
      <c r="B72" s="4">
        <v>1</v>
      </c>
    </row>
    <row r="73" spans="1:2">
      <c r="A73" s="4">
        <v>0</v>
      </c>
      <c r="B73" s="4">
        <v>1</v>
      </c>
    </row>
    <row r="74" spans="1:2">
      <c r="A74" s="4">
        <v>0</v>
      </c>
      <c r="B74" s="4">
        <v>1</v>
      </c>
    </row>
    <row r="75" spans="1:2">
      <c r="A75" s="4">
        <v>1</v>
      </c>
      <c r="B75" s="4">
        <v>1</v>
      </c>
    </row>
    <row r="76" spans="1:2">
      <c r="A76" s="4">
        <v>0</v>
      </c>
      <c r="B76" s="4">
        <v>1</v>
      </c>
    </row>
    <row r="77" spans="1:2">
      <c r="A77" s="4">
        <v>0</v>
      </c>
      <c r="B77" s="4">
        <v>1</v>
      </c>
    </row>
    <row r="78" spans="1:2">
      <c r="A78" s="4">
        <v>0</v>
      </c>
      <c r="B78" s="4">
        <v>1</v>
      </c>
    </row>
    <row r="79" spans="1:2">
      <c r="A79" s="4">
        <v>1</v>
      </c>
      <c r="B79" s="4">
        <v>1</v>
      </c>
    </row>
    <row r="80" spans="1:2">
      <c r="A80" s="4">
        <v>1</v>
      </c>
      <c r="B80" s="4">
        <v>1</v>
      </c>
    </row>
    <row r="81" spans="1:2">
      <c r="A81" s="4">
        <v>1</v>
      </c>
      <c r="B81" s="4">
        <v>1</v>
      </c>
    </row>
    <row r="82" spans="1:2">
      <c r="A82" s="4">
        <v>1</v>
      </c>
      <c r="B82" s="4">
        <v>0</v>
      </c>
    </row>
    <row r="83" spans="1:2">
      <c r="A83" s="4">
        <v>1</v>
      </c>
      <c r="B83" s="4">
        <v>1</v>
      </c>
    </row>
    <row r="84" spans="1:2">
      <c r="A84" s="4">
        <v>0</v>
      </c>
      <c r="B84" s="4">
        <v>1</v>
      </c>
    </row>
    <row r="85" spans="1:2">
      <c r="A85" s="4">
        <v>1</v>
      </c>
      <c r="B85" s="4">
        <v>1</v>
      </c>
    </row>
    <row r="86" spans="1:2">
      <c r="A86" s="4">
        <v>1</v>
      </c>
      <c r="B86" s="4">
        <v>1</v>
      </c>
    </row>
    <row r="87" spans="1:2">
      <c r="A87" s="4">
        <v>0</v>
      </c>
      <c r="B87" s="4">
        <v>1</v>
      </c>
    </row>
    <row r="88" spans="1:2">
      <c r="A88" s="4">
        <v>1</v>
      </c>
      <c r="B88" s="4">
        <v>1</v>
      </c>
    </row>
    <row r="89" spans="1:2">
      <c r="A89" s="4">
        <v>1</v>
      </c>
      <c r="B89" s="4">
        <v>1</v>
      </c>
    </row>
    <row r="90" spans="1:2">
      <c r="A90" s="4">
        <v>1</v>
      </c>
      <c r="B90" s="4">
        <v>0</v>
      </c>
    </row>
    <row r="91" spans="1:2">
      <c r="A91" s="4">
        <v>1</v>
      </c>
      <c r="B91" s="4">
        <v>1</v>
      </c>
    </row>
    <row r="92" spans="1:2">
      <c r="A92" s="4">
        <v>0</v>
      </c>
      <c r="B92" s="4">
        <v>0</v>
      </c>
    </row>
    <row r="93" spans="1:2">
      <c r="A93" s="4">
        <v>1</v>
      </c>
      <c r="B93" s="4">
        <v>0</v>
      </c>
    </row>
    <row r="94" spans="1:2">
      <c r="A94" s="4">
        <v>0</v>
      </c>
      <c r="B94" s="4">
        <v>1</v>
      </c>
    </row>
    <row r="95" spans="1:2">
      <c r="A95" s="4">
        <v>0</v>
      </c>
      <c r="B95" s="4">
        <v>1</v>
      </c>
    </row>
    <row r="96" spans="1:2">
      <c r="A96" s="4">
        <v>1</v>
      </c>
      <c r="B96" s="4">
        <v>1</v>
      </c>
    </row>
    <row r="97" spans="1:2">
      <c r="A97" s="4">
        <v>0</v>
      </c>
      <c r="B97" s="4">
        <v>1</v>
      </c>
    </row>
    <row r="98" spans="1:2">
      <c r="A98" s="4">
        <v>1</v>
      </c>
      <c r="B98" s="4">
        <v>1</v>
      </c>
    </row>
    <row r="99" spans="1:2">
      <c r="A99" s="4">
        <v>1</v>
      </c>
      <c r="B99" s="4">
        <v>1</v>
      </c>
    </row>
    <row r="100" spans="1:2">
      <c r="A100" s="4">
        <v>0</v>
      </c>
      <c r="B100" s="4">
        <v>1</v>
      </c>
    </row>
    <row r="101" spans="1:2">
      <c r="A101" s="4">
        <v>1</v>
      </c>
      <c r="B101" s="4">
        <v>1</v>
      </c>
    </row>
    <row r="102" spans="1:2">
      <c r="A102" s="4">
        <v>0</v>
      </c>
      <c r="B102" s="4">
        <v>1</v>
      </c>
    </row>
    <row r="103" spans="1:2">
      <c r="A103" s="4">
        <v>0</v>
      </c>
      <c r="B103" s="4">
        <v>1</v>
      </c>
    </row>
    <row r="104" spans="1:2">
      <c r="A104" s="4">
        <v>1</v>
      </c>
      <c r="B104" s="4">
        <v>1</v>
      </c>
    </row>
    <row r="105" spans="1:2">
      <c r="A105" s="4">
        <v>1</v>
      </c>
      <c r="B105" s="4">
        <v>1</v>
      </c>
    </row>
    <row r="106" spans="1:2">
      <c r="A106" s="4">
        <v>0</v>
      </c>
      <c r="B106" s="4">
        <v>0</v>
      </c>
    </row>
    <row r="107" spans="1:2">
      <c r="A107" s="4">
        <v>1</v>
      </c>
      <c r="B107" s="4">
        <v>1</v>
      </c>
    </row>
    <row r="108" spans="1:2">
      <c r="A108" s="4">
        <v>0</v>
      </c>
      <c r="B108" s="4">
        <v>1</v>
      </c>
    </row>
    <row r="109" spans="1:2">
      <c r="A109" s="4">
        <v>1</v>
      </c>
      <c r="B109" s="4">
        <v>1</v>
      </c>
    </row>
    <row r="110" spans="1:2">
      <c r="A110" s="4">
        <v>0</v>
      </c>
      <c r="B110" s="4">
        <v>1</v>
      </c>
    </row>
    <row r="111" spans="1:2">
      <c r="A111" s="4">
        <v>0</v>
      </c>
      <c r="B111" s="4">
        <v>1</v>
      </c>
    </row>
    <row r="112" spans="1:2">
      <c r="A112" s="4">
        <v>1</v>
      </c>
      <c r="B112" s="4">
        <v>1</v>
      </c>
    </row>
    <row r="113" spans="1:2">
      <c r="A113" s="4">
        <v>1</v>
      </c>
      <c r="B113" s="4">
        <v>1</v>
      </c>
    </row>
    <row r="114" spans="1:2">
      <c r="A114" s="4">
        <v>1</v>
      </c>
      <c r="B114" s="4">
        <v>0</v>
      </c>
    </row>
    <row r="115" spans="1:2">
      <c r="A115" s="4">
        <v>1</v>
      </c>
      <c r="B115" s="4">
        <v>1</v>
      </c>
    </row>
    <row r="116" spans="1:2">
      <c r="A116" s="4">
        <v>1</v>
      </c>
      <c r="B116" s="4">
        <v>1</v>
      </c>
    </row>
    <row r="117" spans="1:2">
      <c r="A117" s="4">
        <v>0</v>
      </c>
      <c r="B117" s="4">
        <v>1</v>
      </c>
    </row>
    <row r="118" spans="1:2">
      <c r="A118" s="4">
        <v>0</v>
      </c>
      <c r="B118" s="4">
        <v>1</v>
      </c>
    </row>
    <row r="119" spans="1:2">
      <c r="A119" s="4">
        <v>0</v>
      </c>
      <c r="B119" s="4">
        <v>1</v>
      </c>
    </row>
    <row r="120" spans="1:2">
      <c r="A120" s="4">
        <v>1</v>
      </c>
      <c r="B120" s="4">
        <v>1</v>
      </c>
    </row>
    <row r="121" spans="1:2">
      <c r="A121" s="4">
        <v>0</v>
      </c>
      <c r="B121" s="4">
        <v>1</v>
      </c>
    </row>
    <row r="122" spans="1:2">
      <c r="A122" s="4">
        <v>1</v>
      </c>
      <c r="B122" s="4">
        <v>1</v>
      </c>
    </row>
    <row r="123" spans="1:2">
      <c r="A123" s="4">
        <v>1</v>
      </c>
      <c r="B123" s="4">
        <v>1</v>
      </c>
    </row>
    <row r="124" spans="1:2">
      <c r="A124" s="4">
        <v>0</v>
      </c>
      <c r="B124" s="4">
        <v>1</v>
      </c>
    </row>
    <row r="125" spans="1:2">
      <c r="A125" s="4">
        <v>0</v>
      </c>
      <c r="B125" s="4">
        <v>1</v>
      </c>
    </row>
    <row r="126" spans="1:2">
      <c r="A126" s="4">
        <v>0</v>
      </c>
      <c r="B126" s="4">
        <v>1</v>
      </c>
    </row>
    <row r="127" spans="1:2">
      <c r="A127" s="4">
        <v>0</v>
      </c>
      <c r="B127" s="4">
        <v>1</v>
      </c>
    </row>
    <row r="128" spans="1:2">
      <c r="A128" s="4">
        <v>1</v>
      </c>
      <c r="B128" s="4">
        <v>1</v>
      </c>
    </row>
    <row r="129" spans="1:2">
      <c r="A129" s="4">
        <v>0</v>
      </c>
      <c r="B129" s="4">
        <v>1</v>
      </c>
    </row>
    <row r="130" spans="1:2">
      <c r="A130" s="4">
        <v>1</v>
      </c>
      <c r="B130" s="4">
        <v>1</v>
      </c>
    </row>
    <row r="131" spans="1:2">
      <c r="A131" s="4">
        <v>0</v>
      </c>
      <c r="B131" s="4">
        <v>1</v>
      </c>
    </row>
    <row r="132" spans="1:2">
      <c r="A132" s="4">
        <v>0</v>
      </c>
      <c r="B132" s="4">
        <v>0</v>
      </c>
    </row>
    <row r="133" spans="1:2">
      <c r="A133" s="4">
        <v>1</v>
      </c>
      <c r="B133" s="4">
        <v>1</v>
      </c>
    </row>
    <row r="134" spans="1:2">
      <c r="A134" s="4">
        <v>1</v>
      </c>
      <c r="B134" s="4">
        <v>1</v>
      </c>
    </row>
    <row r="135" spans="1:2">
      <c r="A135" s="4">
        <v>0</v>
      </c>
      <c r="B135" s="4">
        <v>1</v>
      </c>
    </row>
    <row r="136" spans="1:2">
      <c r="A136" s="4">
        <v>1</v>
      </c>
      <c r="B136" s="4">
        <v>1</v>
      </c>
    </row>
    <row r="137" spans="1:2">
      <c r="A137" s="4">
        <v>1</v>
      </c>
      <c r="B137" s="4">
        <v>1</v>
      </c>
    </row>
    <row r="138" spans="1:2">
      <c r="A138" s="4">
        <v>1</v>
      </c>
      <c r="B138" s="4">
        <v>0</v>
      </c>
    </row>
    <row r="139" spans="1:2">
      <c r="A139" s="4">
        <v>1</v>
      </c>
      <c r="B139" s="4">
        <v>1</v>
      </c>
    </row>
    <row r="140" spans="1:2">
      <c r="A140" s="4">
        <v>1</v>
      </c>
      <c r="B140" s="4">
        <v>1</v>
      </c>
    </row>
    <row r="141" spans="1:2">
      <c r="A141" s="4">
        <v>0</v>
      </c>
      <c r="B141" s="4">
        <v>1</v>
      </c>
    </row>
    <row r="142" spans="1:2">
      <c r="A142" s="4">
        <v>0</v>
      </c>
      <c r="B142" s="4">
        <v>1</v>
      </c>
    </row>
    <row r="143" spans="1:2">
      <c r="A143" s="4">
        <v>1</v>
      </c>
      <c r="B143" s="4">
        <v>0</v>
      </c>
    </row>
    <row r="144" spans="1:2">
      <c r="A144" s="4">
        <v>0</v>
      </c>
      <c r="B144" s="4">
        <v>1</v>
      </c>
    </row>
    <row r="145" spans="1:2">
      <c r="A145" s="4">
        <v>0</v>
      </c>
      <c r="B145" s="4">
        <v>1</v>
      </c>
    </row>
    <row r="146" spans="1:2">
      <c r="A146" s="4">
        <v>0</v>
      </c>
      <c r="B146" s="4">
        <v>1</v>
      </c>
    </row>
    <row r="147" spans="1:2">
      <c r="A147" s="4">
        <v>1</v>
      </c>
      <c r="B147" s="4">
        <v>1</v>
      </c>
    </row>
    <row r="148" spans="1:2">
      <c r="A148" s="4">
        <v>1</v>
      </c>
      <c r="B148" s="4">
        <v>1</v>
      </c>
    </row>
    <row r="149" spans="1:2">
      <c r="A149" s="4">
        <v>0</v>
      </c>
      <c r="B149" s="4">
        <v>1</v>
      </c>
    </row>
    <row r="150" spans="1:2">
      <c r="A150" s="4">
        <v>1</v>
      </c>
      <c r="B150" s="4">
        <v>1</v>
      </c>
    </row>
    <row r="151" spans="1:2">
      <c r="A151" s="4">
        <v>0</v>
      </c>
      <c r="B151" s="4">
        <v>1</v>
      </c>
    </row>
    <row r="152" spans="1:2">
      <c r="A152" s="4">
        <v>0</v>
      </c>
      <c r="B152" s="4">
        <v>1</v>
      </c>
    </row>
    <row r="153" spans="1:2">
      <c r="A153" s="4">
        <v>0</v>
      </c>
      <c r="B153" s="4">
        <v>1</v>
      </c>
    </row>
    <row r="154" spans="1:2">
      <c r="A154" s="4">
        <v>1</v>
      </c>
      <c r="B154" s="4">
        <v>1</v>
      </c>
    </row>
    <row r="155" spans="1:2">
      <c r="A155" s="4">
        <v>1</v>
      </c>
      <c r="B155" s="4">
        <v>1</v>
      </c>
    </row>
    <row r="156" spans="1:2">
      <c r="A156" s="4">
        <v>0</v>
      </c>
      <c r="B156" s="4">
        <v>1</v>
      </c>
    </row>
    <row r="157" spans="1:2">
      <c r="A157" s="4">
        <v>1</v>
      </c>
      <c r="B157" s="4">
        <v>1</v>
      </c>
    </row>
    <row r="158" spans="1:2">
      <c r="A158" s="4">
        <v>1</v>
      </c>
      <c r="B158" s="4">
        <v>1</v>
      </c>
    </row>
    <row r="159" spans="1:2">
      <c r="A159" s="4">
        <v>0</v>
      </c>
      <c r="B159" s="4">
        <v>0</v>
      </c>
    </row>
    <row r="160" spans="1:2">
      <c r="A160" s="4">
        <v>0</v>
      </c>
      <c r="B160" s="4">
        <v>1</v>
      </c>
    </row>
    <row r="161" spans="1:2">
      <c r="A161" s="4">
        <v>0</v>
      </c>
      <c r="B161" s="4">
        <v>1</v>
      </c>
    </row>
    <row r="162" spans="1:2">
      <c r="A162" s="4">
        <v>0</v>
      </c>
      <c r="B162" s="4">
        <v>0</v>
      </c>
    </row>
    <row r="163" spans="1:2">
      <c r="A163" s="4">
        <v>1</v>
      </c>
      <c r="B163" s="4">
        <v>0</v>
      </c>
    </row>
    <row r="164" spans="1:2">
      <c r="A164" s="4">
        <v>0</v>
      </c>
      <c r="B164" s="4">
        <v>0</v>
      </c>
    </row>
    <row r="165" spans="1:2">
      <c r="A165" s="4">
        <v>1</v>
      </c>
      <c r="B165" s="4">
        <v>0</v>
      </c>
    </row>
    <row r="166" spans="1:2">
      <c r="A166" s="4">
        <v>0</v>
      </c>
      <c r="B166" s="4">
        <v>1</v>
      </c>
    </row>
    <row r="167" spans="1:2">
      <c r="A167" s="4">
        <v>1</v>
      </c>
      <c r="B167" s="4">
        <v>1</v>
      </c>
    </row>
    <row r="168" spans="1:2">
      <c r="A168" s="4">
        <v>0</v>
      </c>
      <c r="B168" s="4">
        <v>1</v>
      </c>
    </row>
    <row r="169" spans="1:2">
      <c r="A169" s="4">
        <v>0</v>
      </c>
      <c r="B169" s="4">
        <v>1</v>
      </c>
    </row>
    <row r="170" spans="1:2">
      <c r="A170" s="4">
        <v>0</v>
      </c>
      <c r="B170" s="4">
        <v>1</v>
      </c>
    </row>
    <row r="171" spans="1:2">
      <c r="A171" s="4">
        <v>0</v>
      </c>
      <c r="B171" s="4">
        <v>1</v>
      </c>
    </row>
    <row r="172" spans="1:2">
      <c r="A172" s="4">
        <v>1</v>
      </c>
      <c r="B172" s="4">
        <v>1</v>
      </c>
    </row>
    <row r="173" spans="1:2">
      <c r="A173" s="4">
        <v>1</v>
      </c>
      <c r="B173" s="4">
        <v>1</v>
      </c>
    </row>
    <row r="174" spans="1:2">
      <c r="A174" s="4">
        <v>1</v>
      </c>
      <c r="B174" s="4">
        <v>1</v>
      </c>
    </row>
    <row r="175" spans="1:2">
      <c r="A175" s="4">
        <v>1</v>
      </c>
      <c r="B175" s="4">
        <v>1</v>
      </c>
    </row>
    <row r="176" spans="1:2">
      <c r="A176" s="4">
        <v>0</v>
      </c>
      <c r="B176" s="4">
        <v>1</v>
      </c>
    </row>
    <row r="177" spans="1:2">
      <c r="A177" s="4">
        <v>1</v>
      </c>
      <c r="B177" s="4">
        <v>1</v>
      </c>
    </row>
    <row r="178" spans="1:2">
      <c r="A178" s="4">
        <v>1</v>
      </c>
      <c r="B178" s="4">
        <v>1</v>
      </c>
    </row>
    <row r="179" spans="1:2">
      <c r="A179" s="4">
        <v>0</v>
      </c>
      <c r="B179" s="4">
        <v>1</v>
      </c>
    </row>
    <row r="180" spans="1:2">
      <c r="A180" s="4">
        <v>0</v>
      </c>
      <c r="B180" s="4">
        <v>1</v>
      </c>
    </row>
    <row r="181" spans="1:2">
      <c r="A181" s="4">
        <v>0</v>
      </c>
      <c r="B181" s="4">
        <v>0</v>
      </c>
    </row>
    <row r="182" spans="1:2">
      <c r="A182" s="4">
        <v>1</v>
      </c>
      <c r="B182" s="4">
        <v>1</v>
      </c>
    </row>
    <row r="183" spans="1:2">
      <c r="A183" s="4">
        <v>1</v>
      </c>
      <c r="B183" s="4">
        <v>0</v>
      </c>
    </row>
    <row r="184" spans="1:2">
      <c r="A184" s="4">
        <v>1</v>
      </c>
      <c r="B184" s="4">
        <v>0</v>
      </c>
    </row>
    <row r="185" spans="1:2">
      <c r="A185" s="4">
        <v>1</v>
      </c>
      <c r="B185" s="4">
        <v>1</v>
      </c>
    </row>
    <row r="186" spans="1:2">
      <c r="A186" s="4">
        <v>0</v>
      </c>
      <c r="B186" s="4">
        <v>1</v>
      </c>
    </row>
    <row r="187" spans="1:2">
      <c r="A187" s="4">
        <v>0</v>
      </c>
      <c r="B187" s="4">
        <v>1</v>
      </c>
    </row>
    <row r="188" spans="1:2">
      <c r="A188" s="4">
        <v>0</v>
      </c>
      <c r="B188" s="4">
        <v>1</v>
      </c>
    </row>
    <row r="189" spans="1:2">
      <c r="A189" s="4">
        <v>0</v>
      </c>
      <c r="B189" s="4">
        <v>1</v>
      </c>
    </row>
    <row r="190" spans="1:2">
      <c r="A190" s="4">
        <v>1</v>
      </c>
      <c r="B190" s="4">
        <v>1</v>
      </c>
    </row>
    <row r="191" spans="1:2">
      <c r="A191" s="4">
        <v>1</v>
      </c>
      <c r="B191" s="4">
        <v>1</v>
      </c>
    </row>
    <row r="192" spans="1:2">
      <c r="A192" s="4">
        <v>0</v>
      </c>
      <c r="B192" s="4">
        <v>1</v>
      </c>
    </row>
    <row r="193" spans="1:2">
      <c r="A193" s="4">
        <v>1</v>
      </c>
      <c r="B193" s="4">
        <v>1</v>
      </c>
    </row>
    <row r="194" spans="1:2">
      <c r="A194" s="4">
        <v>0</v>
      </c>
      <c r="B194" s="4">
        <v>1</v>
      </c>
    </row>
    <row r="195" spans="1:2">
      <c r="A195" s="4">
        <v>0</v>
      </c>
      <c r="B195" s="4">
        <v>1</v>
      </c>
    </row>
    <row r="196" spans="1:2">
      <c r="A196" s="4">
        <v>0</v>
      </c>
      <c r="B196" s="4">
        <v>1</v>
      </c>
    </row>
    <row r="197" spans="1:2">
      <c r="A197" s="4">
        <v>1</v>
      </c>
      <c r="B197" s="4">
        <v>1</v>
      </c>
    </row>
    <row r="198" spans="1:2">
      <c r="A198" s="4">
        <v>0</v>
      </c>
      <c r="B198" s="4">
        <v>1</v>
      </c>
    </row>
    <row r="199" spans="1:2">
      <c r="A199" s="4">
        <v>0</v>
      </c>
      <c r="B199" s="4">
        <v>0</v>
      </c>
    </row>
    <row r="200" spans="1:2">
      <c r="A200" s="4">
        <v>1</v>
      </c>
      <c r="B200" s="4">
        <v>1</v>
      </c>
    </row>
    <row r="201" spans="1:2">
      <c r="A201" s="4">
        <v>1</v>
      </c>
      <c r="B201" s="4">
        <v>1</v>
      </c>
    </row>
    <row r="202" spans="1:2">
      <c r="A202" s="4">
        <v>1</v>
      </c>
      <c r="B202" s="4">
        <v>1</v>
      </c>
    </row>
    <row r="203" spans="1:2">
      <c r="A203" s="4">
        <v>1</v>
      </c>
      <c r="B203" s="4">
        <v>1</v>
      </c>
    </row>
    <row r="204" spans="1:2">
      <c r="A204" s="4">
        <v>0</v>
      </c>
      <c r="B204" s="4">
        <v>1</v>
      </c>
    </row>
    <row r="205" spans="1:2">
      <c r="A205" s="4">
        <v>1</v>
      </c>
      <c r="B205" s="4">
        <v>1</v>
      </c>
    </row>
    <row r="206" spans="1:2">
      <c r="A206" s="4">
        <v>1</v>
      </c>
      <c r="B206" s="4">
        <v>1</v>
      </c>
    </row>
    <row r="207" spans="1:2">
      <c r="A207" s="4">
        <v>0</v>
      </c>
      <c r="B207" s="4">
        <v>1</v>
      </c>
    </row>
    <row r="208" spans="1:2">
      <c r="A208" s="4">
        <v>1</v>
      </c>
      <c r="B208" s="4">
        <v>0</v>
      </c>
    </row>
    <row r="209" spans="1:2">
      <c r="A209" s="4">
        <v>1</v>
      </c>
      <c r="B209" s="4">
        <v>1</v>
      </c>
    </row>
    <row r="210" spans="1:2">
      <c r="A210" s="4">
        <v>1</v>
      </c>
      <c r="B210" s="4">
        <v>1</v>
      </c>
    </row>
    <row r="211" spans="1:2">
      <c r="A211" s="4">
        <v>1</v>
      </c>
      <c r="B211" s="4">
        <v>1</v>
      </c>
    </row>
    <row r="212" spans="1:2">
      <c r="A212" s="4">
        <v>0</v>
      </c>
      <c r="B212" s="4">
        <v>1</v>
      </c>
    </row>
    <row r="213" spans="1:2">
      <c r="A213" s="4">
        <v>1</v>
      </c>
      <c r="B213" s="4">
        <v>0</v>
      </c>
    </row>
    <row r="214" spans="1:2">
      <c r="A214" s="4">
        <v>1</v>
      </c>
      <c r="B214" s="4">
        <v>1</v>
      </c>
    </row>
    <row r="215" spans="1:2">
      <c r="A215" s="4">
        <v>1</v>
      </c>
      <c r="B215" s="4">
        <v>1</v>
      </c>
    </row>
    <row r="216" spans="1:2">
      <c r="A216" s="4">
        <v>0</v>
      </c>
      <c r="B216" s="4">
        <v>0</v>
      </c>
    </row>
    <row r="217" spans="1:2">
      <c r="A217" s="4">
        <v>0</v>
      </c>
      <c r="B217" s="4">
        <v>1</v>
      </c>
    </row>
    <row r="218" spans="1:2">
      <c r="A218" s="4">
        <v>1</v>
      </c>
      <c r="B218" s="4">
        <v>1</v>
      </c>
    </row>
    <row r="219" spans="1:2">
      <c r="A219" s="4">
        <v>0</v>
      </c>
      <c r="B219" s="4">
        <v>0</v>
      </c>
    </row>
    <row r="220" spans="1:2">
      <c r="A220" s="4">
        <v>1</v>
      </c>
      <c r="B220" s="4">
        <v>1</v>
      </c>
    </row>
    <row r="221" spans="1:2">
      <c r="A221" s="4">
        <v>0</v>
      </c>
      <c r="B221" s="4">
        <v>1</v>
      </c>
    </row>
    <row r="222" spans="1:2">
      <c r="A222" s="4">
        <v>1</v>
      </c>
      <c r="B222" s="4">
        <v>1</v>
      </c>
    </row>
    <row r="223" spans="1:2">
      <c r="A223" s="4">
        <v>1</v>
      </c>
      <c r="B223" s="4">
        <v>1</v>
      </c>
    </row>
    <row r="224" spans="1:2">
      <c r="A224" s="4">
        <v>0</v>
      </c>
      <c r="B224" s="4">
        <v>1</v>
      </c>
    </row>
    <row r="225" spans="1:2">
      <c r="A225" s="4">
        <v>1</v>
      </c>
      <c r="B225" s="4">
        <v>1</v>
      </c>
    </row>
    <row r="226" spans="1:2">
      <c r="A226" s="4">
        <v>0</v>
      </c>
      <c r="B226" s="4">
        <v>1</v>
      </c>
    </row>
    <row r="227" spans="1:2">
      <c r="A227" s="4">
        <v>1</v>
      </c>
      <c r="B227" s="4">
        <v>0</v>
      </c>
    </row>
    <row r="228" spans="1:2">
      <c r="A228" s="4">
        <v>1</v>
      </c>
      <c r="B228" s="4">
        <v>1</v>
      </c>
    </row>
    <row r="229" spans="1:2">
      <c r="A229" s="4">
        <v>1</v>
      </c>
      <c r="B229" s="4">
        <v>0</v>
      </c>
    </row>
    <row r="230" spans="1:2">
      <c r="A230" s="4">
        <v>0</v>
      </c>
      <c r="B230" s="4">
        <v>1</v>
      </c>
    </row>
    <row r="231" spans="1:2">
      <c r="A231" s="4">
        <v>0</v>
      </c>
      <c r="B231" s="4">
        <v>1</v>
      </c>
    </row>
    <row r="232" spans="1:2">
      <c r="A232" s="4">
        <v>1</v>
      </c>
      <c r="B232" s="4">
        <v>1</v>
      </c>
    </row>
    <row r="233" spans="1:2">
      <c r="A233" s="4">
        <v>1</v>
      </c>
      <c r="B233" s="4">
        <v>1</v>
      </c>
    </row>
    <row r="234" spans="1:2">
      <c r="A234" s="4">
        <v>0</v>
      </c>
      <c r="B234" s="4">
        <v>1</v>
      </c>
    </row>
    <row r="235" spans="1:2">
      <c r="A235" s="4">
        <v>1</v>
      </c>
      <c r="B235" s="4">
        <v>1</v>
      </c>
    </row>
    <row r="236" spans="1:2">
      <c r="A236" s="4">
        <v>1</v>
      </c>
      <c r="B236" s="4">
        <v>1</v>
      </c>
    </row>
    <row r="237" spans="1:2">
      <c r="A237" s="4">
        <v>1</v>
      </c>
      <c r="B237" s="4">
        <v>1</v>
      </c>
    </row>
    <row r="238" spans="1:2">
      <c r="A238" s="4">
        <v>1</v>
      </c>
      <c r="B238" s="4">
        <v>1</v>
      </c>
    </row>
    <row r="239" spans="1:2">
      <c r="A239" s="4">
        <v>0</v>
      </c>
      <c r="B239" s="4">
        <v>1</v>
      </c>
    </row>
    <row r="240" spans="1:2">
      <c r="A240" s="4">
        <v>0</v>
      </c>
      <c r="B240" s="4">
        <v>0</v>
      </c>
    </row>
    <row r="241" spans="1:2">
      <c r="A241" s="4">
        <v>0</v>
      </c>
      <c r="B241" s="4">
        <v>1</v>
      </c>
    </row>
    <row r="242" spans="1:2">
      <c r="A242" s="4">
        <v>0</v>
      </c>
      <c r="B242" s="4">
        <v>1</v>
      </c>
    </row>
    <row r="243" spans="1:2">
      <c r="A243" s="4">
        <v>1</v>
      </c>
      <c r="B243" s="4">
        <v>1</v>
      </c>
    </row>
    <row r="244" spans="1:2">
      <c r="A244" s="4">
        <v>0</v>
      </c>
      <c r="B244" s="4">
        <v>1</v>
      </c>
    </row>
    <row r="245" spans="1:2">
      <c r="A245" s="4">
        <v>1</v>
      </c>
      <c r="B245" s="4">
        <v>1</v>
      </c>
    </row>
    <row r="246" spans="1:2">
      <c r="A246" s="4">
        <v>0</v>
      </c>
      <c r="B246" s="4">
        <v>1</v>
      </c>
    </row>
    <row r="247" spans="1:2">
      <c r="A247" s="4">
        <v>1</v>
      </c>
      <c r="B247" s="4">
        <v>1</v>
      </c>
    </row>
    <row r="248" spans="1:2">
      <c r="A248" s="4">
        <v>1</v>
      </c>
      <c r="B248" s="4">
        <v>1</v>
      </c>
    </row>
    <row r="249" spans="1:2">
      <c r="A249" s="4">
        <v>0</v>
      </c>
      <c r="B249" s="4">
        <v>1</v>
      </c>
    </row>
    <row r="250" spans="1:2">
      <c r="A250" s="4">
        <v>0</v>
      </c>
      <c r="B250" s="4">
        <v>0</v>
      </c>
    </row>
    <row r="251" spans="1:2">
      <c r="A251" s="4">
        <v>0</v>
      </c>
      <c r="B251" s="4">
        <v>0</v>
      </c>
    </row>
    <row r="252" spans="1:2">
      <c r="A252" s="4">
        <v>1</v>
      </c>
      <c r="B252" s="4">
        <v>1</v>
      </c>
    </row>
    <row r="253" spans="1:2">
      <c r="A253" s="4">
        <v>0</v>
      </c>
      <c r="B253" s="4">
        <v>1</v>
      </c>
    </row>
    <row r="254" spans="1:2">
      <c r="A254" s="4">
        <v>0</v>
      </c>
      <c r="B254" s="4">
        <v>0</v>
      </c>
    </row>
    <row r="255" spans="1:2">
      <c r="A255" s="4">
        <v>1</v>
      </c>
      <c r="B255" s="4">
        <v>1</v>
      </c>
    </row>
    <row r="256" spans="1:2">
      <c r="A256" s="4">
        <v>1</v>
      </c>
      <c r="B256" s="4">
        <v>1</v>
      </c>
    </row>
    <row r="257" spans="1:2">
      <c r="A257" s="4">
        <v>1</v>
      </c>
      <c r="B257" s="4">
        <v>1</v>
      </c>
    </row>
    <row r="258" spans="1:2">
      <c r="A258" s="4">
        <v>1</v>
      </c>
      <c r="B258" s="4">
        <v>0</v>
      </c>
    </row>
    <row r="259" spans="1:2">
      <c r="A259" s="4">
        <v>1</v>
      </c>
      <c r="B259" s="4">
        <v>1</v>
      </c>
    </row>
    <row r="260" spans="1:2">
      <c r="A260" s="4">
        <v>0</v>
      </c>
      <c r="B260" s="4">
        <v>1</v>
      </c>
    </row>
    <row r="261" spans="1:2">
      <c r="A261" s="4">
        <v>0</v>
      </c>
      <c r="B261" s="4">
        <v>1</v>
      </c>
    </row>
    <row r="262" spans="1:2">
      <c r="A262" s="4">
        <v>1</v>
      </c>
      <c r="B262" s="4">
        <v>1</v>
      </c>
    </row>
    <row r="263" spans="1:2">
      <c r="A263" s="4">
        <v>1</v>
      </c>
      <c r="B263" s="4">
        <v>1</v>
      </c>
    </row>
    <row r="264" spans="1:2">
      <c r="A264" s="4">
        <v>0</v>
      </c>
      <c r="B264" s="4">
        <v>0</v>
      </c>
    </row>
    <row r="265" spans="1:2">
      <c r="A265" s="4">
        <v>0</v>
      </c>
      <c r="B265" s="4">
        <v>1</v>
      </c>
    </row>
    <row r="266" spans="1:2">
      <c r="A266" s="4">
        <v>0</v>
      </c>
      <c r="B266" s="4">
        <v>1</v>
      </c>
    </row>
    <row r="267" spans="1:2">
      <c r="A267" s="4">
        <v>0</v>
      </c>
      <c r="B267" s="4">
        <v>1</v>
      </c>
    </row>
    <row r="268" spans="1:2">
      <c r="A268" s="4">
        <v>0</v>
      </c>
      <c r="B268" s="4">
        <v>1</v>
      </c>
    </row>
    <row r="269" spans="1:2">
      <c r="A269" s="4">
        <v>0</v>
      </c>
      <c r="B269" s="4">
        <v>0</v>
      </c>
    </row>
    <row r="270" spans="1:2">
      <c r="A270" s="4">
        <v>1</v>
      </c>
      <c r="B270" s="4">
        <v>1</v>
      </c>
    </row>
    <row r="271" spans="1:2">
      <c r="A271" s="4">
        <v>1</v>
      </c>
      <c r="B271" s="4">
        <v>1</v>
      </c>
    </row>
    <row r="272" spans="1:2">
      <c r="A272" s="4">
        <v>1</v>
      </c>
      <c r="B272" s="4">
        <v>1</v>
      </c>
    </row>
    <row r="273" spans="1:2">
      <c r="A273" s="4">
        <v>1</v>
      </c>
      <c r="B273" s="4">
        <v>1</v>
      </c>
    </row>
    <row r="274" spans="1:2">
      <c r="A274" s="4">
        <v>0</v>
      </c>
      <c r="B274" s="4">
        <v>1</v>
      </c>
    </row>
    <row r="275" spans="1:2">
      <c r="A275" s="4">
        <v>0</v>
      </c>
      <c r="B275" s="4">
        <v>1</v>
      </c>
    </row>
    <row r="276" spans="1:2">
      <c r="A276" s="4">
        <v>1</v>
      </c>
      <c r="B276" s="4">
        <v>1</v>
      </c>
    </row>
    <row r="277" spans="1:2">
      <c r="A277" s="4">
        <v>0</v>
      </c>
      <c r="B277" s="4">
        <v>1</v>
      </c>
    </row>
    <row r="278" spans="1:2">
      <c r="A278" s="4">
        <v>1</v>
      </c>
      <c r="B278" s="4">
        <v>1</v>
      </c>
    </row>
    <row r="279" spans="1:2">
      <c r="A279" s="4">
        <v>0</v>
      </c>
      <c r="B279" s="4">
        <v>1</v>
      </c>
    </row>
    <row r="280" spans="1:2">
      <c r="A280" s="4">
        <v>1</v>
      </c>
      <c r="B280" s="4">
        <v>1</v>
      </c>
    </row>
    <row r="281" spans="1:2">
      <c r="A281" s="4">
        <v>1</v>
      </c>
      <c r="B281" s="4">
        <v>0</v>
      </c>
    </row>
    <row r="282" spans="1:2">
      <c r="A282" s="4">
        <v>1</v>
      </c>
      <c r="B282" s="4">
        <v>1</v>
      </c>
    </row>
    <row r="283" spans="1:2">
      <c r="A283" s="4">
        <v>1</v>
      </c>
      <c r="B283" s="4">
        <v>1</v>
      </c>
    </row>
    <row r="284" spans="1:2">
      <c r="A284" s="4">
        <v>1</v>
      </c>
      <c r="B284" s="4">
        <v>1</v>
      </c>
    </row>
    <row r="285" spans="1:2">
      <c r="A285" s="4">
        <v>1</v>
      </c>
      <c r="B285" s="4">
        <v>1</v>
      </c>
    </row>
    <row r="286" spans="1:2">
      <c r="A286" s="4">
        <v>1</v>
      </c>
      <c r="B286" s="4">
        <v>0</v>
      </c>
    </row>
    <row r="287" spans="1:2">
      <c r="A287" s="4">
        <v>1</v>
      </c>
      <c r="B287" s="4">
        <v>1</v>
      </c>
    </row>
    <row r="288" spans="1:2">
      <c r="A288" s="4">
        <v>1</v>
      </c>
      <c r="B288" s="4">
        <v>1</v>
      </c>
    </row>
    <row r="289" spans="1:2">
      <c r="A289" s="4">
        <v>1</v>
      </c>
      <c r="B289" s="4">
        <v>1</v>
      </c>
    </row>
    <row r="290" spans="1:2">
      <c r="A290" s="4">
        <v>1</v>
      </c>
      <c r="B290" s="4">
        <v>1</v>
      </c>
    </row>
    <row r="291" spans="1:2">
      <c r="A291" s="4">
        <v>1</v>
      </c>
      <c r="B291" s="4">
        <v>1</v>
      </c>
    </row>
    <row r="292" spans="1:2">
      <c r="A292" s="4">
        <v>0</v>
      </c>
      <c r="B292" s="4">
        <v>1</v>
      </c>
    </row>
    <row r="293" spans="1:2">
      <c r="A293" s="4">
        <v>0</v>
      </c>
      <c r="B293" s="4">
        <v>1</v>
      </c>
    </row>
    <row r="294" spans="1:2">
      <c r="A294" s="4">
        <v>0</v>
      </c>
      <c r="B294" s="4">
        <v>1</v>
      </c>
    </row>
    <row r="295" spans="1:2">
      <c r="A295" s="4">
        <v>0</v>
      </c>
      <c r="B295" s="4">
        <v>0</v>
      </c>
    </row>
    <row r="296" spans="1:2">
      <c r="A296" s="4">
        <v>0</v>
      </c>
      <c r="B296" s="4">
        <v>0</v>
      </c>
    </row>
    <row r="297" spans="1:2">
      <c r="A297" s="4">
        <v>1</v>
      </c>
      <c r="B297" s="4">
        <v>1</v>
      </c>
    </row>
    <row r="298" spans="1:2">
      <c r="A298" s="4">
        <v>0</v>
      </c>
      <c r="B298" s="4">
        <v>1</v>
      </c>
    </row>
    <row r="299" spans="1:2">
      <c r="A299" s="4">
        <v>1</v>
      </c>
      <c r="B299" s="4">
        <v>1</v>
      </c>
    </row>
    <row r="300" spans="1:2">
      <c r="A300" s="4">
        <v>0</v>
      </c>
      <c r="B300" s="4">
        <v>1</v>
      </c>
    </row>
    <row r="301" spans="1:2">
      <c r="A301" s="4">
        <v>0</v>
      </c>
      <c r="B301" s="4">
        <v>1</v>
      </c>
    </row>
    <row r="302" spans="1:2">
      <c r="A302" s="4">
        <v>1</v>
      </c>
      <c r="B302" s="4">
        <v>0</v>
      </c>
    </row>
    <row r="303" spans="1:2">
      <c r="A303" s="4">
        <v>0</v>
      </c>
      <c r="B303" s="4">
        <v>1</v>
      </c>
    </row>
    <row r="304" spans="1:2">
      <c r="A304" s="4">
        <v>0</v>
      </c>
      <c r="B304" s="4">
        <v>1</v>
      </c>
    </row>
    <row r="305" spans="1:2">
      <c r="A305" s="4">
        <v>0</v>
      </c>
      <c r="B305" s="4">
        <v>1</v>
      </c>
    </row>
    <row r="306" spans="1:2">
      <c r="A306" s="4">
        <v>0</v>
      </c>
      <c r="B306" s="4">
        <v>1</v>
      </c>
    </row>
    <row r="307" spans="1:2">
      <c r="A307" s="4">
        <v>0</v>
      </c>
      <c r="B307" s="4">
        <v>1</v>
      </c>
    </row>
    <row r="308" spans="1:2">
      <c r="A308" s="4">
        <v>1</v>
      </c>
      <c r="B308" s="4">
        <v>1</v>
      </c>
    </row>
    <row r="309" spans="1:2">
      <c r="A309" s="4">
        <v>0</v>
      </c>
      <c r="B309" s="4">
        <v>1</v>
      </c>
    </row>
    <row r="310" spans="1:2">
      <c r="A310" s="4">
        <v>1</v>
      </c>
      <c r="B310" s="4">
        <v>1</v>
      </c>
    </row>
    <row r="311" spans="1:2">
      <c r="A311" s="4">
        <v>0</v>
      </c>
      <c r="B311" s="4">
        <v>0</v>
      </c>
    </row>
    <row r="312" spans="1:2">
      <c r="A312" s="4">
        <v>1</v>
      </c>
      <c r="B312" s="4">
        <v>1</v>
      </c>
    </row>
    <row r="313" spans="1:2">
      <c r="A313" s="4">
        <v>1</v>
      </c>
      <c r="B313" s="4">
        <v>1</v>
      </c>
    </row>
    <row r="314" spans="1:2">
      <c r="A314" s="4">
        <v>0</v>
      </c>
      <c r="B314" s="4">
        <v>0</v>
      </c>
    </row>
    <row r="315" spans="1:2">
      <c r="A315" s="4">
        <v>1</v>
      </c>
      <c r="B315" s="4">
        <v>1</v>
      </c>
    </row>
    <row r="316" spans="1:2">
      <c r="A316" s="4">
        <v>1</v>
      </c>
      <c r="B316" s="4">
        <v>1</v>
      </c>
    </row>
    <row r="317" spans="1:2">
      <c r="A317" s="4">
        <v>1</v>
      </c>
      <c r="B317" s="4">
        <v>1</v>
      </c>
    </row>
    <row r="318" spans="1:2">
      <c r="A318" s="4">
        <v>0</v>
      </c>
      <c r="B318" s="4">
        <v>1</v>
      </c>
    </row>
    <row r="319" spans="1:2">
      <c r="A319" s="4">
        <v>1</v>
      </c>
      <c r="B319" s="4">
        <v>1</v>
      </c>
    </row>
    <row r="320" spans="1:2">
      <c r="A320" s="4">
        <v>1</v>
      </c>
      <c r="B320" s="4">
        <v>0</v>
      </c>
    </row>
    <row r="321" spans="1:2">
      <c r="A321" s="4">
        <v>1</v>
      </c>
      <c r="B321" s="4">
        <v>0</v>
      </c>
    </row>
    <row r="322" spans="1:2">
      <c r="A322" s="4">
        <v>0</v>
      </c>
      <c r="B322" s="4">
        <v>0</v>
      </c>
    </row>
    <row r="323" spans="1:2">
      <c r="A323" s="4">
        <v>0</v>
      </c>
      <c r="B323" s="4">
        <v>1</v>
      </c>
    </row>
    <row r="324" spans="1:2">
      <c r="A324" s="4">
        <v>1</v>
      </c>
      <c r="B324" s="4">
        <v>0</v>
      </c>
    </row>
    <row r="325" spans="1:2">
      <c r="A325" s="4">
        <v>1</v>
      </c>
      <c r="B325" s="4">
        <v>1</v>
      </c>
    </row>
    <row r="326" spans="1:2">
      <c r="A326" s="4">
        <v>1</v>
      </c>
      <c r="B326" s="4">
        <v>1</v>
      </c>
    </row>
    <row r="327" spans="1:2">
      <c r="A327" s="4">
        <v>0</v>
      </c>
      <c r="B327" s="4">
        <v>1</v>
      </c>
    </row>
    <row r="328" spans="1:2">
      <c r="A328" s="4">
        <v>1</v>
      </c>
      <c r="B328" s="4">
        <v>1</v>
      </c>
    </row>
    <row r="329" spans="1:2">
      <c r="A329" s="4">
        <v>1</v>
      </c>
      <c r="B329" s="4">
        <v>1</v>
      </c>
    </row>
    <row r="330" spans="1:2">
      <c r="A330" s="4">
        <v>1</v>
      </c>
      <c r="B330" s="4">
        <v>1</v>
      </c>
    </row>
    <row r="331" spans="1:2">
      <c r="A331" s="4">
        <v>0</v>
      </c>
      <c r="B331" s="4">
        <v>1</v>
      </c>
    </row>
    <row r="332" spans="1:2">
      <c r="A332" s="4">
        <v>1</v>
      </c>
      <c r="B332" s="4">
        <v>0</v>
      </c>
    </row>
    <row r="333" spans="1:2">
      <c r="A333" s="4">
        <v>0</v>
      </c>
      <c r="B333" s="4">
        <v>1</v>
      </c>
    </row>
    <row r="334" spans="1:2">
      <c r="A334" s="4">
        <v>0</v>
      </c>
      <c r="B334" s="4">
        <v>1</v>
      </c>
    </row>
    <row r="335" spans="1:2">
      <c r="A335" s="4">
        <v>0</v>
      </c>
      <c r="B335" s="4">
        <v>1</v>
      </c>
    </row>
    <row r="336" spans="1:2">
      <c r="A336" s="4">
        <v>0</v>
      </c>
      <c r="B336" s="4">
        <v>1</v>
      </c>
    </row>
    <row r="337" spans="1:2">
      <c r="A337" s="4">
        <v>0</v>
      </c>
      <c r="B337" s="4">
        <v>1</v>
      </c>
    </row>
    <row r="338" spans="1:2">
      <c r="A338" s="4">
        <v>1</v>
      </c>
      <c r="B338" s="4">
        <v>1</v>
      </c>
    </row>
    <row r="339" spans="1:2">
      <c r="A339" s="4">
        <v>1</v>
      </c>
      <c r="B339" s="4">
        <v>1</v>
      </c>
    </row>
    <row r="340" spans="1:2">
      <c r="A340" s="4">
        <v>1</v>
      </c>
      <c r="B340" s="4">
        <v>1</v>
      </c>
    </row>
    <row r="341" spans="1:2">
      <c r="A341" s="4">
        <v>1</v>
      </c>
      <c r="B341" s="4">
        <v>0</v>
      </c>
    </row>
    <row r="342" spans="1:2">
      <c r="A342" s="4">
        <v>0</v>
      </c>
      <c r="B342" s="4">
        <v>1</v>
      </c>
    </row>
    <row r="343" spans="1:2">
      <c r="A343" s="4">
        <v>0</v>
      </c>
      <c r="B343" s="4">
        <v>0</v>
      </c>
    </row>
    <row r="344" spans="1:2">
      <c r="A344" s="4">
        <v>1</v>
      </c>
      <c r="B344" s="4">
        <v>0</v>
      </c>
    </row>
    <row r="345" spans="1:2">
      <c r="A345" s="4">
        <v>0</v>
      </c>
      <c r="B345" s="4">
        <v>1</v>
      </c>
    </row>
    <row r="346" spans="1:2">
      <c r="A346" s="4">
        <v>1</v>
      </c>
      <c r="B346" s="4">
        <v>1</v>
      </c>
    </row>
    <row r="347" spans="1:2">
      <c r="A347" s="4">
        <v>0</v>
      </c>
      <c r="B347" s="4">
        <v>1</v>
      </c>
    </row>
    <row r="348" spans="1:2">
      <c r="A348" s="4">
        <v>0</v>
      </c>
      <c r="B348" s="4">
        <v>1</v>
      </c>
    </row>
    <row r="349" spans="1:2">
      <c r="A349" s="4">
        <v>0</v>
      </c>
      <c r="B349" s="4">
        <v>1</v>
      </c>
    </row>
    <row r="350" spans="1:2">
      <c r="A350" s="4">
        <v>1</v>
      </c>
      <c r="B350" s="4">
        <v>1</v>
      </c>
    </row>
    <row r="351" spans="1:2">
      <c r="A351" s="4">
        <v>1</v>
      </c>
      <c r="B351" s="4">
        <v>1</v>
      </c>
    </row>
    <row r="352" spans="1:2">
      <c r="A352" s="4">
        <v>0</v>
      </c>
      <c r="B352" s="4">
        <v>1</v>
      </c>
    </row>
    <row r="353" spans="1:2">
      <c r="A353" s="4">
        <v>1</v>
      </c>
      <c r="B353" s="4">
        <v>0</v>
      </c>
    </row>
    <row r="354" spans="1:2">
      <c r="A354" s="4">
        <v>1</v>
      </c>
      <c r="B354" s="4">
        <v>1</v>
      </c>
    </row>
    <row r="355" spans="1:2">
      <c r="A355" s="4">
        <v>1</v>
      </c>
      <c r="B355" s="4">
        <v>1</v>
      </c>
    </row>
    <row r="356" spans="1:2">
      <c r="A356" s="4">
        <v>0</v>
      </c>
      <c r="B356" s="4">
        <v>1</v>
      </c>
    </row>
    <row r="357" spans="1:2">
      <c r="A357" s="4">
        <v>1</v>
      </c>
      <c r="B357" s="4">
        <v>0</v>
      </c>
    </row>
    <row r="358" spans="1:2">
      <c r="A358" s="4">
        <v>1</v>
      </c>
      <c r="B358" s="4">
        <v>0</v>
      </c>
    </row>
    <row r="359" spans="1:2">
      <c r="A359" s="4">
        <v>1</v>
      </c>
      <c r="B359" s="4">
        <v>1</v>
      </c>
    </row>
    <row r="360" spans="1:2">
      <c r="A360" s="4">
        <v>1</v>
      </c>
      <c r="B360" s="4">
        <v>1</v>
      </c>
    </row>
    <row r="361" spans="1:2">
      <c r="A361" s="4">
        <v>1</v>
      </c>
      <c r="B361" s="4">
        <v>1</v>
      </c>
    </row>
    <row r="362" spans="1:2">
      <c r="A362" s="4">
        <v>0</v>
      </c>
      <c r="B362" s="4">
        <v>1</v>
      </c>
    </row>
    <row r="363" spans="1:2">
      <c r="A363" s="4">
        <v>0</v>
      </c>
      <c r="B363" s="4">
        <v>1</v>
      </c>
    </row>
    <row r="364" spans="1:2">
      <c r="A364" s="4">
        <v>0</v>
      </c>
      <c r="B364" s="4">
        <v>1</v>
      </c>
    </row>
    <row r="365" spans="1:2">
      <c r="A365" s="4">
        <v>0</v>
      </c>
      <c r="B365" s="4">
        <v>1</v>
      </c>
    </row>
    <row r="366" spans="1:2">
      <c r="A366" s="4">
        <v>1</v>
      </c>
      <c r="B366" s="4">
        <v>1</v>
      </c>
    </row>
    <row r="367" spans="1:2">
      <c r="A367" s="4">
        <v>1</v>
      </c>
      <c r="B367" s="4">
        <v>1</v>
      </c>
    </row>
    <row r="368" spans="1:2">
      <c r="A368" s="4">
        <v>1</v>
      </c>
      <c r="B368" s="4">
        <v>1</v>
      </c>
    </row>
    <row r="369" spans="1:2">
      <c r="A369" s="4">
        <v>0</v>
      </c>
      <c r="B369" s="4">
        <v>1</v>
      </c>
    </row>
    <row r="370" spans="1:2">
      <c r="A370" s="4">
        <v>1</v>
      </c>
      <c r="B370" s="4">
        <v>1</v>
      </c>
    </row>
    <row r="371" spans="1:2">
      <c r="A371" s="4">
        <v>1</v>
      </c>
      <c r="B371" s="4">
        <v>1</v>
      </c>
    </row>
    <row r="372" spans="1:2">
      <c r="A372" s="4">
        <v>1</v>
      </c>
      <c r="B372" s="4">
        <v>1</v>
      </c>
    </row>
    <row r="373" spans="1:2">
      <c r="A373" s="4">
        <v>0</v>
      </c>
      <c r="B373" s="4">
        <v>0</v>
      </c>
    </row>
    <row r="374" spans="1:2">
      <c r="A374" s="4">
        <v>0</v>
      </c>
      <c r="B374" s="4">
        <v>1</v>
      </c>
    </row>
    <row r="375" spans="1:2">
      <c r="A375" s="4">
        <v>0</v>
      </c>
      <c r="B375" s="4">
        <v>1</v>
      </c>
    </row>
    <row r="376" spans="1:2">
      <c r="A376" s="4">
        <v>1</v>
      </c>
      <c r="B376" s="4">
        <v>1</v>
      </c>
    </row>
    <row r="377" spans="1:2">
      <c r="A377" s="4">
        <v>1</v>
      </c>
      <c r="B377" s="4">
        <v>1</v>
      </c>
    </row>
    <row r="378" spans="1:2">
      <c r="A378" s="4">
        <v>1</v>
      </c>
      <c r="B378" s="4">
        <v>0</v>
      </c>
    </row>
    <row r="379" spans="1:2">
      <c r="A379" s="4">
        <v>1</v>
      </c>
      <c r="B379" s="4">
        <v>1</v>
      </c>
    </row>
    <row r="380" spans="1:2">
      <c r="A380" s="4">
        <v>1</v>
      </c>
      <c r="B380" s="4">
        <v>1</v>
      </c>
    </row>
    <row r="381" spans="1:2">
      <c r="A381" s="4">
        <v>0</v>
      </c>
      <c r="B381" s="4">
        <v>1</v>
      </c>
    </row>
    <row r="382" spans="1:2">
      <c r="A382" s="4">
        <v>1</v>
      </c>
      <c r="B382" s="4">
        <v>1</v>
      </c>
    </row>
    <row r="383" spans="1:2">
      <c r="A383" s="4">
        <v>1</v>
      </c>
      <c r="B383" s="4">
        <v>1</v>
      </c>
    </row>
    <row r="384" spans="1:2">
      <c r="A384" s="4">
        <v>0</v>
      </c>
      <c r="B384" s="4">
        <v>1</v>
      </c>
    </row>
    <row r="385" spans="1:2">
      <c r="A385" s="4">
        <v>1</v>
      </c>
      <c r="B385" s="4">
        <v>1</v>
      </c>
    </row>
    <row r="386" spans="1:2">
      <c r="A386" s="4">
        <v>0</v>
      </c>
      <c r="B386" s="4">
        <v>1</v>
      </c>
    </row>
    <row r="387" spans="1:2">
      <c r="A387" s="4">
        <v>1</v>
      </c>
      <c r="B387" s="4">
        <v>1</v>
      </c>
    </row>
    <row r="388" spans="1:2">
      <c r="A388" s="4">
        <v>1</v>
      </c>
      <c r="B388" s="4">
        <v>1</v>
      </c>
    </row>
    <row r="389" spans="1:2">
      <c r="A389" s="4">
        <v>1</v>
      </c>
      <c r="B389" s="4">
        <v>1</v>
      </c>
    </row>
    <row r="390" spans="1:2">
      <c r="A390" s="4">
        <v>1</v>
      </c>
      <c r="B390" s="4">
        <v>1</v>
      </c>
    </row>
    <row r="391" spans="1:2">
      <c r="A391" s="4">
        <v>0</v>
      </c>
      <c r="B391" s="4">
        <v>1</v>
      </c>
    </row>
    <row r="392" spans="1:2">
      <c r="A392" s="4">
        <v>1</v>
      </c>
      <c r="B392" s="4">
        <v>1</v>
      </c>
    </row>
    <row r="393" spans="1:2">
      <c r="A393" s="4">
        <v>0</v>
      </c>
      <c r="B393" s="4">
        <v>1</v>
      </c>
    </row>
    <row r="394" spans="1:2">
      <c r="A394" s="4">
        <v>1</v>
      </c>
      <c r="B394" s="4">
        <v>1</v>
      </c>
    </row>
    <row r="395" spans="1:2">
      <c r="A395" s="4">
        <v>1</v>
      </c>
      <c r="B395" s="4">
        <v>1</v>
      </c>
    </row>
    <row r="396" spans="1:2">
      <c r="A396" s="4">
        <v>1</v>
      </c>
      <c r="B396" s="4">
        <v>1</v>
      </c>
    </row>
    <row r="397" spans="1:2">
      <c r="A397" s="4">
        <v>0</v>
      </c>
      <c r="B397" s="4">
        <v>1</v>
      </c>
    </row>
    <row r="398" spans="1:2">
      <c r="A398" s="4">
        <v>1</v>
      </c>
      <c r="B398" s="4">
        <v>1</v>
      </c>
    </row>
    <row r="399" spans="1:2">
      <c r="A399" s="4">
        <v>0</v>
      </c>
      <c r="B399" s="4">
        <v>1</v>
      </c>
    </row>
    <row r="400" spans="1:2">
      <c r="A400" s="4">
        <v>1</v>
      </c>
      <c r="B400" s="4">
        <v>1</v>
      </c>
    </row>
    <row r="401" spans="1:2">
      <c r="A401" s="4">
        <v>1</v>
      </c>
      <c r="B401" s="4">
        <v>0</v>
      </c>
    </row>
    <row r="402" spans="1:2">
      <c r="A402" s="4">
        <v>0</v>
      </c>
      <c r="B402" s="4">
        <v>1</v>
      </c>
    </row>
    <row r="403" spans="1:2">
      <c r="A403" s="4">
        <v>0</v>
      </c>
      <c r="B403" s="4">
        <v>1</v>
      </c>
    </row>
    <row r="404" spans="1:2">
      <c r="A404" s="4">
        <v>1</v>
      </c>
      <c r="B404" s="4">
        <v>1</v>
      </c>
    </row>
    <row r="405" spans="1:2">
      <c r="A405" s="4">
        <v>1</v>
      </c>
      <c r="B405" s="4">
        <v>1</v>
      </c>
    </row>
    <row r="406" spans="1:2">
      <c r="A406" s="4">
        <v>0</v>
      </c>
      <c r="B406" s="4">
        <v>1</v>
      </c>
    </row>
    <row r="407" spans="1:2">
      <c r="A407" s="4">
        <v>0</v>
      </c>
      <c r="B407" s="4">
        <v>0</v>
      </c>
    </row>
    <row r="408" spans="1:2">
      <c r="A408" s="4">
        <v>0</v>
      </c>
      <c r="B408" s="4">
        <v>1</v>
      </c>
    </row>
    <row r="409" spans="1:2">
      <c r="A409" s="4">
        <v>0</v>
      </c>
      <c r="B409" s="4">
        <v>1</v>
      </c>
    </row>
    <row r="410" spans="1:2">
      <c r="A410" s="4">
        <v>0</v>
      </c>
      <c r="B410" s="4">
        <v>1</v>
      </c>
    </row>
    <row r="411" spans="1:2">
      <c r="A411" s="4">
        <v>0</v>
      </c>
      <c r="B411" s="4">
        <v>1</v>
      </c>
    </row>
    <row r="412" spans="1:2">
      <c r="A412" s="4">
        <v>1</v>
      </c>
      <c r="B412" s="4">
        <v>1</v>
      </c>
    </row>
    <row r="413" spans="1:2">
      <c r="A413" s="4">
        <v>0</v>
      </c>
      <c r="B413" s="4">
        <v>1</v>
      </c>
    </row>
    <row r="414" spans="1:2">
      <c r="A414" s="4">
        <v>0</v>
      </c>
      <c r="B414" s="4">
        <v>1</v>
      </c>
    </row>
    <row r="415" spans="1:2">
      <c r="A415" s="4">
        <v>0</v>
      </c>
      <c r="B415" s="4">
        <v>1</v>
      </c>
    </row>
    <row r="416" spans="1:2">
      <c r="A416" s="4">
        <v>0</v>
      </c>
      <c r="B416" s="4">
        <v>1</v>
      </c>
    </row>
    <row r="417" spans="1:2">
      <c r="A417" s="4">
        <v>1</v>
      </c>
      <c r="B417" s="4">
        <v>0</v>
      </c>
    </row>
    <row r="418" spans="1:2">
      <c r="A418" s="4">
        <v>1</v>
      </c>
      <c r="B418" s="4">
        <v>1</v>
      </c>
    </row>
    <row r="419" spans="1:2">
      <c r="A419" s="4">
        <v>1</v>
      </c>
      <c r="B419" s="4">
        <v>1</v>
      </c>
    </row>
    <row r="420" spans="1:2">
      <c r="A420" s="4">
        <v>0</v>
      </c>
      <c r="B420" s="4">
        <v>1</v>
      </c>
    </row>
    <row r="421" spans="1:2">
      <c r="A421" s="4">
        <v>0</v>
      </c>
      <c r="B421" s="4">
        <v>1</v>
      </c>
    </row>
    <row r="422" spans="1:2">
      <c r="A422" s="4">
        <v>1</v>
      </c>
      <c r="B422" s="4">
        <v>1</v>
      </c>
    </row>
    <row r="423" spans="1:2">
      <c r="A423" s="4">
        <v>0</v>
      </c>
      <c r="B423" s="4">
        <v>0</v>
      </c>
    </row>
    <row r="424" spans="1:2">
      <c r="A424" s="4">
        <v>1</v>
      </c>
      <c r="B424" s="4">
        <v>1</v>
      </c>
    </row>
    <row r="425" spans="1:2">
      <c r="A425" s="4">
        <v>1</v>
      </c>
      <c r="B425" s="4">
        <v>1</v>
      </c>
    </row>
    <row r="426" spans="1:2">
      <c r="A426" s="4">
        <v>1</v>
      </c>
      <c r="B426" s="4">
        <v>1</v>
      </c>
    </row>
    <row r="427" spans="1:2">
      <c r="A427" s="4">
        <v>0</v>
      </c>
      <c r="B427" s="4">
        <v>1</v>
      </c>
    </row>
    <row r="428" spans="1:2">
      <c r="A428" s="4">
        <v>0</v>
      </c>
      <c r="B428" s="4">
        <v>0</v>
      </c>
    </row>
    <row r="429" spans="1:2">
      <c r="A429" s="4">
        <v>0</v>
      </c>
      <c r="B429" s="4">
        <v>1</v>
      </c>
    </row>
    <row r="430" spans="1:2">
      <c r="A430" s="4">
        <v>1</v>
      </c>
      <c r="B430" s="4">
        <v>0</v>
      </c>
    </row>
    <row r="431" spans="1:2">
      <c r="A431" s="4">
        <v>0</v>
      </c>
      <c r="B431" s="4">
        <v>0</v>
      </c>
    </row>
    <row r="432" spans="1:2">
      <c r="A432" s="4">
        <v>0</v>
      </c>
      <c r="B432" s="4">
        <v>1</v>
      </c>
    </row>
    <row r="433" spans="1:2">
      <c r="A433" s="4">
        <v>1</v>
      </c>
      <c r="B433" s="4">
        <v>1</v>
      </c>
    </row>
    <row r="434" spans="1:2">
      <c r="A434" s="4">
        <v>0</v>
      </c>
      <c r="B434" s="4">
        <v>1</v>
      </c>
    </row>
    <row r="435" spans="1:2">
      <c r="A435" s="4">
        <v>0</v>
      </c>
      <c r="B435" s="4">
        <v>1</v>
      </c>
    </row>
    <row r="436" spans="1:2">
      <c r="A436" s="4">
        <v>0</v>
      </c>
      <c r="B436" s="4">
        <v>1</v>
      </c>
    </row>
    <row r="437" spans="1:2">
      <c r="A437" s="4">
        <v>0</v>
      </c>
      <c r="B437" s="4">
        <v>0</v>
      </c>
    </row>
    <row r="438" spans="1:2">
      <c r="A438" s="4">
        <v>1</v>
      </c>
      <c r="B438" s="4">
        <v>0</v>
      </c>
    </row>
    <row r="439" spans="1:2">
      <c r="A439" s="4">
        <v>1</v>
      </c>
      <c r="B439" s="4">
        <v>1</v>
      </c>
    </row>
    <row r="440" spans="1:2">
      <c r="A440" s="4">
        <v>1</v>
      </c>
      <c r="B440" s="4">
        <v>0</v>
      </c>
    </row>
    <row r="441" spans="1:2">
      <c r="A441" s="4">
        <v>1</v>
      </c>
      <c r="B441" s="4">
        <v>1</v>
      </c>
    </row>
    <row r="442" spans="1:2">
      <c r="A442" s="4">
        <v>1</v>
      </c>
      <c r="B442" s="4">
        <v>1</v>
      </c>
    </row>
    <row r="443" spans="1:2">
      <c r="A443" s="4">
        <v>1</v>
      </c>
      <c r="B443" s="4">
        <v>1</v>
      </c>
    </row>
    <row r="444" spans="1:2">
      <c r="A444" s="4">
        <v>1</v>
      </c>
      <c r="B444" s="4">
        <v>1</v>
      </c>
    </row>
    <row r="445" spans="1:2">
      <c r="A445" s="4">
        <v>1</v>
      </c>
      <c r="B445" s="4">
        <v>1</v>
      </c>
    </row>
    <row r="446" spans="1:2">
      <c r="A446" s="4">
        <v>0</v>
      </c>
      <c r="B446" s="4">
        <v>1</v>
      </c>
    </row>
    <row r="447" spans="1:2">
      <c r="A447" s="4">
        <v>0</v>
      </c>
      <c r="B447" s="4">
        <v>1</v>
      </c>
    </row>
    <row r="448" spans="1:2">
      <c r="A448" s="4">
        <v>1</v>
      </c>
      <c r="B448" s="4">
        <v>1</v>
      </c>
    </row>
    <row r="449" spans="1:2">
      <c r="A449" s="4">
        <v>1</v>
      </c>
      <c r="B449" s="4">
        <v>1</v>
      </c>
    </row>
    <row r="450" spans="1:2">
      <c r="A450" s="4">
        <v>0</v>
      </c>
      <c r="B450" s="4">
        <v>1</v>
      </c>
    </row>
    <row r="451" spans="1:2">
      <c r="A451" s="4">
        <v>1</v>
      </c>
      <c r="B451" s="4">
        <v>1</v>
      </c>
    </row>
    <row r="452" spans="1:2">
      <c r="A452" s="4">
        <v>0</v>
      </c>
      <c r="B452" s="4">
        <v>1</v>
      </c>
    </row>
    <row r="453" spans="1:2">
      <c r="A453" s="4">
        <v>1</v>
      </c>
      <c r="B453" s="4">
        <v>1</v>
      </c>
    </row>
    <row r="454" spans="1:2">
      <c r="A454" s="4">
        <v>1</v>
      </c>
      <c r="B454" s="4">
        <v>1</v>
      </c>
    </row>
    <row r="455" spans="1:2">
      <c r="A455" s="4">
        <v>0</v>
      </c>
      <c r="B455" s="4">
        <v>1</v>
      </c>
    </row>
    <row r="456" spans="1:2">
      <c r="A456" s="4">
        <v>1</v>
      </c>
      <c r="B456" s="4">
        <v>1</v>
      </c>
    </row>
    <row r="457" spans="1:2">
      <c r="A457" s="4">
        <v>1</v>
      </c>
      <c r="B457" s="4">
        <v>0</v>
      </c>
    </row>
    <row r="458" spans="1:2">
      <c r="A458" s="4">
        <v>1</v>
      </c>
      <c r="B458" s="4">
        <v>0</v>
      </c>
    </row>
    <row r="459" spans="1:2">
      <c r="A459" s="4">
        <v>0</v>
      </c>
      <c r="B459" s="4">
        <v>1</v>
      </c>
    </row>
    <row r="460" spans="1:2">
      <c r="A460" s="4">
        <v>0</v>
      </c>
      <c r="B460" s="4">
        <v>0</v>
      </c>
    </row>
    <row r="461" spans="1:2">
      <c r="A461" s="4">
        <v>0</v>
      </c>
      <c r="B461" s="4">
        <v>0</v>
      </c>
    </row>
    <row r="462" spans="1:2">
      <c r="A462" s="4">
        <v>1</v>
      </c>
      <c r="B462" s="4">
        <v>1</v>
      </c>
    </row>
    <row r="463" spans="1:2">
      <c r="A463" s="4">
        <v>0</v>
      </c>
      <c r="B463" s="4">
        <v>1</v>
      </c>
    </row>
    <row r="464" spans="1:2">
      <c r="A464" s="4">
        <v>0</v>
      </c>
      <c r="B464" s="4">
        <v>0</v>
      </c>
    </row>
    <row r="465" spans="1:2">
      <c r="A465" s="4">
        <v>0</v>
      </c>
      <c r="B465" s="4">
        <v>0</v>
      </c>
    </row>
    <row r="466" spans="1:2">
      <c r="A466" s="4">
        <v>0</v>
      </c>
      <c r="B466" s="4">
        <v>1</v>
      </c>
    </row>
    <row r="467" spans="1:2">
      <c r="A467" s="4">
        <v>0</v>
      </c>
      <c r="B467" s="4">
        <v>1</v>
      </c>
    </row>
    <row r="468" spans="1:2">
      <c r="A468" s="4">
        <v>0</v>
      </c>
      <c r="B468" s="4">
        <v>1</v>
      </c>
    </row>
    <row r="469" spans="1:2">
      <c r="A469" s="4">
        <v>1</v>
      </c>
      <c r="B469" s="4">
        <v>1</v>
      </c>
    </row>
    <row r="470" spans="1:2">
      <c r="A470" s="4">
        <v>1</v>
      </c>
      <c r="B470" s="4">
        <v>1</v>
      </c>
    </row>
    <row r="471" spans="1:2">
      <c r="A471" s="4">
        <v>1</v>
      </c>
      <c r="B471" s="4">
        <v>1</v>
      </c>
    </row>
    <row r="472" spans="1:2">
      <c r="A472" s="4">
        <v>1</v>
      </c>
      <c r="B472" s="4">
        <v>1</v>
      </c>
    </row>
    <row r="473" spans="1:2">
      <c r="A473" s="4">
        <v>0</v>
      </c>
      <c r="B473" s="4">
        <v>1</v>
      </c>
    </row>
    <row r="474" spans="1:2">
      <c r="A474" s="4">
        <v>1</v>
      </c>
      <c r="B474" s="4">
        <v>1</v>
      </c>
    </row>
    <row r="475" spans="1:2">
      <c r="A475" s="4">
        <v>1</v>
      </c>
      <c r="B475" s="4">
        <v>1</v>
      </c>
    </row>
    <row r="476" spans="1:2">
      <c r="A476" s="4">
        <v>1</v>
      </c>
      <c r="B476" s="4">
        <v>1</v>
      </c>
    </row>
    <row r="477" spans="1:2">
      <c r="A477" s="4">
        <v>1</v>
      </c>
      <c r="B477" s="4">
        <v>1</v>
      </c>
    </row>
    <row r="478" spans="1:2">
      <c r="A478" s="4">
        <v>0</v>
      </c>
      <c r="B478" s="4">
        <v>1</v>
      </c>
    </row>
    <row r="479" spans="1:2">
      <c r="A479" s="4">
        <v>1</v>
      </c>
      <c r="B479" s="4">
        <v>1</v>
      </c>
    </row>
    <row r="480" spans="1:2">
      <c r="A480" s="4">
        <v>0</v>
      </c>
      <c r="B480" s="4">
        <v>1</v>
      </c>
    </row>
    <row r="481" spans="1:2">
      <c r="A481" s="4">
        <v>1</v>
      </c>
      <c r="B481" s="4">
        <v>1</v>
      </c>
    </row>
    <row r="482" spans="1:2">
      <c r="A482" s="4">
        <v>0</v>
      </c>
      <c r="B482" s="4">
        <v>1</v>
      </c>
    </row>
    <row r="483" spans="1:2">
      <c r="A483" s="4">
        <v>1</v>
      </c>
      <c r="B483" s="4">
        <v>1</v>
      </c>
    </row>
    <row r="484" spans="1:2">
      <c r="A484" s="4">
        <v>0</v>
      </c>
      <c r="B484" s="4">
        <v>1</v>
      </c>
    </row>
    <row r="485" spans="1:2">
      <c r="A485" s="4">
        <v>1</v>
      </c>
      <c r="B485" s="4">
        <v>1</v>
      </c>
    </row>
    <row r="486" spans="1:2">
      <c r="A486" s="4">
        <v>1</v>
      </c>
      <c r="B486" s="4">
        <v>1</v>
      </c>
    </row>
    <row r="487" spans="1:2">
      <c r="A487" s="4">
        <v>1</v>
      </c>
      <c r="B487" s="4">
        <v>1</v>
      </c>
    </row>
    <row r="488" spans="1:2">
      <c r="A488" s="4">
        <v>1</v>
      </c>
      <c r="B488" s="4">
        <v>1</v>
      </c>
    </row>
    <row r="489" spans="1:2">
      <c r="A489" s="4">
        <v>0</v>
      </c>
      <c r="B489" s="4">
        <v>0</v>
      </c>
    </row>
    <row r="490" spans="1:2">
      <c r="A490" s="4">
        <v>0</v>
      </c>
      <c r="B490" s="4">
        <v>1</v>
      </c>
    </row>
    <row r="491" spans="1:2">
      <c r="A491" s="4">
        <v>1</v>
      </c>
      <c r="B491" s="4">
        <v>1</v>
      </c>
    </row>
    <row r="492" spans="1:2">
      <c r="A492" s="4">
        <v>1</v>
      </c>
      <c r="B492" s="4">
        <v>1</v>
      </c>
    </row>
    <row r="493" spans="1:2">
      <c r="A493" s="4">
        <v>0</v>
      </c>
      <c r="B493" s="4">
        <v>1</v>
      </c>
    </row>
    <row r="494" spans="1:2">
      <c r="A494" s="4">
        <v>1</v>
      </c>
      <c r="B494" s="4">
        <v>1</v>
      </c>
    </row>
    <row r="495" spans="1:2">
      <c r="A495" s="4">
        <v>1</v>
      </c>
      <c r="B495" s="4">
        <v>1</v>
      </c>
    </row>
    <row r="496" spans="1:2">
      <c r="A496" s="4">
        <v>0</v>
      </c>
      <c r="B496" s="4">
        <v>0</v>
      </c>
    </row>
    <row r="497" spans="1:2">
      <c r="A497" s="4">
        <v>1</v>
      </c>
      <c r="B497" s="4">
        <v>1</v>
      </c>
    </row>
    <row r="498" spans="1:2">
      <c r="A498" s="4">
        <v>1</v>
      </c>
      <c r="B498" s="4">
        <v>1</v>
      </c>
    </row>
    <row r="499" spans="1:2">
      <c r="A499" s="4">
        <v>0</v>
      </c>
      <c r="B499" s="4">
        <v>1</v>
      </c>
    </row>
    <row r="500" spans="1:2">
      <c r="A500" s="4">
        <v>1</v>
      </c>
      <c r="B500" s="4">
        <v>1</v>
      </c>
    </row>
    <row r="501" spans="1:2">
      <c r="A501" s="4">
        <v>1</v>
      </c>
      <c r="B501" s="4">
        <v>1</v>
      </c>
    </row>
    <row r="502" spans="1:2">
      <c r="A502" s="4">
        <v>0</v>
      </c>
      <c r="B502" s="4">
        <v>1</v>
      </c>
    </row>
    <row r="503" spans="1:2">
      <c r="A503" s="4">
        <v>1</v>
      </c>
      <c r="B503" s="4">
        <v>1</v>
      </c>
    </row>
    <row r="504" spans="1:2">
      <c r="A504" s="4">
        <v>1</v>
      </c>
      <c r="B504" s="4">
        <v>1</v>
      </c>
    </row>
    <row r="505" spans="1:2">
      <c r="A505" s="4">
        <v>0</v>
      </c>
      <c r="B505" s="4">
        <v>1</v>
      </c>
    </row>
    <row r="506" spans="1:2">
      <c r="A506" s="4">
        <v>1</v>
      </c>
      <c r="B506" s="4">
        <v>1</v>
      </c>
    </row>
    <row r="507" spans="1:2">
      <c r="A507" s="4">
        <v>1</v>
      </c>
      <c r="B507" s="4">
        <v>1</v>
      </c>
    </row>
    <row r="508" spans="1:2">
      <c r="A508" s="4">
        <v>1</v>
      </c>
      <c r="B508" s="4">
        <v>0</v>
      </c>
    </row>
    <row r="509" spans="1:2">
      <c r="A509" s="4">
        <v>0</v>
      </c>
      <c r="B509" s="4">
        <v>0</v>
      </c>
    </row>
    <row r="510" spans="1:2">
      <c r="A510" s="4">
        <v>0</v>
      </c>
      <c r="B510" s="4">
        <v>1</v>
      </c>
    </row>
    <row r="511" spans="1:2">
      <c r="A511" s="4">
        <v>1</v>
      </c>
      <c r="B511" s="4">
        <v>1</v>
      </c>
    </row>
    <row r="512" spans="1:2">
      <c r="A512" s="4">
        <v>0</v>
      </c>
      <c r="B512" s="4">
        <v>0</v>
      </c>
    </row>
    <row r="513" spans="1:2">
      <c r="A513" s="4">
        <v>1</v>
      </c>
      <c r="B513" s="4">
        <v>1</v>
      </c>
    </row>
    <row r="514" spans="1:2">
      <c r="A514" s="4">
        <v>1</v>
      </c>
      <c r="B514" s="4">
        <v>1</v>
      </c>
    </row>
    <row r="515" spans="1:2">
      <c r="A515" s="4">
        <v>0</v>
      </c>
      <c r="B515" s="4">
        <v>0</v>
      </c>
    </row>
    <row r="516" spans="1:2">
      <c r="A516" s="4">
        <v>1</v>
      </c>
      <c r="B516" s="4">
        <v>0</v>
      </c>
    </row>
    <row r="517" spans="1:2">
      <c r="A517" s="4">
        <v>0</v>
      </c>
      <c r="B517" s="4">
        <v>0</v>
      </c>
    </row>
    <row r="518" spans="1:2">
      <c r="A518" s="4">
        <v>1</v>
      </c>
      <c r="B518" s="4">
        <v>1</v>
      </c>
    </row>
    <row r="519" spans="1:2">
      <c r="A519" s="4">
        <v>1</v>
      </c>
      <c r="B519" s="4">
        <v>1</v>
      </c>
    </row>
    <row r="520" spans="1:2">
      <c r="A520" s="4">
        <v>1</v>
      </c>
      <c r="B520" s="4">
        <v>1</v>
      </c>
    </row>
    <row r="521" spans="1:2">
      <c r="A521" s="4">
        <v>0</v>
      </c>
      <c r="B521" s="4">
        <v>1</v>
      </c>
    </row>
    <row r="522" spans="1:2">
      <c r="A522" s="4">
        <v>0</v>
      </c>
      <c r="B522" s="4">
        <v>1</v>
      </c>
    </row>
    <row r="523" spans="1:2">
      <c r="A523" s="4">
        <v>1</v>
      </c>
      <c r="B523" s="4">
        <v>1</v>
      </c>
    </row>
    <row r="524" spans="1:2">
      <c r="A524" s="4">
        <v>0</v>
      </c>
      <c r="B524" s="4">
        <v>0</v>
      </c>
    </row>
    <row r="525" spans="1:2">
      <c r="A525" s="4">
        <v>0</v>
      </c>
      <c r="B525" s="4">
        <v>1</v>
      </c>
    </row>
    <row r="526" spans="1:2">
      <c r="A526" s="4">
        <v>0</v>
      </c>
      <c r="B526" s="4">
        <v>1</v>
      </c>
    </row>
    <row r="527" spans="1:2">
      <c r="A527" s="4">
        <v>0</v>
      </c>
      <c r="B527" s="4">
        <v>1</v>
      </c>
    </row>
    <row r="528" spans="1:2">
      <c r="A528" s="4">
        <v>1</v>
      </c>
      <c r="B528" s="4">
        <v>1</v>
      </c>
    </row>
    <row r="529" spans="1:2">
      <c r="A529" s="4">
        <v>1</v>
      </c>
      <c r="B529" s="4">
        <v>1</v>
      </c>
    </row>
    <row r="530" spans="1:2">
      <c r="A530" s="4">
        <v>0</v>
      </c>
      <c r="B530" s="4">
        <v>1</v>
      </c>
    </row>
    <row r="531" spans="1:2">
      <c r="A531" s="4">
        <v>0</v>
      </c>
      <c r="B531" s="4">
        <v>1</v>
      </c>
    </row>
    <row r="532" spans="1:2">
      <c r="A532" s="4">
        <v>1</v>
      </c>
      <c r="B532" s="4">
        <v>1</v>
      </c>
    </row>
    <row r="533" spans="1:2">
      <c r="A533" s="4">
        <v>0</v>
      </c>
      <c r="B533" s="4">
        <v>1</v>
      </c>
    </row>
    <row r="534" spans="1:2">
      <c r="A534" s="4">
        <v>0</v>
      </c>
      <c r="B534" s="4">
        <v>1</v>
      </c>
    </row>
    <row r="535" spans="1:2">
      <c r="A535" s="4">
        <v>0</v>
      </c>
      <c r="B535" s="4">
        <v>1</v>
      </c>
    </row>
    <row r="536" spans="1:2">
      <c r="A536" s="4">
        <v>0</v>
      </c>
      <c r="B536" s="4">
        <v>1</v>
      </c>
    </row>
    <row r="537" spans="1:2">
      <c r="A537" s="4">
        <v>0</v>
      </c>
      <c r="B537" s="4">
        <v>1</v>
      </c>
    </row>
    <row r="538" spans="1:2">
      <c r="A538" s="4">
        <v>1</v>
      </c>
      <c r="B538" s="4">
        <v>1</v>
      </c>
    </row>
    <row r="539" spans="1:2">
      <c r="A539" s="4">
        <v>1</v>
      </c>
      <c r="B539" s="4">
        <v>1</v>
      </c>
    </row>
    <row r="540" spans="1:2">
      <c r="A540" s="4">
        <v>0</v>
      </c>
      <c r="B540" s="4">
        <v>0</v>
      </c>
    </row>
    <row r="541" spans="1:2">
      <c r="A541" s="4">
        <v>1</v>
      </c>
      <c r="B541" s="4">
        <v>1</v>
      </c>
    </row>
    <row r="542" spans="1:2">
      <c r="A542" s="4">
        <v>1</v>
      </c>
      <c r="B542" s="4">
        <v>1</v>
      </c>
    </row>
    <row r="543" spans="1:2">
      <c r="A543" s="4">
        <v>0</v>
      </c>
      <c r="B543" s="4">
        <v>1</v>
      </c>
    </row>
    <row r="544" spans="1:2">
      <c r="A544" s="4">
        <v>1</v>
      </c>
      <c r="B544" s="4">
        <v>1</v>
      </c>
    </row>
    <row r="545" spans="1:2">
      <c r="A545" s="4">
        <v>1</v>
      </c>
      <c r="B545" s="4">
        <v>1</v>
      </c>
    </row>
    <row r="546" spans="1:2">
      <c r="A546" s="4">
        <v>0</v>
      </c>
      <c r="B546" s="4">
        <v>1</v>
      </c>
    </row>
    <row r="547" spans="1:2">
      <c r="A547" s="4">
        <v>1</v>
      </c>
      <c r="B547" s="4">
        <v>1</v>
      </c>
    </row>
    <row r="548" spans="1:2">
      <c r="A548" s="4">
        <v>1</v>
      </c>
      <c r="B548" s="4">
        <v>1</v>
      </c>
    </row>
    <row r="549" spans="1:2">
      <c r="A549" s="4">
        <v>1</v>
      </c>
      <c r="B549" s="4">
        <v>1</v>
      </c>
    </row>
    <row r="550" spans="1:2">
      <c r="A550" s="4">
        <v>1</v>
      </c>
      <c r="B550" s="4">
        <v>1</v>
      </c>
    </row>
    <row r="551" spans="1:2">
      <c r="A551" s="4">
        <v>1</v>
      </c>
      <c r="B551" s="4">
        <v>1</v>
      </c>
    </row>
    <row r="552" spans="1:2">
      <c r="A552" s="4">
        <v>0</v>
      </c>
      <c r="B552" s="4">
        <v>1</v>
      </c>
    </row>
    <row r="553" spans="1:2">
      <c r="A553" s="4">
        <v>1</v>
      </c>
      <c r="B553" s="4">
        <v>1</v>
      </c>
    </row>
    <row r="554" spans="1:2">
      <c r="A554" s="4">
        <v>0</v>
      </c>
      <c r="B554" s="4">
        <v>1</v>
      </c>
    </row>
    <row r="555" spans="1:2">
      <c r="A555" s="4">
        <v>0</v>
      </c>
      <c r="B555" s="4">
        <v>1</v>
      </c>
    </row>
    <row r="556" spans="1:2">
      <c r="A556" s="4">
        <v>0</v>
      </c>
      <c r="B556" s="4">
        <v>1</v>
      </c>
    </row>
    <row r="557" spans="1:2">
      <c r="A557" s="4">
        <v>1</v>
      </c>
      <c r="B557" s="4">
        <v>1</v>
      </c>
    </row>
    <row r="558" spans="1:2">
      <c r="A558" s="4">
        <v>0</v>
      </c>
      <c r="B558" s="4">
        <v>1</v>
      </c>
    </row>
    <row r="559" spans="1:2">
      <c r="A559" s="4">
        <v>1</v>
      </c>
      <c r="B559" s="4">
        <v>0</v>
      </c>
    </row>
    <row r="560" spans="1:2">
      <c r="A560" s="4">
        <v>1</v>
      </c>
      <c r="B560" s="4">
        <v>1</v>
      </c>
    </row>
    <row r="561" spans="1:2">
      <c r="A561" s="4">
        <v>1</v>
      </c>
      <c r="B561" s="4">
        <v>1</v>
      </c>
    </row>
    <row r="562" spans="1:2">
      <c r="A562" s="4">
        <v>1</v>
      </c>
      <c r="B562" s="4">
        <v>1</v>
      </c>
    </row>
    <row r="563" spans="1:2">
      <c r="A563" s="4">
        <v>0</v>
      </c>
      <c r="B563" s="4">
        <v>0</v>
      </c>
    </row>
    <row r="564" spans="1:2">
      <c r="A564" s="4">
        <v>1</v>
      </c>
      <c r="B564" s="4">
        <v>0</v>
      </c>
    </row>
    <row r="565" spans="1:2">
      <c r="A565" s="4">
        <v>0</v>
      </c>
      <c r="B565" s="4">
        <v>1</v>
      </c>
    </row>
    <row r="566" spans="1:2">
      <c r="A566" s="4">
        <v>0</v>
      </c>
      <c r="B566" s="4">
        <v>0</v>
      </c>
    </row>
    <row r="567" spans="1:2">
      <c r="A567" s="4">
        <v>1</v>
      </c>
      <c r="B567" s="4">
        <v>1</v>
      </c>
    </row>
    <row r="568" spans="1:2">
      <c r="A568" s="4">
        <v>1</v>
      </c>
      <c r="B568" s="4">
        <v>1</v>
      </c>
    </row>
    <row r="569" spans="1:2">
      <c r="A569" s="4">
        <v>0</v>
      </c>
      <c r="B569" s="4">
        <v>1</v>
      </c>
    </row>
    <row r="570" spans="1:2">
      <c r="A570" s="4">
        <v>0</v>
      </c>
      <c r="B570" s="4">
        <v>1</v>
      </c>
    </row>
    <row r="571" spans="1:2">
      <c r="A571" s="4">
        <v>1</v>
      </c>
      <c r="B571" s="4">
        <v>1</v>
      </c>
    </row>
    <row r="572" spans="1:2">
      <c r="A572" s="4">
        <v>0</v>
      </c>
      <c r="B572" s="4">
        <v>1</v>
      </c>
    </row>
    <row r="573" spans="1:2">
      <c r="A573" s="4">
        <v>0</v>
      </c>
      <c r="B573" s="4">
        <v>1</v>
      </c>
    </row>
    <row r="574" spans="1:2">
      <c r="A574" s="4">
        <v>0</v>
      </c>
      <c r="B574" s="4">
        <v>1</v>
      </c>
    </row>
    <row r="575" spans="1:2">
      <c r="A575" s="4">
        <v>1</v>
      </c>
      <c r="B575" s="4">
        <v>1</v>
      </c>
    </row>
    <row r="576" spans="1:2">
      <c r="A576" s="4">
        <v>1</v>
      </c>
      <c r="B576" s="4">
        <v>1</v>
      </c>
    </row>
    <row r="577" spans="1:2">
      <c r="A577" s="4">
        <v>1</v>
      </c>
      <c r="B577" s="4">
        <v>1</v>
      </c>
    </row>
    <row r="578" spans="1:2">
      <c r="A578" s="4">
        <v>1</v>
      </c>
      <c r="B578" s="4">
        <v>1</v>
      </c>
    </row>
    <row r="579" spans="1:2">
      <c r="A579" s="4">
        <v>0</v>
      </c>
      <c r="B579" s="4">
        <v>0</v>
      </c>
    </row>
    <row r="580" spans="1:2">
      <c r="A580" s="4">
        <v>0</v>
      </c>
      <c r="B580" s="4">
        <v>0</v>
      </c>
    </row>
    <row r="581" spans="1:2">
      <c r="A581" s="4">
        <v>1</v>
      </c>
      <c r="B581" s="4">
        <v>1</v>
      </c>
    </row>
    <row r="582" spans="1:2">
      <c r="A582" s="4">
        <v>1</v>
      </c>
      <c r="B582" s="4">
        <v>1</v>
      </c>
    </row>
    <row r="583" spans="1:2">
      <c r="A583" s="4">
        <v>1</v>
      </c>
      <c r="B583" s="4">
        <v>0</v>
      </c>
    </row>
    <row r="584" spans="1:2">
      <c r="A584" s="4">
        <v>0</v>
      </c>
      <c r="B584" s="4">
        <v>1</v>
      </c>
    </row>
    <row r="585" spans="1:2">
      <c r="A585" s="4">
        <v>1</v>
      </c>
      <c r="B585" s="4">
        <v>0</v>
      </c>
    </row>
    <row r="586" spans="1:2">
      <c r="A586" s="4">
        <v>0</v>
      </c>
      <c r="B586" s="4">
        <v>1</v>
      </c>
    </row>
    <row r="587" spans="1:2">
      <c r="A587" s="4">
        <v>1</v>
      </c>
      <c r="B587" s="4">
        <v>1</v>
      </c>
    </row>
    <row r="588" spans="1:2">
      <c r="A588" s="4">
        <v>0</v>
      </c>
      <c r="B588" s="4">
        <v>1</v>
      </c>
    </row>
    <row r="589" spans="1:2">
      <c r="A589" s="4">
        <v>1</v>
      </c>
      <c r="B589" s="4">
        <v>1</v>
      </c>
    </row>
    <row r="590" spans="1:2">
      <c r="A590" s="4">
        <v>0</v>
      </c>
      <c r="B590" s="4">
        <v>1</v>
      </c>
    </row>
    <row r="591" spans="1:2">
      <c r="A591" s="4">
        <v>1</v>
      </c>
      <c r="B591" s="4">
        <v>1</v>
      </c>
    </row>
    <row r="592" spans="1:2">
      <c r="A592" s="4">
        <v>0</v>
      </c>
      <c r="B592" s="4">
        <v>1</v>
      </c>
    </row>
    <row r="593" spans="1:2">
      <c r="A593" s="4">
        <v>1</v>
      </c>
      <c r="B593" s="4">
        <v>1</v>
      </c>
    </row>
    <row r="594" spans="1:2">
      <c r="A594" s="4">
        <v>1</v>
      </c>
      <c r="B594" s="4">
        <v>1</v>
      </c>
    </row>
    <row r="595" spans="1:2">
      <c r="A595" s="4">
        <v>1</v>
      </c>
      <c r="B595" s="4">
        <v>1</v>
      </c>
    </row>
    <row r="596" spans="1:2">
      <c r="A596" s="4">
        <v>1</v>
      </c>
      <c r="B596" s="4">
        <v>1</v>
      </c>
    </row>
    <row r="597" spans="1:2">
      <c r="A597" s="4">
        <v>0</v>
      </c>
      <c r="B597" s="4">
        <v>1</v>
      </c>
    </row>
    <row r="598" spans="1:2">
      <c r="A598" s="4">
        <v>1</v>
      </c>
      <c r="B598" s="4">
        <v>0</v>
      </c>
    </row>
    <row r="599" spans="1:2">
      <c r="A599" s="4">
        <v>1</v>
      </c>
      <c r="B599" s="4">
        <v>1</v>
      </c>
    </row>
    <row r="600" spans="1:2">
      <c r="A600" s="4">
        <v>1</v>
      </c>
      <c r="B600" s="4">
        <v>1</v>
      </c>
    </row>
    <row r="601" spans="1:2">
      <c r="A601" s="4">
        <v>1</v>
      </c>
      <c r="B601" s="4">
        <v>1</v>
      </c>
    </row>
    <row r="602" spans="1:2">
      <c r="A602" s="4">
        <v>1</v>
      </c>
      <c r="B602" s="4">
        <v>1</v>
      </c>
    </row>
    <row r="603" spans="1:2">
      <c r="A603" s="4">
        <v>1</v>
      </c>
      <c r="B603" s="4">
        <v>0</v>
      </c>
    </row>
    <row r="604" spans="1:2">
      <c r="A604" s="4">
        <v>0</v>
      </c>
      <c r="B604" s="4">
        <v>1</v>
      </c>
    </row>
    <row r="605" spans="1:2">
      <c r="A605" s="4">
        <v>0</v>
      </c>
      <c r="B605" s="4">
        <v>1</v>
      </c>
    </row>
    <row r="606" spans="1:2">
      <c r="A606" s="4">
        <v>1</v>
      </c>
      <c r="B606" s="4">
        <v>0</v>
      </c>
    </row>
    <row r="607" spans="1:2">
      <c r="A607" s="4">
        <v>1</v>
      </c>
      <c r="B607" s="4">
        <v>0</v>
      </c>
    </row>
    <row r="608" spans="1:2">
      <c r="A608" s="4">
        <v>0</v>
      </c>
      <c r="B608" s="4">
        <v>1</v>
      </c>
    </row>
    <row r="609" spans="1:2">
      <c r="A609" s="4">
        <v>1</v>
      </c>
      <c r="B609" s="4">
        <v>0</v>
      </c>
    </row>
    <row r="610" spans="1:2">
      <c r="A610" s="4">
        <v>1</v>
      </c>
      <c r="B610" s="4">
        <v>1</v>
      </c>
    </row>
    <row r="611" spans="1:2">
      <c r="A611" s="4">
        <v>1</v>
      </c>
      <c r="B611" s="4">
        <v>1</v>
      </c>
    </row>
    <row r="612" spans="1:2">
      <c r="A612" s="4">
        <v>1</v>
      </c>
      <c r="B612" s="4">
        <v>1</v>
      </c>
    </row>
    <row r="613" spans="1:2">
      <c r="A613" s="4">
        <v>1</v>
      </c>
      <c r="B613" s="4">
        <v>1</v>
      </c>
    </row>
    <row r="614" spans="1:2">
      <c r="A614" s="4">
        <v>0</v>
      </c>
      <c r="B614" s="4">
        <v>1</v>
      </c>
    </row>
    <row r="615" spans="1:2">
      <c r="A615" s="4">
        <v>1</v>
      </c>
      <c r="B615" s="4">
        <v>0</v>
      </c>
    </row>
    <row r="616" spans="1:2">
      <c r="A616" s="4">
        <v>1</v>
      </c>
      <c r="B616" s="4">
        <v>1</v>
      </c>
    </row>
    <row r="617" spans="1:2">
      <c r="A617" s="4">
        <v>0</v>
      </c>
      <c r="B617" s="4">
        <v>1</v>
      </c>
    </row>
    <row r="618" spans="1:2">
      <c r="A618" s="4">
        <v>1</v>
      </c>
      <c r="B618" s="4">
        <v>0</v>
      </c>
    </row>
    <row r="619" spans="1:2">
      <c r="A619" s="4">
        <v>1</v>
      </c>
      <c r="B619" s="4">
        <v>1</v>
      </c>
    </row>
    <row r="620" spans="1:2">
      <c r="A620" s="4">
        <v>1</v>
      </c>
      <c r="B620" s="4">
        <v>1</v>
      </c>
    </row>
    <row r="621" spans="1:2">
      <c r="A621" s="4">
        <v>1</v>
      </c>
      <c r="B621" s="4">
        <v>1</v>
      </c>
    </row>
    <row r="622" spans="1:2">
      <c r="A622" s="4">
        <v>1</v>
      </c>
      <c r="B622" s="4">
        <v>0</v>
      </c>
    </row>
    <row r="623" spans="1:2">
      <c r="A623" s="4">
        <v>0</v>
      </c>
      <c r="B623" s="4">
        <v>1</v>
      </c>
    </row>
    <row r="624" spans="1:2">
      <c r="A624" s="4">
        <v>1</v>
      </c>
      <c r="B624" s="4">
        <v>1</v>
      </c>
    </row>
    <row r="625" spans="1:2">
      <c r="A625" s="4">
        <v>1</v>
      </c>
      <c r="B625" s="4">
        <v>0</v>
      </c>
    </row>
    <row r="626" spans="1:2">
      <c r="A626" s="4">
        <v>1</v>
      </c>
      <c r="B626" s="4">
        <v>1</v>
      </c>
    </row>
    <row r="627" spans="1:2">
      <c r="A627" s="4">
        <v>0</v>
      </c>
      <c r="B627" s="4">
        <v>1</v>
      </c>
    </row>
    <row r="628" spans="1:2">
      <c r="A628" s="4">
        <v>1</v>
      </c>
      <c r="B628" s="4">
        <v>1</v>
      </c>
    </row>
    <row r="629" spans="1:2">
      <c r="A629" s="4">
        <v>1</v>
      </c>
      <c r="B629" s="4">
        <v>1</v>
      </c>
    </row>
    <row r="630" spans="1:2">
      <c r="A630" s="4">
        <v>1</v>
      </c>
      <c r="B630" s="4">
        <v>1</v>
      </c>
    </row>
    <row r="631" spans="1:2">
      <c r="A631" s="4">
        <v>1</v>
      </c>
      <c r="B631" s="4">
        <v>1</v>
      </c>
    </row>
    <row r="632" spans="1:2">
      <c r="A632" s="4">
        <v>0</v>
      </c>
      <c r="B632" s="4">
        <v>0</v>
      </c>
    </row>
    <row r="633" spans="1:2">
      <c r="A633" s="4">
        <v>0</v>
      </c>
      <c r="B633" s="4">
        <v>0</v>
      </c>
    </row>
    <row r="634" spans="1:2">
      <c r="A634" s="4">
        <v>1</v>
      </c>
      <c r="B634" s="4">
        <v>1</v>
      </c>
    </row>
    <row r="635" spans="1:2">
      <c r="A635" s="4">
        <v>1</v>
      </c>
      <c r="B635" s="4">
        <v>1</v>
      </c>
    </row>
    <row r="636" spans="1:2">
      <c r="A636" s="4">
        <v>0</v>
      </c>
      <c r="B636" s="4">
        <v>0</v>
      </c>
    </row>
    <row r="637" spans="1:2">
      <c r="A637" s="4">
        <v>1</v>
      </c>
      <c r="B637" s="4">
        <v>1</v>
      </c>
    </row>
    <row r="638" spans="1:2">
      <c r="A638" s="4">
        <v>0</v>
      </c>
      <c r="B638" s="4">
        <v>1</v>
      </c>
    </row>
    <row r="639" spans="1:2">
      <c r="A639" s="4">
        <v>1</v>
      </c>
      <c r="B639" s="4">
        <v>1</v>
      </c>
    </row>
    <row r="640" spans="1:2">
      <c r="A640" s="4">
        <v>1</v>
      </c>
      <c r="B640" s="4">
        <v>1</v>
      </c>
    </row>
    <row r="641" spans="1:2">
      <c r="A641" s="4">
        <v>1</v>
      </c>
      <c r="B641" s="4">
        <v>1</v>
      </c>
    </row>
    <row r="642" spans="1:2">
      <c r="A642" s="4">
        <v>1</v>
      </c>
      <c r="B642" s="4">
        <v>0</v>
      </c>
    </row>
    <row r="643" spans="1:2">
      <c r="A643" s="4">
        <v>1</v>
      </c>
      <c r="B643" s="4">
        <v>1</v>
      </c>
    </row>
    <row r="644" spans="1:2">
      <c r="A644" s="4">
        <v>1</v>
      </c>
      <c r="B644" s="4">
        <v>0</v>
      </c>
    </row>
    <row r="645" spans="1:2">
      <c r="A645" s="4">
        <v>0</v>
      </c>
      <c r="B645" s="4">
        <v>0</v>
      </c>
    </row>
    <row r="646" spans="1:2">
      <c r="A646" s="4">
        <v>0</v>
      </c>
      <c r="B646" s="4">
        <v>1</v>
      </c>
    </row>
    <row r="647" spans="1:2">
      <c r="A647" s="4">
        <v>1</v>
      </c>
      <c r="B647" s="4">
        <v>0</v>
      </c>
    </row>
    <row r="648" spans="1:2">
      <c r="A648" s="4">
        <v>0</v>
      </c>
      <c r="B648" s="4">
        <v>1</v>
      </c>
    </row>
    <row r="649" spans="1:2">
      <c r="A649" s="4">
        <v>0</v>
      </c>
      <c r="B649" s="4">
        <v>1</v>
      </c>
    </row>
    <row r="650" spans="1:2">
      <c r="A650" s="4">
        <v>0</v>
      </c>
      <c r="B650" s="4">
        <v>0</v>
      </c>
    </row>
    <row r="651" spans="1:2">
      <c r="A651" s="4">
        <v>1</v>
      </c>
      <c r="B651" s="4">
        <v>0</v>
      </c>
    </row>
    <row r="652" spans="1:2">
      <c r="A652" s="4">
        <v>1</v>
      </c>
      <c r="B652" s="4">
        <v>1</v>
      </c>
    </row>
    <row r="653" spans="1:2">
      <c r="A653" s="4">
        <v>1</v>
      </c>
      <c r="B653" s="4">
        <v>0</v>
      </c>
    </row>
    <row r="654" spans="1:2">
      <c r="A654" s="4">
        <v>0</v>
      </c>
      <c r="B654" s="4">
        <v>1</v>
      </c>
    </row>
    <row r="655" spans="1:2">
      <c r="A655" s="4">
        <v>1</v>
      </c>
      <c r="B655" s="4">
        <v>0</v>
      </c>
    </row>
    <row r="656" spans="1:2">
      <c r="A656" s="4">
        <v>0</v>
      </c>
      <c r="B656" s="4">
        <v>0</v>
      </c>
    </row>
    <row r="657" spans="1:2">
      <c r="A657" s="4">
        <v>1</v>
      </c>
      <c r="B657" s="4">
        <v>1</v>
      </c>
    </row>
    <row r="658" spans="1:2">
      <c r="A658" s="4">
        <v>0</v>
      </c>
      <c r="B658" s="4">
        <v>0</v>
      </c>
    </row>
    <row r="659" spans="1:2">
      <c r="A659" s="4">
        <v>1</v>
      </c>
      <c r="B659" s="4">
        <v>1</v>
      </c>
    </row>
    <row r="660" spans="1:2">
      <c r="A660" s="4">
        <v>0</v>
      </c>
      <c r="B660" s="4">
        <v>0</v>
      </c>
    </row>
    <row r="661" spans="1:2">
      <c r="A661" s="4">
        <v>0</v>
      </c>
      <c r="B661" s="4">
        <v>1</v>
      </c>
    </row>
    <row r="662" spans="1:2">
      <c r="A662" s="4">
        <v>1</v>
      </c>
      <c r="B662" s="4">
        <v>1</v>
      </c>
    </row>
    <row r="663" spans="1:2">
      <c r="A663" s="4">
        <v>1</v>
      </c>
      <c r="B663" s="4">
        <v>1</v>
      </c>
    </row>
    <row r="664" spans="1:2">
      <c r="A664" s="4">
        <v>1</v>
      </c>
      <c r="B664" s="4">
        <v>1</v>
      </c>
    </row>
    <row r="665" spans="1:2">
      <c r="A665" s="4">
        <v>1</v>
      </c>
      <c r="B665" s="4">
        <v>1</v>
      </c>
    </row>
    <row r="666" spans="1:2">
      <c r="A666" s="4">
        <v>0</v>
      </c>
      <c r="B666" s="4">
        <v>1</v>
      </c>
    </row>
    <row r="667" spans="1:2">
      <c r="A667" s="4">
        <v>1</v>
      </c>
      <c r="B667" s="4">
        <v>0</v>
      </c>
    </row>
    <row r="668" spans="1:2">
      <c r="A668" s="4">
        <v>1</v>
      </c>
      <c r="B668" s="4">
        <v>1</v>
      </c>
    </row>
    <row r="669" spans="1:2">
      <c r="A669" s="4">
        <v>1</v>
      </c>
      <c r="B669" s="4">
        <v>1</v>
      </c>
    </row>
    <row r="670" spans="1:2">
      <c r="A670" s="4">
        <v>1</v>
      </c>
      <c r="B670" s="4">
        <v>1</v>
      </c>
    </row>
    <row r="671" spans="1:2">
      <c r="A671" s="4">
        <v>1</v>
      </c>
      <c r="B671" s="4">
        <v>1</v>
      </c>
    </row>
    <row r="672" spans="1:2">
      <c r="A672" s="4">
        <v>1</v>
      </c>
      <c r="B672" s="4">
        <v>1</v>
      </c>
    </row>
    <row r="673" spans="1:2">
      <c r="A673" s="4">
        <v>0</v>
      </c>
      <c r="B673" s="4">
        <v>1</v>
      </c>
    </row>
    <row r="674" spans="1:2">
      <c r="A674" s="4">
        <v>1</v>
      </c>
      <c r="B674" s="4">
        <v>1</v>
      </c>
    </row>
    <row r="675" spans="1:2">
      <c r="A675" s="4">
        <v>1</v>
      </c>
      <c r="B675" s="4">
        <v>0</v>
      </c>
    </row>
    <row r="676" spans="1:2">
      <c r="A676" s="4">
        <v>0</v>
      </c>
      <c r="B676" s="4">
        <v>1</v>
      </c>
    </row>
    <row r="677" spans="1:2">
      <c r="A677" s="4">
        <v>1</v>
      </c>
      <c r="B677" s="4">
        <v>1</v>
      </c>
    </row>
    <row r="678" spans="1:2">
      <c r="A678" s="4">
        <v>1</v>
      </c>
      <c r="B678" s="4">
        <v>1</v>
      </c>
    </row>
    <row r="679" spans="1:2">
      <c r="A679" s="4">
        <v>0</v>
      </c>
      <c r="B679" s="4">
        <v>1</v>
      </c>
    </row>
    <row r="680" spans="1:2">
      <c r="A680" s="4">
        <v>1</v>
      </c>
      <c r="B680" s="4">
        <v>1</v>
      </c>
    </row>
    <row r="681" spans="1:2">
      <c r="A681" s="4">
        <v>0</v>
      </c>
      <c r="B681" s="4">
        <v>1</v>
      </c>
    </row>
    <row r="682" spans="1:2">
      <c r="A682" s="4">
        <v>1</v>
      </c>
      <c r="B682" s="4">
        <v>1</v>
      </c>
    </row>
    <row r="683" spans="1:2">
      <c r="A683" s="4">
        <v>1</v>
      </c>
      <c r="B683" s="4">
        <v>1</v>
      </c>
    </row>
    <row r="684" spans="1:2">
      <c r="A684" s="4">
        <v>1</v>
      </c>
      <c r="B684" s="4">
        <v>0</v>
      </c>
    </row>
    <row r="685" spans="1:2">
      <c r="A685" s="4">
        <v>0</v>
      </c>
      <c r="B685" s="4">
        <v>1</v>
      </c>
    </row>
    <row r="686" spans="1:2">
      <c r="A686" s="4">
        <v>0</v>
      </c>
      <c r="B686" s="4">
        <v>1</v>
      </c>
    </row>
    <row r="687" spans="1:2">
      <c r="A687" s="4">
        <v>1</v>
      </c>
      <c r="B687" s="4">
        <v>1</v>
      </c>
    </row>
    <row r="688" spans="1:2">
      <c r="A688" s="4">
        <v>0</v>
      </c>
      <c r="B688" s="4">
        <v>1</v>
      </c>
    </row>
    <row r="689" spans="1:2">
      <c r="A689" s="4">
        <v>1</v>
      </c>
      <c r="B689" s="4">
        <v>1</v>
      </c>
    </row>
    <row r="690" spans="1:2">
      <c r="A690" s="4">
        <v>0</v>
      </c>
      <c r="B690" s="4">
        <v>1</v>
      </c>
    </row>
    <row r="691" spans="1:2">
      <c r="A691" s="4">
        <v>0</v>
      </c>
      <c r="B691" s="4">
        <v>0</v>
      </c>
    </row>
    <row r="692" spans="1:2">
      <c r="A692" s="4">
        <v>0</v>
      </c>
      <c r="B692" s="4">
        <v>1</v>
      </c>
    </row>
    <row r="693" spans="1:2">
      <c r="A693" s="4">
        <v>0</v>
      </c>
      <c r="B693" s="4">
        <v>1</v>
      </c>
    </row>
    <row r="694" spans="1:2">
      <c r="A694" s="4">
        <v>1</v>
      </c>
      <c r="B694" s="4">
        <v>1</v>
      </c>
    </row>
    <row r="695" spans="1:2">
      <c r="A695" s="4">
        <v>1</v>
      </c>
      <c r="B695" s="4">
        <v>1</v>
      </c>
    </row>
    <row r="696" spans="1:2">
      <c r="A696" s="4">
        <v>1</v>
      </c>
      <c r="B696" s="4">
        <v>1</v>
      </c>
    </row>
    <row r="697" spans="1:2">
      <c r="A697" s="4">
        <v>1</v>
      </c>
      <c r="B697" s="4">
        <v>1</v>
      </c>
    </row>
    <row r="698" spans="1:2">
      <c r="A698" s="4">
        <v>0</v>
      </c>
      <c r="B698" s="4">
        <v>1</v>
      </c>
    </row>
    <row r="699" spans="1:2">
      <c r="A699" s="4">
        <v>1</v>
      </c>
      <c r="B699" s="4">
        <v>1</v>
      </c>
    </row>
    <row r="700" spans="1:2">
      <c r="A700" s="4">
        <v>1</v>
      </c>
      <c r="B700" s="4">
        <v>1</v>
      </c>
    </row>
    <row r="701" spans="1:2">
      <c r="A701" s="4">
        <v>0</v>
      </c>
      <c r="B701" s="4">
        <v>1</v>
      </c>
    </row>
    <row r="702" spans="1:2">
      <c r="A702" s="4">
        <v>0</v>
      </c>
      <c r="B702" s="4">
        <v>1</v>
      </c>
    </row>
    <row r="703" spans="1:2">
      <c r="A703" s="4">
        <v>1</v>
      </c>
      <c r="B703" s="4">
        <v>0</v>
      </c>
    </row>
    <row r="704" spans="1:2">
      <c r="A704" s="4">
        <v>1</v>
      </c>
      <c r="B704" s="4">
        <v>1</v>
      </c>
    </row>
    <row r="705" spans="1:2">
      <c r="A705" s="4">
        <v>1</v>
      </c>
      <c r="B705" s="4">
        <v>0</v>
      </c>
    </row>
    <row r="706" spans="1:2">
      <c r="A706" s="4">
        <v>1</v>
      </c>
      <c r="B706" s="4">
        <v>1</v>
      </c>
    </row>
    <row r="707" spans="1:2">
      <c r="A707" s="4">
        <v>1</v>
      </c>
      <c r="B707" s="4">
        <v>1</v>
      </c>
    </row>
    <row r="708" spans="1:2">
      <c r="A708" s="4">
        <v>1</v>
      </c>
      <c r="B708" s="4">
        <v>1</v>
      </c>
    </row>
    <row r="709" spans="1:2">
      <c r="A709" s="4">
        <v>0</v>
      </c>
      <c r="B709" s="4">
        <v>1</v>
      </c>
    </row>
    <row r="710" spans="1:2">
      <c r="A710" s="4">
        <v>0</v>
      </c>
      <c r="B710" s="4">
        <v>1</v>
      </c>
    </row>
    <row r="711" spans="1:2">
      <c r="A711" s="4">
        <v>1</v>
      </c>
      <c r="B711" s="4">
        <v>1</v>
      </c>
    </row>
    <row r="712" spans="1:2">
      <c r="A712" s="4">
        <v>0</v>
      </c>
      <c r="B712" s="4">
        <v>0</v>
      </c>
    </row>
    <row r="713" spans="1:2">
      <c r="A713" s="4">
        <v>0</v>
      </c>
      <c r="B713" s="4">
        <v>0</v>
      </c>
    </row>
    <row r="714" spans="1:2">
      <c r="A714" s="4">
        <v>0</v>
      </c>
      <c r="B714" s="4">
        <v>0</v>
      </c>
    </row>
    <row r="715" spans="1:2">
      <c r="A715" s="4">
        <v>0</v>
      </c>
      <c r="B715" s="4">
        <v>1</v>
      </c>
    </row>
    <row r="716" spans="1:2">
      <c r="A716" s="4">
        <v>1</v>
      </c>
      <c r="B716" s="4">
        <v>1</v>
      </c>
    </row>
    <row r="717" spans="1:2">
      <c r="A717" s="4">
        <v>1</v>
      </c>
      <c r="B717" s="4">
        <v>0</v>
      </c>
    </row>
    <row r="718" spans="1:2">
      <c r="A718" s="4">
        <v>0</v>
      </c>
      <c r="B718" s="4">
        <v>1</v>
      </c>
    </row>
    <row r="719" spans="1:2">
      <c r="A719" s="4">
        <v>0</v>
      </c>
      <c r="B719" s="4">
        <v>0</v>
      </c>
    </row>
    <row r="720" spans="1:2">
      <c r="A720" s="4">
        <v>1</v>
      </c>
      <c r="B720" s="4">
        <v>1</v>
      </c>
    </row>
    <row r="721" spans="1:2">
      <c r="A721" s="4">
        <v>1</v>
      </c>
      <c r="B721" s="4">
        <v>1</v>
      </c>
    </row>
    <row r="722" spans="1:2">
      <c r="A722" s="4">
        <v>1</v>
      </c>
      <c r="B722" s="4">
        <v>0</v>
      </c>
    </row>
    <row r="723" spans="1:2">
      <c r="A723" s="4">
        <v>0</v>
      </c>
      <c r="B723" s="4">
        <v>1</v>
      </c>
    </row>
    <row r="724" spans="1:2">
      <c r="A724" s="4">
        <v>0</v>
      </c>
      <c r="B724" s="4">
        <v>0</v>
      </c>
    </row>
    <row r="725" spans="1:2">
      <c r="A725" s="4">
        <v>1</v>
      </c>
      <c r="B725" s="4">
        <v>1</v>
      </c>
    </row>
    <row r="726" spans="1:2">
      <c r="A726" s="4">
        <v>1</v>
      </c>
      <c r="B726" s="4">
        <v>1</v>
      </c>
    </row>
    <row r="727" spans="1:2">
      <c r="A727" s="4">
        <v>0</v>
      </c>
      <c r="B727" s="4">
        <v>1</v>
      </c>
    </row>
    <row r="728" spans="1:2">
      <c r="A728" s="4">
        <v>0</v>
      </c>
      <c r="B728" s="4">
        <v>1</v>
      </c>
    </row>
    <row r="729" spans="1:2">
      <c r="A729" s="4">
        <v>0</v>
      </c>
      <c r="B729" s="4">
        <v>1</v>
      </c>
    </row>
    <row r="730" spans="1:2">
      <c r="A730" s="4">
        <v>1</v>
      </c>
      <c r="B730" s="4">
        <v>1</v>
      </c>
    </row>
    <row r="731" spans="1:2">
      <c r="A731" s="4">
        <v>0</v>
      </c>
      <c r="B731" s="4">
        <v>1</v>
      </c>
    </row>
    <row r="732" spans="1:2">
      <c r="A732" s="4">
        <v>1</v>
      </c>
      <c r="B732" s="4">
        <v>1</v>
      </c>
    </row>
    <row r="733" spans="1:2">
      <c r="A733" s="4">
        <v>0</v>
      </c>
      <c r="B733" s="4">
        <v>1</v>
      </c>
    </row>
    <row r="734" spans="1:2">
      <c r="A734" s="4">
        <v>1</v>
      </c>
      <c r="B734" s="4">
        <v>1</v>
      </c>
    </row>
    <row r="735" spans="1:2">
      <c r="A735" s="4">
        <v>0</v>
      </c>
      <c r="B735" s="4">
        <v>1</v>
      </c>
    </row>
    <row r="736" spans="1:2">
      <c r="A736" s="4">
        <v>0</v>
      </c>
      <c r="B736" s="4">
        <v>1</v>
      </c>
    </row>
    <row r="737" spans="1:2">
      <c r="A737" s="4">
        <v>1</v>
      </c>
      <c r="B737" s="4">
        <v>1</v>
      </c>
    </row>
    <row r="738" spans="1:2">
      <c r="A738" s="4">
        <v>1</v>
      </c>
      <c r="B738" s="4">
        <v>1</v>
      </c>
    </row>
    <row r="739" spans="1:2">
      <c r="A739" s="4">
        <v>1</v>
      </c>
      <c r="B739" s="4">
        <v>1</v>
      </c>
    </row>
    <row r="740" spans="1:2">
      <c r="A740" s="4">
        <v>1</v>
      </c>
      <c r="B740" s="4">
        <v>1</v>
      </c>
    </row>
    <row r="741" spans="1:2">
      <c r="A741" s="4">
        <v>1</v>
      </c>
      <c r="B741" s="4">
        <v>1</v>
      </c>
    </row>
    <row r="742" spans="1:2">
      <c r="A742" s="4">
        <v>0</v>
      </c>
      <c r="B742" s="4">
        <v>0</v>
      </c>
    </row>
    <row r="743" spans="1:2">
      <c r="A743" s="4">
        <v>1</v>
      </c>
      <c r="B743" s="4">
        <v>1</v>
      </c>
    </row>
    <row r="744" spans="1:2">
      <c r="A744" s="4">
        <v>0</v>
      </c>
      <c r="B744" s="4">
        <v>1</v>
      </c>
    </row>
    <row r="745" spans="1:2">
      <c r="A745" s="4">
        <v>0</v>
      </c>
      <c r="B745" s="4">
        <v>1</v>
      </c>
    </row>
    <row r="746" spans="1:2">
      <c r="A746" s="4">
        <v>1</v>
      </c>
      <c r="B746" s="4">
        <v>1</v>
      </c>
    </row>
    <row r="747" spans="1:2">
      <c r="A747" s="4">
        <v>0</v>
      </c>
      <c r="B747" s="4">
        <v>1</v>
      </c>
    </row>
    <row r="748" spans="1:2">
      <c r="A748" s="4">
        <v>1</v>
      </c>
      <c r="B748" s="4">
        <v>1</v>
      </c>
    </row>
    <row r="749" spans="1:2">
      <c r="A749" s="4">
        <v>0</v>
      </c>
      <c r="B749" s="4">
        <v>0</v>
      </c>
    </row>
    <row r="750" spans="1:2">
      <c r="A750" s="4">
        <v>1</v>
      </c>
      <c r="B750" s="4">
        <v>1</v>
      </c>
    </row>
    <row r="751" spans="1:2">
      <c r="A751" s="4">
        <v>0</v>
      </c>
      <c r="B751" s="4">
        <v>1</v>
      </c>
    </row>
    <row r="752" spans="1:2">
      <c r="A752" s="4">
        <v>0</v>
      </c>
      <c r="B752" s="4">
        <v>1</v>
      </c>
    </row>
    <row r="753" spans="1:2">
      <c r="A753" s="4">
        <v>1</v>
      </c>
      <c r="B753" s="4">
        <v>1</v>
      </c>
    </row>
    <row r="754" spans="1:2">
      <c r="A754" s="4">
        <v>1</v>
      </c>
      <c r="B754" s="4">
        <v>1</v>
      </c>
    </row>
  </sheetData>
  <mergeCells count="1">
    <mergeCell ref="D26:H26"/>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dimension ref="A1:N713"/>
  <sheetViews>
    <sheetView topLeftCell="A95" workbookViewId="0">
      <selection activeCell="F116" sqref="F116"/>
    </sheetView>
  </sheetViews>
  <sheetFormatPr baseColWidth="10" defaultRowHeight="15.6"/>
  <cols>
    <col min="1" max="1" width="5" style="5" bestFit="1" customWidth="1"/>
    <col min="2" max="2" width="23.88671875" style="4" bestFit="1" customWidth="1"/>
    <col min="4" max="4" width="6.44140625" bestFit="1" customWidth="1"/>
    <col min="5" max="5" width="23.88671875" bestFit="1" customWidth="1"/>
    <col min="6" max="6" width="9.109375" customWidth="1"/>
    <col min="7" max="7" width="18.5546875" bestFit="1" customWidth="1"/>
    <col min="8" max="8" width="7.77734375" customWidth="1"/>
    <col min="9" max="9" width="19.109375" bestFit="1" customWidth="1"/>
    <col min="10" max="10" width="4.44140625" bestFit="1" customWidth="1"/>
    <col min="11" max="11" width="5.6640625" bestFit="1" customWidth="1"/>
    <col min="13" max="13" width="18.44140625" bestFit="1" customWidth="1"/>
    <col min="14" max="14" width="15.88671875" customWidth="1"/>
  </cols>
  <sheetData>
    <row r="1" spans="1:14" ht="16.2" thickBot="1">
      <c r="A1" s="2" t="s">
        <v>1</v>
      </c>
      <c r="B1" s="22" t="s">
        <v>16</v>
      </c>
      <c r="D1" s="44" t="s">
        <v>168</v>
      </c>
      <c r="E1" s="45" t="s">
        <v>3418</v>
      </c>
      <c r="F1" s="49"/>
      <c r="G1" s="47"/>
      <c r="H1" s="47"/>
      <c r="I1" s="47"/>
      <c r="J1" s="47"/>
      <c r="K1" s="48"/>
      <c r="M1" s="11" t="s">
        <v>3419</v>
      </c>
      <c r="N1" t="s">
        <v>3421</v>
      </c>
    </row>
    <row r="2" spans="1:14" ht="16.2" thickBot="1">
      <c r="A2" s="5">
        <v>32</v>
      </c>
      <c r="B2" s="4" t="s">
        <v>46</v>
      </c>
      <c r="C2" s="18"/>
      <c r="D2" s="45" t="s">
        <v>3391</v>
      </c>
      <c r="E2" s="47" t="s">
        <v>1109</v>
      </c>
      <c r="F2" s="47" t="s">
        <v>46</v>
      </c>
      <c r="G2" s="47" t="s">
        <v>154</v>
      </c>
      <c r="H2" s="47" t="s">
        <v>73</v>
      </c>
      <c r="I2" s="47" t="s">
        <v>357</v>
      </c>
      <c r="J2" s="47" t="s">
        <v>58</v>
      </c>
      <c r="K2" s="48" t="s">
        <v>3416</v>
      </c>
      <c r="M2" s="23" t="s">
        <v>1109</v>
      </c>
      <c r="N2" s="13">
        <v>12</v>
      </c>
    </row>
    <row r="3" spans="1:14">
      <c r="A3" s="5">
        <v>38</v>
      </c>
      <c r="B3" s="4" t="s">
        <v>58</v>
      </c>
      <c r="C3" s="18"/>
      <c r="D3" s="50">
        <v>19</v>
      </c>
      <c r="E3" s="43"/>
      <c r="F3" s="43">
        <v>1</v>
      </c>
      <c r="G3" s="43"/>
      <c r="H3" s="43"/>
      <c r="I3" s="43"/>
      <c r="J3" s="43"/>
      <c r="K3" s="43">
        <v>1</v>
      </c>
      <c r="M3" s="23" t="s">
        <v>46</v>
      </c>
      <c r="N3" s="13">
        <v>269</v>
      </c>
    </row>
    <row r="4" spans="1:14">
      <c r="A4" s="5">
        <v>30</v>
      </c>
      <c r="B4" s="4" t="s">
        <v>73</v>
      </c>
      <c r="C4" s="18"/>
      <c r="D4" s="50">
        <v>20</v>
      </c>
      <c r="E4" s="43"/>
      <c r="F4" s="43">
        <v>1</v>
      </c>
      <c r="G4" s="43"/>
      <c r="H4" s="43"/>
      <c r="I4" s="43"/>
      <c r="J4" s="43"/>
      <c r="K4" s="43">
        <v>1</v>
      </c>
      <c r="M4" s="23" t="s">
        <v>154</v>
      </c>
      <c r="N4" s="13">
        <v>24</v>
      </c>
    </row>
    <row r="5" spans="1:14">
      <c r="A5" s="5">
        <v>37</v>
      </c>
      <c r="B5" s="4" t="s">
        <v>58</v>
      </c>
      <c r="C5" s="18"/>
      <c r="D5" s="50">
        <v>21</v>
      </c>
      <c r="E5" s="43">
        <v>1</v>
      </c>
      <c r="F5" s="43">
        <v>2</v>
      </c>
      <c r="G5" s="43">
        <v>6</v>
      </c>
      <c r="H5" s="43"/>
      <c r="I5" s="43">
        <v>1</v>
      </c>
      <c r="J5" s="43"/>
      <c r="K5" s="43">
        <v>10</v>
      </c>
      <c r="M5" s="23" t="s">
        <v>73</v>
      </c>
      <c r="N5" s="13">
        <v>294</v>
      </c>
    </row>
    <row r="6" spans="1:14">
      <c r="A6" s="5">
        <v>24</v>
      </c>
      <c r="B6" s="4" t="s">
        <v>46</v>
      </c>
      <c r="C6" s="18"/>
      <c r="D6" s="50">
        <v>22</v>
      </c>
      <c r="E6" s="43">
        <v>2</v>
      </c>
      <c r="F6" s="43">
        <v>11</v>
      </c>
      <c r="G6" s="43">
        <v>6</v>
      </c>
      <c r="H6" s="43">
        <v>1</v>
      </c>
      <c r="I6" s="43">
        <v>7</v>
      </c>
      <c r="J6" s="43"/>
      <c r="K6" s="43">
        <v>27</v>
      </c>
      <c r="M6" s="23" t="s">
        <v>357</v>
      </c>
      <c r="N6" s="13">
        <v>44</v>
      </c>
    </row>
    <row r="7" spans="1:14">
      <c r="A7" s="5">
        <v>27</v>
      </c>
      <c r="B7" s="4" t="s">
        <v>73</v>
      </c>
      <c r="C7" s="18"/>
      <c r="D7" s="50">
        <v>23</v>
      </c>
      <c r="E7" s="43"/>
      <c r="F7" s="43">
        <v>16</v>
      </c>
      <c r="G7" s="43">
        <v>2</v>
      </c>
      <c r="H7" s="43">
        <v>3</v>
      </c>
      <c r="I7" s="43">
        <v>4</v>
      </c>
      <c r="J7" s="43"/>
      <c r="K7" s="43">
        <v>25</v>
      </c>
      <c r="M7" s="23" t="s">
        <v>58</v>
      </c>
      <c r="N7" s="13">
        <v>69</v>
      </c>
    </row>
    <row r="8" spans="1:14">
      <c r="A8" s="5">
        <v>32</v>
      </c>
      <c r="B8" s="4" t="s">
        <v>73</v>
      </c>
      <c r="C8" s="18"/>
      <c r="D8" s="50">
        <v>24</v>
      </c>
      <c r="E8" s="43"/>
      <c r="F8" s="43">
        <v>15</v>
      </c>
      <c r="G8" s="43">
        <v>1</v>
      </c>
      <c r="H8" s="43">
        <v>2</v>
      </c>
      <c r="I8" s="43">
        <v>4</v>
      </c>
      <c r="J8" s="43"/>
      <c r="K8" s="43">
        <v>22</v>
      </c>
      <c r="M8" s="23" t="s">
        <v>3410</v>
      </c>
      <c r="N8" s="13">
        <v>712</v>
      </c>
    </row>
    <row r="9" spans="1:14">
      <c r="A9" s="5">
        <v>34</v>
      </c>
      <c r="B9" s="4" t="s">
        <v>73</v>
      </c>
      <c r="C9" s="18"/>
      <c r="D9" s="50">
        <v>25</v>
      </c>
      <c r="E9" s="43"/>
      <c r="F9" s="43">
        <v>24</v>
      </c>
      <c r="G9" s="43"/>
      <c r="H9" s="43">
        <v>3</v>
      </c>
      <c r="I9" s="43">
        <v>2</v>
      </c>
      <c r="J9" s="43">
        <v>1</v>
      </c>
      <c r="K9" s="43">
        <v>30</v>
      </c>
    </row>
    <row r="10" spans="1:14">
      <c r="A10" s="5">
        <v>45</v>
      </c>
      <c r="B10" s="4" t="s">
        <v>46</v>
      </c>
      <c r="C10" s="18"/>
      <c r="D10" s="50">
        <v>26</v>
      </c>
      <c r="E10" s="43"/>
      <c r="F10" s="43">
        <v>21</v>
      </c>
      <c r="G10" s="43"/>
      <c r="H10" s="43">
        <v>17</v>
      </c>
      <c r="I10" s="43"/>
      <c r="J10" s="43"/>
      <c r="K10" s="43">
        <v>38</v>
      </c>
      <c r="M10" s="11" t="s">
        <v>3419</v>
      </c>
      <c r="N10" t="s">
        <v>3420</v>
      </c>
    </row>
    <row r="11" spans="1:14">
      <c r="A11" s="5">
        <v>40</v>
      </c>
      <c r="B11" s="4" t="s">
        <v>58</v>
      </c>
      <c r="C11" s="18"/>
      <c r="D11" s="50">
        <v>27</v>
      </c>
      <c r="E11" s="43"/>
      <c r="F11" s="43">
        <v>20</v>
      </c>
      <c r="G11" s="43">
        <v>1</v>
      </c>
      <c r="H11" s="43">
        <v>14</v>
      </c>
      <c r="I11" s="43">
        <v>1</v>
      </c>
      <c r="J11" s="43">
        <v>1</v>
      </c>
      <c r="K11" s="43">
        <v>37</v>
      </c>
      <c r="M11" s="23" t="s">
        <v>1109</v>
      </c>
      <c r="N11" s="18">
        <v>34.083333333333336</v>
      </c>
    </row>
    <row r="12" spans="1:14">
      <c r="A12" s="5">
        <v>31</v>
      </c>
      <c r="B12" s="4" t="s">
        <v>46</v>
      </c>
      <c r="C12" s="18"/>
      <c r="D12" s="50">
        <v>28</v>
      </c>
      <c r="E12" s="43"/>
      <c r="F12" s="43">
        <v>19</v>
      </c>
      <c r="G12" s="43"/>
      <c r="H12" s="43">
        <v>19</v>
      </c>
      <c r="I12" s="43">
        <v>1</v>
      </c>
      <c r="J12" s="43">
        <v>1</v>
      </c>
      <c r="K12" s="43">
        <v>40</v>
      </c>
      <c r="M12" s="23" t="s">
        <v>46</v>
      </c>
      <c r="N12" s="18">
        <v>30.851301115241636</v>
      </c>
    </row>
    <row r="13" spans="1:14">
      <c r="A13" s="5">
        <v>29</v>
      </c>
      <c r="B13" s="4" t="s">
        <v>73</v>
      </c>
      <c r="C13" s="18"/>
      <c r="D13" s="50">
        <v>29</v>
      </c>
      <c r="E13" s="43"/>
      <c r="F13" s="43">
        <v>24</v>
      </c>
      <c r="G13" s="43"/>
      <c r="H13" s="43">
        <v>17</v>
      </c>
      <c r="I13" s="43">
        <v>3</v>
      </c>
      <c r="J13" s="43">
        <v>2</v>
      </c>
      <c r="K13" s="43">
        <v>46</v>
      </c>
      <c r="M13" s="23" t="s">
        <v>154</v>
      </c>
      <c r="N13" s="18">
        <v>27.333333333333332</v>
      </c>
    </row>
    <row r="14" spans="1:14">
      <c r="A14" s="5">
        <v>28</v>
      </c>
      <c r="B14" s="4" t="s">
        <v>46</v>
      </c>
      <c r="C14" s="18"/>
      <c r="D14" s="50">
        <v>30</v>
      </c>
      <c r="E14" s="43"/>
      <c r="F14" s="43">
        <v>5</v>
      </c>
      <c r="G14" s="43"/>
      <c r="H14" s="43">
        <v>19</v>
      </c>
      <c r="I14" s="43">
        <v>2</v>
      </c>
      <c r="J14" s="43">
        <v>5</v>
      </c>
      <c r="K14" s="43">
        <v>31</v>
      </c>
      <c r="M14" s="23" t="s">
        <v>73</v>
      </c>
      <c r="N14" s="18">
        <v>35.183673469387756</v>
      </c>
    </row>
    <row r="15" spans="1:14">
      <c r="A15" s="5">
        <v>24</v>
      </c>
      <c r="B15" s="4" t="s">
        <v>46</v>
      </c>
      <c r="C15" s="18"/>
      <c r="D15" s="50">
        <v>31</v>
      </c>
      <c r="E15" s="43">
        <v>2</v>
      </c>
      <c r="F15" s="43">
        <v>17</v>
      </c>
      <c r="G15" s="43"/>
      <c r="H15" s="43">
        <v>16</v>
      </c>
      <c r="I15" s="43">
        <v>4</v>
      </c>
      <c r="J15" s="43">
        <v>4</v>
      </c>
      <c r="K15" s="43">
        <v>43</v>
      </c>
      <c r="M15" s="23" t="s">
        <v>357</v>
      </c>
      <c r="N15" s="18">
        <v>29.977272727272727</v>
      </c>
    </row>
    <row r="16" spans="1:14">
      <c r="A16" s="5">
        <v>21</v>
      </c>
      <c r="B16" s="4" t="s">
        <v>154</v>
      </c>
      <c r="C16" s="18"/>
      <c r="D16" s="50">
        <v>32</v>
      </c>
      <c r="E16" s="43"/>
      <c r="F16" s="43">
        <v>10</v>
      </c>
      <c r="G16" s="43">
        <v>2</v>
      </c>
      <c r="H16" s="43">
        <v>21</v>
      </c>
      <c r="I16" s="43">
        <v>2</v>
      </c>
      <c r="J16" s="43"/>
      <c r="K16" s="43">
        <v>35</v>
      </c>
      <c r="M16" s="23" t="s">
        <v>58</v>
      </c>
      <c r="N16" s="18">
        <v>38.130434782608695</v>
      </c>
    </row>
    <row r="17" spans="1:14">
      <c r="A17" s="5">
        <v>37</v>
      </c>
      <c r="B17" s="4" t="s">
        <v>73</v>
      </c>
      <c r="C17" s="18"/>
      <c r="D17" s="50">
        <v>33</v>
      </c>
      <c r="E17" s="43"/>
      <c r="F17" s="43">
        <v>10</v>
      </c>
      <c r="G17" s="43"/>
      <c r="H17" s="43">
        <v>15</v>
      </c>
      <c r="I17" s="43">
        <v>1</v>
      </c>
      <c r="J17" s="43">
        <v>4</v>
      </c>
      <c r="K17" s="43">
        <v>30</v>
      </c>
      <c r="M17" s="23" t="s">
        <v>3381</v>
      </c>
      <c r="N17" s="18">
        <v>33.227528089887642</v>
      </c>
    </row>
    <row r="18" spans="1:14">
      <c r="A18" s="5">
        <v>23</v>
      </c>
      <c r="B18" s="4" t="s">
        <v>154</v>
      </c>
      <c r="C18" s="18"/>
      <c r="D18" s="50">
        <v>34</v>
      </c>
      <c r="E18" s="43"/>
      <c r="F18" s="43">
        <v>3</v>
      </c>
      <c r="G18" s="43">
        <v>1</v>
      </c>
      <c r="H18" s="43">
        <v>19</v>
      </c>
      <c r="I18" s="43">
        <v>1</v>
      </c>
      <c r="J18" s="43">
        <v>2</v>
      </c>
      <c r="K18" s="43">
        <v>26</v>
      </c>
    </row>
    <row r="19" spans="1:14">
      <c r="A19" s="5">
        <v>22</v>
      </c>
      <c r="B19" s="4" t="s">
        <v>154</v>
      </c>
      <c r="C19" s="18"/>
      <c r="D19" s="50">
        <v>35</v>
      </c>
      <c r="E19" s="43"/>
      <c r="F19" s="43">
        <v>8</v>
      </c>
      <c r="G19" s="43">
        <v>1</v>
      </c>
      <c r="H19" s="43">
        <v>14</v>
      </c>
      <c r="I19" s="43">
        <v>1</v>
      </c>
      <c r="J19" s="43">
        <v>4</v>
      </c>
      <c r="K19" s="43">
        <v>28</v>
      </c>
    </row>
    <row r="20" spans="1:14">
      <c r="A20" s="5">
        <v>27</v>
      </c>
      <c r="B20" s="4" t="s">
        <v>46</v>
      </c>
      <c r="C20" s="18"/>
      <c r="D20" s="50">
        <v>36</v>
      </c>
      <c r="E20" s="43">
        <v>1</v>
      </c>
      <c r="F20" s="43">
        <v>10</v>
      </c>
      <c r="G20" s="43"/>
      <c r="H20" s="43">
        <v>18</v>
      </c>
      <c r="I20" s="43">
        <v>1</v>
      </c>
      <c r="J20" s="43">
        <v>5</v>
      </c>
      <c r="K20" s="43">
        <v>35</v>
      </c>
    </row>
    <row r="21" spans="1:14">
      <c r="A21" s="5">
        <v>31</v>
      </c>
      <c r="B21" s="4" t="s">
        <v>58</v>
      </c>
      <c r="C21" s="18"/>
      <c r="D21" s="50">
        <v>37</v>
      </c>
      <c r="E21" s="43">
        <v>1</v>
      </c>
      <c r="F21" s="43">
        <v>7</v>
      </c>
      <c r="G21" s="43">
        <v>2</v>
      </c>
      <c r="H21" s="43">
        <v>11</v>
      </c>
      <c r="I21" s="43">
        <v>1</v>
      </c>
      <c r="J21" s="43">
        <v>9</v>
      </c>
      <c r="K21" s="43">
        <v>31</v>
      </c>
    </row>
    <row r="22" spans="1:14">
      <c r="A22" s="5">
        <v>40</v>
      </c>
      <c r="B22" s="4" t="s">
        <v>46</v>
      </c>
      <c r="C22" s="18"/>
      <c r="D22" s="50">
        <v>38</v>
      </c>
      <c r="E22" s="43"/>
      <c r="F22" s="43">
        <v>4</v>
      </c>
      <c r="G22" s="43"/>
      <c r="H22" s="43">
        <v>10</v>
      </c>
      <c r="I22" s="43"/>
      <c r="J22" s="43">
        <v>7</v>
      </c>
      <c r="K22" s="43">
        <v>21</v>
      </c>
    </row>
    <row r="23" spans="1:14">
      <c r="A23" s="5">
        <v>44</v>
      </c>
      <c r="B23" s="4" t="s">
        <v>73</v>
      </c>
      <c r="C23" s="18"/>
      <c r="D23" s="50">
        <v>39</v>
      </c>
      <c r="E23" s="43"/>
      <c r="F23" s="43">
        <v>6</v>
      </c>
      <c r="G23" s="43"/>
      <c r="H23" s="43">
        <v>12</v>
      </c>
      <c r="I23" s="43">
        <v>2</v>
      </c>
      <c r="J23" s="43">
        <v>5</v>
      </c>
      <c r="K23" s="43">
        <v>25</v>
      </c>
    </row>
    <row r="24" spans="1:14">
      <c r="A24" s="5">
        <v>38</v>
      </c>
      <c r="B24" s="4" t="s">
        <v>73</v>
      </c>
      <c r="C24" s="18"/>
      <c r="D24" s="50">
        <v>40</v>
      </c>
      <c r="E24" s="43">
        <v>1</v>
      </c>
      <c r="F24" s="43">
        <v>1</v>
      </c>
      <c r="G24" s="43"/>
      <c r="H24" s="43">
        <v>5</v>
      </c>
      <c r="I24" s="43">
        <v>1</v>
      </c>
      <c r="J24" s="43">
        <v>2</v>
      </c>
      <c r="K24" s="43">
        <v>10</v>
      </c>
    </row>
    <row r="25" spans="1:14">
      <c r="A25" s="5">
        <v>38</v>
      </c>
      <c r="B25" s="4" t="s">
        <v>58</v>
      </c>
      <c r="C25" s="18"/>
      <c r="D25" s="50">
        <v>41</v>
      </c>
      <c r="E25" s="43">
        <v>1</v>
      </c>
      <c r="F25" s="43">
        <v>5</v>
      </c>
      <c r="G25" s="43"/>
      <c r="H25" s="43">
        <v>7</v>
      </c>
      <c r="I25" s="43">
        <v>1</v>
      </c>
      <c r="J25" s="43">
        <v>2</v>
      </c>
      <c r="K25" s="43">
        <v>16</v>
      </c>
    </row>
    <row r="26" spans="1:14">
      <c r="A26" s="5">
        <v>43</v>
      </c>
      <c r="B26" s="4" t="s">
        <v>73</v>
      </c>
      <c r="C26" s="18"/>
      <c r="D26" s="50">
        <v>42</v>
      </c>
      <c r="E26" s="43">
        <v>1</v>
      </c>
      <c r="F26" s="43">
        <v>4</v>
      </c>
      <c r="G26" s="43"/>
      <c r="H26" s="43">
        <v>4</v>
      </c>
      <c r="I26" s="43"/>
      <c r="J26" s="43">
        <v>2</v>
      </c>
      <c r="K26" s="43">
        <v>11</v>
      </c>
    </row>
    <row r="27" spans="1:14">
      <c r="A27" s="5">
        <v>30</v>
      </c>
      <c r="B27" s="4" t="s">
        <v>73</v>
      </c>
      <c r="C27" s="18"/>
      <c r="D27" s="50">
        <v>43</v>
      </c>
      <c r="E27" s="43">
        <v>2</v>
      </c>
      <c r="F27" s="43">
        <v>2</v>
      </c>
      <c r="G27" s="43"/>
      <c r="H27" s="43">
        <v>3</v>
      </c>
      <c r="I27" s="43">
        <v>1</v>
      </c>
      <c r="J27" s="43">
        <v>1</v>
      </c>
      <c r="K27" s="43">
        <v>9</v>
      </c>
    </row>
    <row r="28" spans="1:14">
      <c r="A28" s="5">
        <v>37</v>
      </c>
      <c r="B28" s="4" t="s">
        <v>46</v>
      </c>
      <c r="C28" s="18"/>
      <c r="D28" s="50">
        <v>44</v>
      </c>
      <c r="E28" s="43"/>
      <c r="F28" s="43">
        <v>4</v>
      </c>
      <c r="G28" s="43"/>
      <c r="H28" s="43">
        <v>8</v>
      </c>
      <c r="I28" s="43"/>
      <c r="J28" s="43">
        <v>1</v>
      </c>
      <c r="K28" s="43">
        <v>13</v>
      </c>
    </row>
    <row r="29" spans="1:14">
      <c r="A29" s="5">
        <v>32</v>
      </c>
      <c r="B29" s="4" t="s">
        <v>73</v>
      </c>
      <c r="C29" s="18"/>
      <c r="D29" s="50">
        <v>45</v>
      </c>
      <c r="E29" s="43"/>
      <c r="F29" s="43">
        <v>4</v>
      </c>
      <c r="G29" s="43"/>
      <c r="H29" s="43">
        <v>8</v>
      </c>
      <c r="I29" s="43">
        <v>2</v>
      </c>
      <c r="J29" s="43"/>
      <c r="K29" s="43">
        <v>14</v>
      </c>
    </row>
    <row r="30" spans="1:14">
      <c r="A30" s="5">
        <v>39</v>
      </c>
      <c r="B30" s="4" t="s">
        <v>73</v>
      </c>
      <c r="C30" s="18"/>
      <c r="D30" s="50">
        <v>46</v>
      </c>
      <c r="E30" s="43"/>
      <c r="F30" s="43"/>
      <c r="G30" s="43"/>
      <c r="H30" s="43">
        <v>3</v>
      </c>
      <c r="I30" s="43"/>
      <c r="J30" s="43">
        <v>2</v>
      </c>
      <c r="K30" s="43">
        <v>5</v>
      </c>
    </row>
    <row r="31" spans="1:14">
      <c r="A31" s="5">
        <v>27</v>
      </c>
      <c r="B31" s="4" t="s">
        <v>46</v>
      </c>
      <c r="C31" s="18"/>
      <c r="D31" s="50">
        <v>47</v>
      </c>
      <c r="E31" s="43"/>
      <c r="F31" s="43">
        <v>1</v>
      </c>
      <c r="G31" s="43">
        <v>2</v>
      </c>
      <c r="H31" s="43">
        <v>2</v>
      </c>
      <c r="I31" s="43"/>
      <c r="J31" s="43">
        <v>1</v>
      </c>
      <c r="K31" s="43">
        <v>6</v>
      </c>
    </row>
    <row r="32" spans="1:14">
      <c r="A32" s="5">
        <v>34</v>
      </c>
      <c r="B32" s="4" t="s">
        <v>73</v>
      </c>
      <c r="C32" s="18"/>
      <c r="D32" s="50">
        <v>48</v>
      </c>
      <c r="E32" s="43"/>
      <c r="F32" s="43">
        <v>3</v>
      </c>
      <c r="G32" s="43"/>
      <c r="H32" s="43"/>
      <c r="I32" s="43"/>
      <c r="J32" s="43">
        <v>2</v>
      </c>
      <c r="K32" s="43">
        <v>5</v>
      </c>
    </row>
    <row r="33" spans="1:11">
      <c r="A33" s="5">
        <v>38</v>
      </c>
      <c r="B33" s="4" t="s">
        <v>73</v>
      </c>
      <c r="C33" s="18"/>
      <c r="D33" s="50">
        <v>49</v>
      </c>
      <c r="E33" s="43"/>
      <c r="F33" s="43">
        <v>3</v>
      </c>
      <c r="G33" s="43"/>
      <c r="H33" s="43">
        <v>1</v>
      </c>
      <c r="I33" s="43">
        <v>1</v>
      </c>
      <c r="J33" s="43">
        <v>1</v>
      </c>
      <c r="K33" s="43">
        <v>6</v>
      </c>
    </row>
    <row r="34" spans="1:11">
      <c r="A34" s="5">
        <v>34</v>
      </c>
      <c r="B34" s="4" t="s">
        <v>73</v>
      </c>
      <c r="C34" s="18"/>
      <c r="D34" s="50">
        <v>50</v>
      </c>
      <c r="E34" s="43"/>
      <c r="F34" s="43">
        <v>1</v>
      </c>
      <c r="G34" s="43"/>
      <c r="H34" s="43">
        <v>4</v>
      </c>
      <c r="I34" s="43"/>
      <c r="J34" s="43"/>
      <c r="K34" s="43">
        <v>5</v>
      </c>
    </row>
    <row r="35" spans="1:11">
      <c r="A35" s="5">
        <v>22</v>
      </c>
      <c r="B35" s="4" t="s">
        <v>154</v>
      </c>
      <c r="C35" s="18"/>
      <c r="D35" s="50">
        <v>51</v>
      </c>
      <c r="E35" s="43"/>
      <c r="F35" s="43">
        <v>2</v>
      </c>
      <c r="G35" s="43"/>
      <c r="H35" s="43">
        <v>1</v>
      </c>
      <c r="I35" s="43"/>
      <c r="J35" s="43"/>
      <c r="K35" s="43">
        <v>3</v>
      </c>
    </row>
    <row r="36" spans="1:11">
      <c r="A36" s="5">
        <v>28</v>
      </c>
      <c r="B36" s="4" t="s">
        <v>73</v>
      </c>
      <c r="C36" s="18"/>
      <c r="D36" s="50">
        <v>52</v>
      </c>
      <c r="E36" s="43"/>
      <c r="F36" s="43"/>
      <c r="G36" s="43"/>
      <c r="H36" s="43">
        <v>2</v>
      </c>
      <c r="I36" s="43"/>
      <c r="J36" s="43">
        <v>1</v>
      </c>
      <c r="K36" s="43">
        <v>3</v>
      </c>
    </row>
    <row r="37" spans="1:11">
      <c r="A37" s="5">
        <v>40</v>
      </c>
      <c r="B37" s="4" t="s">
        <v>73</v>
      </c>
      <c r="C37" s="18"/>
      <c r="D37" s="50">
        <v>53</v>
      </c>
      <c r="E37" s="43"/>
      <c r="F37" s="43">
        <v>2</v>
      </c>
      <c r="G37" s="43"/>
      <c r="H37" s="43">
        <v>1</v>
      </c>
      <c r="I37" s="43"/>
      <c r="J37" s="43"/>
      <c r="K37" s="43">
        <v>3</v>
      </c>
    </row>
    <row r="38" spans="1:11">
      <c r="A38" s="5">
        <v>42</v>
      </c>
      <c r="B38" s="4" t="s">
        <v>46</v>
      </c>
      <c r="C38" s="18"/>
      <c r="D38" s="50">
        <v>54</v>
      </c>
      <c r="E38" s="43"/>
      <c r="F38" s="43">
        <v>1</v>
      </c>
      <c r="G38" s="43"/>
      <c r="H38" s="43">
        <v>1</v>
      </c>
      <c r="I38" s="43"/>
      <c r="J38" s="43"/>
      <c r="K38" s="43">
        <v>2</v>
      </c>
    </row>
    <row r="39" spans="1:11">
      <c r="A39" s="5">
        <v>27</v>
      </c>
      <c r="B39" s="4" t="s">
        <v>73</v>
      </c>
      <c r="C39" s="18"/>
      <c r="D39" s="50">
        <v>55</v>
      </c>
      <c r="E39" s="43"/>
      <c r="F39" s="43"/>
      <c r="G39" s="43"/>
      <c r="H39" s="43">
        <v>3</v>
      </c>
      <c r="I39" s="43"/>
      <c r="J39" s="43">
        <v>1</v>
      </c>
      <c r="K39" s="43">
        <v>4</v>
      </c>
    </row>
    <row r="40" spans="1:11">
      <c r="A40" s="5">
        <v>38</v>
      </c>
      <c r="B40" s="4" t="s">
        <v>73</v>
      </c>
      <c r="C40" s="18"/>
      <c r="D40" s="50">
        <v>56</v>
      </c>
      <c r="E40" s="43"/>
      <c r="F40" s="43"/>
      <c r="G40" s="43"/>
      <c r="H40" s="43">
        <v>2</v>
      </c>
      <c r="I40" s="43"/>
      <c r="J40" s="43"/>
      <c r="K40" s="43">
        <v>2</v>
      </c>
    </row>
    <row r="41" spans="1:11">
      <c r="A41" s="5">
        <v>22</v>
      </c>
      <c r="B41" s="4" t="s">
        <v>154</v>
      </c>
      <c r="C41" s="18"/>
      <c r="D41" s="50">
        <v>57</v>
      </c>
      <c r="E41" s="43"/>
      <c r="F41" s="43">
        <v>1</v>
      </c>
      <c r="G41" s="43"/>
      <c r="H41" s="43">
        <v>2</v>
      </c>
      <c r="I41" s="43"/>
      <c r="J41" s="43">
        <v>1</v>
      </c>
      <c r="K41" s="43">
        <v>4</v>
      </c>
    </row>
    <row r="42" spans="1:11">
      <c r="A42" s="5">
        <v>31</v>
      </c>
      <c r="B42" s="4" t="s">
        <v>46</v>
      </c>
      <c r="C42" s="18"/>
      <c r="D42" s="50">
        <v>58</v>
      </c>
      <c r="E42" s="43"/>
      <c r="F42" s="43">
        <v>1</v>
      </c>
      <c r="G42" s="43"/>
      <c r="H42" s="43">
        <v>1</v>
      </c>
      <c r="I42" s="43"/>
      <c r="J42" s="43">
        <v>1</v>
      </c>
      <c r="K42" s="43">
        <v>3</v>
      </c>
    </row>
    <row r="43" spans="1:11">
      <c r="A43" s="5">
        <v>37</v>
      </c>
      <c r="B43" s="4" t="s">
        <v>46</v>
      </c>
      <c r="C43" s="18"/>
      <c r="D43" s="50">
        <v>59</v>
      </c>
      <c r="E43" s="43"/>
      <c r="F43" s="43"/>
      <c r="G43" s="43"/>
      <c r="H43" s="43">
        <v>2</v>
      </c>
      <c r="I43" s="43"/>
      <c r="J43" s="43"/>
      <c r="K43" s="43">
        <v>2</v>
      </c>
    </row>
    <row r="44" spans="1:11">
      <c r="A44" s="5">
        <v>35</v>
      </c>
      <c r="B44" s="4" t="s">
        <v>46</v>
      </c>
      <c r="C44" s="18"/>
      <c r="D44" s="50">
        <v>64</v>
      </c>
      <c r="E44" s="43"/>
      <c r="F44" s="43"/>
      <c r="G44" s="43"/>
      <c r="H44" s="43">
        <v>1</v>
      </c>
      <c r="I44" s="43"/>
      <c r="J44" s="43"/>
      <c r="K44" s="43">
        <v>1</v>
      </c>
    </row>
    <row r="45" spans="1:11">
      <c r="A45" s="5">
        <v>26</v>
      </c>
      <c r="B45" s="4" t="s">
        <v>46</v>
      </c>
      <c r="C45" s="18"/>
      <c r="D45" s="50">
        <v>65</v>
      </c>
      <c r="E45" s="43"/>
      <c r="F45" s="43"/>
      <c r="G45" s="43"/>
      <c r="H45" s="43">
        <v>1</v>
      </c>
      <c r="I45" s="43"/>
      <c r="J45" s="43"/>
      <c r="K45" s="43">
        <v>1</v>
      </c>
    </row>
    <row r="46" spans="1:11">
      <c r="A46" s="5">
        <v>37</v>
      </c>
      <c r="B46" s="4" t="s">
        <v>46</v>
      </c>
      <c r="C46" s="18"/>
      <c r="D46" s="50">
        <v>66</v>
      </c>
      <c r="E46" s="43"/>
      <c r="F46" s="43"/>
      <c r="G46" s="43"/>
      <c r="H46" s="43"/>
      <c r="I46" s="43"/>
      <c r="J46" s="43">
        <v>1</v>
      </c>
      <c r="K46" s="43">
        <v>1</v>
      </c>
    </row>
    <row r="47" spans="1:11" ht="16.2" thickBot="1">
      <c r="A47" s="5">
        <v>41</v>
      </c>
      <c r="B47" s="4" t="s">
        <v>58</v>
      </c>
      <c r="C47" s="18"/>
      <c r="D47" s="50">
        <v>78</v>
      </c>
      <c r="E47" s="43"/>
      <c r="F47" s="43"/>
      <c r="G47" s="43"/>
      <c r="H47" s="43">
        <v>1</v>
      </c>
      <c r="I47" s="43"/>
      <c r="J47" s="43"/>
      <c r="K47" s="43">
        <v>1</v>
      </c>
    </row>
    <row r="48" spans="1:11" ht="16.2" thickBot="1">
      <c r="A48" s="5">
        <v>27</v>
      </c>
      <c r="B48" s="4" t="s">
        <v>73</v>
      </c>
      <c r="C48" s="18"/>
      <c r="D48" s="51" t="s">
        <v>3416</v>
      </c>
      <c r="E48" s="52">
        <v>12</v>
      </c>
      <c r="F48" s="52">
        <v>269</v>
      </c>
      <c r="G48" s="52">
        <v>24</v>
      </c>
      <c r="H48" s="52">
        <v>294</v>
      </c>
      <c r="I48" s="52">
        <v>44</v>
      </c>
      <c r="J48" s="52">
        <v>69</v>
      </c>
      <c r="K48" s="53">
        <v>712</v>
      </c>
    </row>
    <row r="49" spans="1:11" ht="16.2" thickBot="1">
      <c r="A49" s="5">
        <v>39</v>
      </c>
      <c r="B49" s="4" t="s">
        <v>73</v>
      </c>
      <c r="C49" s="18"/>
    </row>
    <row r="50" spans="1:11" ht="16.2" thickBot="1">
      <c r="A50" s="5">
        <v>45</v>
      </c>
      <c r="B50" s="4" t="s">
        <v>73</v>
      </c>
      <c r="C50" s="18"/>
      <c r="D50" s="57" t="s">
        <v>168</v>
      </c>
      <c r="E50" s="239" t="s">
        <v>3418</v>
      </c>
      <c r="F50" s="240"/>
      <c r="G50" s="240"/>
      <c r="H50" s="240"/>
      <c r="I50" s="240"/>
      <c r="J50" s="240"/>
      <c r="K50" s="241"/>
    </row>
    <row r="51" spans="1:11" ht="16.2" thickBot="1">
      <c r="A51" s="5">
        <v>32</v>
      </c>
      <c r="B51" s="4" t="s">
        <v>73</v>
      </c>
      <c r="C51" s="18"/>
      <c r="D51" s="59" t="s">
        <v>3391</v>
      </c>
      <c r="E51" s="58" t="s">
        <v>1109</v>
      </c>
      <c r="F51" s="55" t="s">
        <v>46</v>
      </c>
      <c r="G51" s="55" t="s">
        <v>154</v>
      </c>
      <c r="H51" s="55" t="s">
        <v>73</v>
      </c>
      <c r="I51" s="55" t="s">
        <v>357</v>
      </c>
      <c r="J51" s="55" t="s">
        <v>58</v>
      </c>
      <c r="K51" s="56" t="s">
        <v>3416</v>
      </c>
    </row>
    <row r="52" spans="1:11">
      <c r="A52" s="5">
        <v>23</v>
      </c>
      <c r="B52" s="4" t="s">
        <v>46</v>
      </c>
      <c r="C52" s="18"/>
      <c r="D52" s="63">
        <v>19</v>
      </c>
      <c r="E52" s="60"/>
      <c r="F52" s="54">
        <v>1</v>
      </c>
      <c r="G52" s="54"/>
      <c r="H52" s="54"/>
      <c r="I52" s="54"/>
      <c r="J52" s="54"/>
      <c r="K52" s="72">
        <v>1</v>
      </c>
    </row>
    <row r="53" spans="1:11">
      <c r="A53" s="5">
        <v>22</v>
      </c>
      <c r="B53" s="4" t="s">
        <v>46</v>
      </c>
      <c r="C53" s="18"/>
      <c r="D53" s="64">
        <v>20</v>
      </c>
      <c r="E53" s="61"/>
      <c r="F53" s="42">
        <v>1</v>
      </c>
      <c r="G53" s="42"/>
      <c r="H53" s="42"/>
      <c r="I53" s="42"/>
      <c r="J53" s="42"/>
      <c r="K53" s="73">
        <v>1</v>
      </c>
    </row>
    <row r="54" spans="1:11">
      <c r="A54" s="5">
        <v>33</v>
      </c>
      <c r="B54" s="4" t="s">
        <v>73</v>
      </c>
      <c r="C54" s="18"/>
      <c r="D54" s="64">
        <v>21</v>
      </c>
      <c r="E54" s="61">
        <v>1</v>
      </c>
      <c r="F54" s="42">
        <v>2</v>
      </c>
      <c r="G54" s="42">
        <v>6</v>
      </c>
      <c r="H54" s="42"/>
      <c r="I54" s="42">
        <v>1</v>
      </c>
      <c r="J54" s="42"/>
      <c r="K54" s="73">
        <v>10</v>
      </c>
    </row>
    <row r="55" spans="1:11">
      <c r="A55" s="5">
        <v>32</v>
      </c>
      <c r="B55" s="4" t="s">
        <v>357</v>
      </c>
      <c r="C55" s="18"/>
      <c r="D55" s="64">
        <v>22</v>
      </c>
      <c r="E55" s="61">
        <v>2</v>
      </c>
      <c r="F55" s="42">
        <v>11</v>
      </c>
      <c r="G55" s="42">
        <v>6</v>
      </c>
      <c r="H55" s="42">
        <v>1</v>
      </c>
      <c r="I55" s="42">
        <v>7</v>
      </c>
      <c r="J55" s="42"/>
      <c r="K55" s="73">
        <v>27</v>
      </c>
    </row>
    <row r="56" spans="1:11">
      <c r="A56" s="5">
        <v>37</v>
      </c>
      <c r="B56" s="4" t="s">
        <v>73</v>
      </c>
      <c r="C56" s="18"/>
      <c r="D56" s="64">
        <v>23</v>
      </c>
      <c r="E56" s="61"/>
      <c r="F56" s="42">
        <v>16</v>
      </c>
      <c r="G56" s="42">
        <v>2</v>
      </c>
      <c r="H56" s="42">
        <v>3</v>
      </c>
      <c r="I56" s="42">
        <v>4</v>
      </c>
      <c r="J56" s="42"/>
      <c r="K56" s="73">
        <v>25</v>
      </c>
    </row>
    <row r="57" spans="1:11">
      <c r="A57" s="5">
        <v>33</v>
      </c>
      <c r="B57" s="4" t="s">
        <v>73</v>
      </c>
      <c r="C57" s="18"/>
      <c r="D57" s="64">
        <v>24</v>
      </c>
      <c r="E57" s="61"/>
      <c r="F57" s="42">
        <v>15</v>
      </c>
      <c r="G57" s="42">
        <v>1</v>
      </c>
      <c r="H57" s="42">
        <v>2</v>
      </c>
      <c r="I57" s="42">
        <v>4</v>
      </c>
      <c r="J57" s="42"/>
      <c r="K57" s="73">
        <v>22</v>
      </c>
    </row>
    <row r="58" spans="1:11">
      <c r="A58" s="5">
        <v>28</v>
      </c>
      <c r="B58" s="4" t="s">
        <v>46</v>
      </c>
      <c r="C58" s="18"/>
      <c r="D58" s="64">
        <v>25</v>
      </c>
      <c r="E58" s="61"/>
      <c r="F58" s="42">
        <v>24</v>
      </c>
      <c r="G58" s="42"/>
      <c r="H58" s="42">
        <v>3</v>
      </c>
      <c r="I58" s="42">
        <v>2</v>
      </c>
      <c r="J58" s="42">
        <v>1</v>
      </c>
      <c r="K58" s="73">
        <v>30</v>
      </c>
    </row>
    <row r="59" spans="1:11">
      <c r="A59" s="5">
        <v>41</v>
      </c>
      <c r="B59" s="4" t="s">
        <v>73</v>
      </c>
      <c r="C59" s="18"/>
      <c r="D59" s="64">
        <v>26</v>
      </c>
      <c r="E59" s="61"/>
      <c r="F59" s="42">
        <v>21</v>
      </c>
      <c r="G59" s="42"/>
      <c r="H59" s="42">
        <v>17</v>
      </c>
      <c r="I59" s="42"/>
      <c r="J59" s="42"/>
      <c r="K59" s="73">
        <v>38</v>
      </c>
    </row>
    <row r="60" spans="1:11">
      <c r="A60" s="5">
        <v>51</v>
      </c>
      <c r="B60" s="4" t="s">
        <v>46</v>
      </c>
      <c r="C60" s="18"/>
      <c r="D60" s="64">
        <v>27</v>
      </c>
      <c r="E60" s="61"/>
      <c r="F60" s="42">
        <v>20</v>
      </c>
      <c r="G60" s="42">
        <v>1</v>
      </c>
      <c r="H60" s="42">
        <v>14</v>
      </c>
      <c r="I60" s="42">
        <v>1</v>
      </c>
      <c r="J60" s="42">
        <v>1</v>
      </c>
      <c r="K60" s="73">
        <v>37</v>
      </c>
    </row>
    <row r="61" spans="1:11">
      <c r="A61" s="5">
        <v>32</v>
      </c>
      <c r="B61" s="4" t="s">
        <v>73</v>
      </c>
      <c r="C61" s="18"/>
      <c r="D61" s="64">
        <v>28</v>
      </c>
      <c r="E61" s="61"/>
      <c r="F61" s="42">
        <v>19</v>
      </c>
      <c r="G61" s="42"/>
      <c r="H61" s="42">
        <v>19</v>
      </c>
      <c r="I61" s="42">
        <v>1</v>
      </c>
      <c r="J61" s="42">
        <v>1</v>
      </c>
      <c r="K61" s="73">
        <v>40</v>
      </c>
    </row>
    <row r="62" spans="1:11">
      <c r="A62" s="5">
        <v>44</v>
      </c>
      <c r="B62" s="4" t="s">
        <v>73</v>
      </c>
      <c r="C62" s="18"/>
      <c r="D62" s="64">
        <v>29</v>
      </c>
      <c r="E62" s="61"/>
      <c r="F62" s="42">
        <v>24</v>
      </c>
      <c r="G62" s="42"/>
      <c r="H62" s="42">
        <v>17</v>
      </c>
      <c r="I62" s="42">
        <v>3</v>
      </c>
      <c r="J62" s="42">
        <v>2</v>
      </c>
      <c r="K62" s="73">
        <v>46</v>
      </c>
    </row>
    <row r="63" spans="1:11">
      <c r="A63" s="5">
        <v>24</v>
      </c>
      <c r="B63" s="4" t="s">
        <v>357</v>
      </c>
      <c r="C63" s="18"/>
      <c r="D63" s="64">
        <v>30</v>
      </c>
      <c r="E63" s="61"/>
      <c r="F63" s="42">
        <v>5</v>
      </c>
      <c r="G63" s="42"/>
      <c r="H63" s="42">
        <v>19</v>
      </c>
      <c r="I63" s="42">
        <v>2</v>
      </c>
      <c r="J63" s="42">
        <v>5</v>
      </c>
      <c r="K63" s="73">
        <v>31</v>
      </c>
    </row>
    <row r="64" spans="1:11">
      <c r="A64" s="5">
        <v>35</v>
      </c>
      <c r="B64" s="4" t="s">
        <v>58</v>
      </c>
      <c r="C64" s="18"/>
      <c r="D64" s="64">
        <v>31</v>
      </c>
      <c r="E64" s="61">
        <v>2</v>
      </c>
      <c r="F64" s="42">
        <v>17</v>
      </c>
      <c r="G64" s="42"/>
      <c r="H64" s="42">
        <v>16</v>
      </c>
      <c r="I64" s="42">
        <v>4</v>
      </c>
      <c r="J64" s="42">
        <v>4</v>
      </c>
      <c r="K64" s="73">
        <v>43</v>
      </c>
    </row>
    <row r="65" spans="1:11">
      <c r="A65" s="5">
        <v>33</v>
      </c>
      <c r="B65" s="4" t="s">
        <v>46</v>
      </c>
      <c r="C65" s="18"/>
      <c r="D65" s="64">
        <v>32</v>
      </c>
      <c r="E65" s="61"/>
      <c r="F65" s="42">
        <v>10</v>
      </c>
      <c r="G65" s="42">
        <v>2</v>
      </c>
      <c r="H65" s="42">
        <v>21</v>
      </c>
      <c r="I65" s="42">
        <v>2</v>
      </c>
      <c r="J65" s="42"/>
      <c r="K65" s="73">
        <v>35</v>
      </c>
    </row>
    <row r="66" spans="1:11">
      <c r="A66" s="5">
        <v>31</v>
      </c>
      <c r="B66" s="4" t="s">
        <v>73</v>
      </c>
      <c r="C66" s="18"/>
      <c r="D66" s="64">
        <v>33</v>
      </c>
      <c r="E66" s="61"/>
      <c r="F66" s="42">
        <v>10</v>
      </c>
      <c r="G66" s="42"/>
      <c r="H66" s="42">
        <v>15</v>
      </c>
      <c r="I66" s="42">
        <v>1</v>
      </c>
      <c r="J66" s="42">
        <v>4</v>
      </c>
      <c r="K66" s="73">
        <v>30</v>
      </c>
    </row>
    <row r="67" spans="1:11">
      <c r="A67" s="5">
        <v>35</v>
      </c>
      <c r="B67" s="4" t="s">
        <v>73</v>
      </c>
      <c r="C67" s="18"/>
      <c r="D67" s="64">
        <v>34</v>
      </c>
      <c r="E67" s="61"/>
      <c r="F67" s="42">
        <v>3</v>
      </c>
      <c r="G67" s="42">
        <v>1</v>
      </c>
      <c r="H67" s="42">
        <v>19</v>
      </c>
      <c r="I67" s="42">
        <v>1</v>
      </c>
      <c r="J67" s="42">
        <v>2</v>
      </c>
      <c r="K67" s="73">
        <v>26</v>
      </c>
    </row>
    <row r="68" spans="1:11">
      <c r="A68" s="5">
        <v>23</v>
      </c>
      <c r="B68" s="4" t="s">
        <v>357</v>
      </c>
      <c r="C68" s="18"/>
      <c r="D68" s="64">
        <v>35</v>
      </c>
      <c r="E68" s="61"/>
      <c r="F68" s="42">
        <v>8</v>
      </c>
      <c r="G68" s="42">
        <v>1</v>
      </c>
      <c r="H68" s="42">
        <v>14</v>
      </c>
      <c r="I68" s="42">
        <v>1</v>
      </c>
      <c r="J68" s="42">
        <v>4</v>
      </c>
      <c r="K68" s="73">
        <v>28</v>
      </c>
    </row>
    <row r="69" spans="1:11">
      <c r="A69" s="5">
        <v>32</v>
      </c>
      <c r="B69" s="4" t="s">
        <v>73</v>
      </c>
      <c r="C69" s="18"/>
      <c r="D69" s="64">
        <v>36</v>
      </c>
      <c r="E69" s="61">
        <v>1</v>
      </c>
      <c r="F69" s="42">
        <v>10</v>
      </c>
      <c r="G69" s="42"/>
      <c r="H69" s="42">
        <v>18</v>
      </c>
      <c r="I69" s="42">
        <v>1</v>
      </c>
      <c r="J69" s="42">
        <v>5</v>
      </c>
      <c r="K69" s="73">
        <v>35</v>
      </c>
    </row>
    <row r="70" spans="1:11">
      <c r="A70" s="5">
        <v>40</v>
      </c>
      <c r="B70" s="4" t="s">
        <v>73</v>
      </c>
      <c r="C70" s="18"/>
      <c r="D70" s="64">
        <v>37</v>
      </c>
      <c r="E70" s="61">
        <v>1</v>
      </c>
      <c r="F70" s="42">
        <v>7</v>
      </c>
      <c r="G70" s="42">
        <v>2</v>
      </c>
      <c r="H70" s="42">
        <v>11</v>
      </c>
      <c r="I70" s="42">
        <v>1</v>
      </c>
      <c r="J70" s="42">
        <v>9</v>
      </c>
      <c r="K70" s="73">
        <v>31</v>
      </c>
    </row>
    <row r="71" spans="1:11">
      <c r="A71" s="5">
        <v>24</v>
      </c>
      <c r="B71" s="4" t="s">
        <v>46</v>
      </c>
      <c r="C71" s="18"/>
      <c r="D71" s="64">
        <v>38</v>
      </c>
      <c r="E71" s="61"/>
      <c r="F71" s="42">
        <v>4</v>
      </c>
      <c r="G71" s="42"/>
      <c r="H71" s="42">
        <v>10</v>
      </c>
      <c r="I71" s="42"/>
      <c r="J71" s="42">
        <v>7</v>
      </c>
      <c r="K71" s="73">
        <v>21</v>
      </c>
    </row>
    <row r="72" spans="1:11">
      <c r="A72" s="5">
        <v>27</v>
      </c>
      <c r="B72" s="4" t="s">
        <v>46</v>
      </c>
      <c r="C72" s="18"/>
      <c r="D72" s="64">
        <v>39</v>
      </c>
      <c r="E72" s="61"/>
      <c r="F72" s="42">
        <v>6</v>
      </c>
      <c r="G72" s="42"/>
      <c r="H72" s="42">
        <v>12</v>
      </c>
      <c r="I72" s="42">
        <v>2</v>
      </c>
      <c r="J72" s="42">
        <v>5</v>
      </c>
      <c r="K72" s="73">
        <v>25</v>
      </c>
    </row>
    <row r="73" spans="1:11">
      <c r="A73" s="5">
        <v>49</v>
      </c>
      <c r="B73" s="4" t="s">
        <v>73</v>
      </c>
      <c r="C73" s="18"/>
      <c r="D73" s="64">
        <v>40</v>
      </c>
      <c r="E73" s="61">
        <v>1</v>
      </c>
      <c r="F73" s="42">
        <v>1</v>
      </c>
      <c r="G73" s="42"/>
      <c r="H73" s="42">
        <v>5</v>
      </c>
      <c r="I73" s="42">
        <v>1</v>
      </c>
      <c r="J73" s="42">
        <v>2</v>
      </c>
      <c r="K73" s="73">
        <v>10</v>
      </c>
    </row>
    <row r="74" spans="1:11">
      <c r="A74" s="5">
        <v>22</v>
      </c>
      <c r="B74" s="4" t="s">
        <v>154</v>
      </c>
      <c r="C74" s="18"/>
      <c r="D74" s="64">
        <v>41</v>
      </c>
      <c r="E74" s="61">
        <v>1</v>
      </c>
      <c r="F74" s="42">
        <v>5</v>
      </c>
      <c r="G74" s="42"/>
      <c r="H74" s="42">
        <v>7</v>
      </c>
      <c r="I74" s="42">
        <v>1</v>
      </c>
      <c r="J74" s="42">
        <v>2</v>
      </c>
      <c r="K74" s="73">
        <v>16</v>
      </c>
    </row>
    <row r="75" spans="1:11">
      <c r="A75" s="5">
        <v>30</v>
      </c>
      <c r="B75" s="4" t="s">
        <v>46</v>
      </c>
      <c r="C75" s="18"/>
      <c r="D75" s="64">
        <v>42</v>
      </c>
      <c r="E75" s="61">
        <v>1</v>
      </c>
      <c r="F75" s="42">
        <v>4</v>
      </c>
      <c r="G75" s="42"/>
      <c r="H75" s="42">
        <v>4</v>
      </c>
      <c r="I75" s="42"/>
      <c r="J75" s="42">
        <v>2</v>
      </c>
      <c r="K75" s="73">
        <v>11</v>
      </c>
    </row>
    <row r="76" spans="1:11">
      <c r="A76" s="5">
        <v>41</v>
      </c>
      <c r="B76" s="4" t="s">
        <v>73</v>
      </c>
      <c r="C76" s="18"/>
      <c r="D76" s="64">
        <v>43</v>
      </c>
      <c r="E76" s="61">
        <v>2</v>
      </c>
      <c r="F76" s="42">
        <v>2</v>
      </c>
      <c r="G76" s="42"/>
      <c r="H76" s="42">
        <v>3</v>
      </c>
      <c r="I76" s="42">
        <v>1</v>
      </c>
      <c r="J76" s="42">
        <v>1</v>
      </c>
      <c r="K76" s="73">
        <v>9</v>
      </c>
    </row>
    <row r="77" spans="1:11">
      <c r="A77" s="5">
        <v>26</v>
      </c>
      <c r="B77" s="4" t="s">
        <v>73</v>
      </c>
      <c r="C77" s="18"/>
      <c r="D77" s="64">
        <v>44</v>
      </c>
      <c r="E77" s="61"/>
      <c r="F77" s="42">
        <v>4</v>
      </c>
      <c r="G77" s="42"/>
      <c r="H77" s="42">
        <v>8</v>
      </c>
      <c r="I77" s="42"/>
      <c r="J77" s="42">
        <v>1</v>
      </c>
      <c r="K77" s="73">
        <v>13</v>
      </c>
    </row>
    <row r="78" spans="1:11">
      <c r="A78" s="5">
        <v>28</v>
      </c>
      <c r="B78" s="4" t="s">
        <v>46</v>
      </c>
      <c r="C78" s="18"/>
      <c r="D78" s="64">
        <v>45</v>
      </c>
      <c r="E78" s="61"/>
      <c r="F78" s="42">
        <v>4</v>
      </c>
      <c r="G78" s="42"/>
      <c r="H78" s="42">
        <v>8</v>
      </c>
      <c r="I78" s="42">
        <v>2</v>
      </c>
      <c r="J78" s="42"/>
      <c r="K78" s="73">
        <v>14</v>
      </c>
    </row>
    <row r="79" spans="1:11">
      <c r="A79" s="5">
        <v>30</v>
      </c>
      <c r="B79" s="4" t="s">
        <v>58</v>
      </c>
      <c r="C79" s="18"/>
      <c r="D79" s="64">
        <v>46</v>
      </c>
      <c r="E79" s="61"/>
      <c r="F79" s="42"/>
      <c r="G79" s="42"/>
      <c r="H79" s="42">
        <v>3</v>
      </c>
      <c r="I79" s="42"/>
      <c r="J79" s="42">
        <v>2</v>
      </c>
      <c r="K79" s="73">
        <v>5</v>
      </c>
    </row>
    <row r="80" spans="1:11">
      <c r="A80" s="5">
        <v>30</v>
      </c>
      <c r="B80" s="4" t="s">
        <v>58</v>
      </c>
      <c r="C80" s="18"/>
      <c r="D80" s="64">
        <v>47</v>
      </c>
      <c r="E80" s="61"/>
      <c r="F80" s="42">
        <v>1</v>
      </c>
      <c r="G80" s="42">
        <v>2</v>
      </c>
      <c r="H80" s="42">
        <v>2</v>
      </c>
      <c r="I80" s="42"/>
      <c r="J80" s="42">
        <v>1</v>
      </c>
      <c r="K80" s="73">
        <v>6</v>
      </c>
    </row>
    <row r="81" spans="1:11">
      <c r="A81" s="5">
        <v>25</v>
      </c>
      <c r="B81" s="4" t="s">
        <v>46</v>
      </c>
      <c r="C81" s="18"/>
      <c r="D81" s="64">
        <v>48</v>
      </c>
      <c r="E81" s="61"/>
      <c r="F81" s="42">
        <v>3</v>
      </c>
      <c r="G81" s="42"/>
      <c r="H81" s="42"/>
      <c r="I81" s="42"/>
      <c r="J81" s="42">
        <v>2</v>
      </c>
      <c r="K81" s="73">
        <v>5</v>
      </c>
    </row>
    <row r="82" spans="1:11">
      <c r="A82" s="5">
        <v>29</v>
      </c>
      <c r="B82" s="4" t="s">
        <v>73</v>
      </c>
      <c r="C82" s="18"/>
      <c r="D82" s="64">
        <v>49</v>
      </c>
      <c r="E82" s="61"/>
      <c r="F82" s="42">
        <v>3</v>
      </c>
      <c r="G82" s="42"/>
      <c r="H82" s="42">
        <v>1</v>
      </c>
      <c r="I82" s="42">
        <v>1</v>
      </c>
      <c r="J82" s="42">
        <v>1</v>
      </c>
      <c r="K82" s="73">
        <v>6</v>
      </c>
    </row>
    <row r="83" spans="1:11">
      <c r="A83" s="5">
        <v>44</v>
      </c>
      <c r="B83" s="4" t="s">
        <v>73</v>
      </c>
      <c r="C83" s="18"/>
      <c r="D83" s="64">
        <v>50</v>
      </c>
      <c r="E83" s="61"/>
      <c r="F83" s="42">
        <v>1</v>
      </c>
      <c r="G83" s="42"/>
      <c r="H83" s="42">
        <v>4</v>
      </c>
      <c r="I83" s="42"/>
      <c r="J83" s="42"/>
      <c r="K83" s="73">
        <v>5</v>
      </c>
    </row>
    <row r="84" spans="1:11">
      <c r="A84" s="5">
        <v>36</v>
      </c>
      <c r="B84" s="4" t="s">
        <v>46</v>
      </c>
      <c r="C84" s="18"/>
      <c r="D84" s="64">
        <v>51</v>
      </c>
      <c r="E84" s="61"/>
      <c r="F84" s="42">
        <v>2</v>
      </c>
      <c r="G84" s="42"/>
      <c r="H84" s="42">
        <v>1</v>
      </c>
      <c r="I84" s="42"/>
      <c r="J84" s="42"/>
      <c r="K84" s="73">
        <v>3</v>
      </c>
    </row>
    <row r="85" spans="1:11">
      <c r="A85" s="5">
        <v>36</v>
      </c>
      <c r="B85" s="4" t="s">
        <v>73</v>
      </c>
      <c r="C85" s="18"/>
      <c r="D85" s="64">
        <v>52</v>
      </c>
      <c r="E85" s="61"/>
      <c r="F85" s="42"/>
      <c r="G85" s="42"/>
      <c r="H85" s="42">
        <v>2</v>
      </c>
      <c r="I85" s="42"/>
      <c r="J85" s="42">
        <v>1</v>
      </c>
      <c r="K85" s="73">
        <v>3</v>
      </c>
    </row>
    <row r="86" spans="1:11">
      <c r="A86" s="5">
        <v>26</v>
      </c>
      <c r="B86" s="4" t="s">
        <v>46</v>
      </c>
      <c r="C86" s="18"/>
      <c r="D86" s="64">
        <v>53</v>
      </c>
      <c r="E86" s="61"/>
      <c r="F86" s="42">
        <v>2</v>
      </c>
      <c r="G86" s="42"/>
      <c r="H86" s="42">
        <v>1</v>
      </c>
      <c r="I86" s="42"/>
      <c r="J86" s="42"/>
      <c r="K86" s="73">
        <v>3</v>
      </c>
    </row>
    <row r="87" spans="1:11">
      <c r="A87" s="5">
        <v>22</v>
      </c>
      <c r="B87" s="4" t="s">
        <v>46</v>
      </c>
      <c r="C87" s="18"/>
      <c r="D87" s="64">
        <v>54</v>
      </c>
      <c r="E87" s="61"/>
      <c r="F87" s="42">
        <v>1</v>
      </c>
      <c r="G87" s="42"/>
      <c r="H87" s="42">
        <v>1</v>
      </c>
      <c r="I87" s="42"/>
      <c r="J87" s="42"/>
      <c r="K87" s="73">
        <v>2</v>
      </c>
    </row>
    <row r="88" spans="1:11">
      <c r="A88" s="5">
        <v>28</v>
      </c>
      <c r="B88" s="4" t="s">
        <v>46</v>
      </c>
      <c r="C88" s="18"/>
      <c r="D88" s="64">
        <v>55</v>
      </c>
      <c r="E88" s="61"/>
      <c r="F88" s="42"/>
      <c r="G88" s="42"/>
      <c r="H88" s="42">
        <v>3</v>
      </c>
      <c r="I88" s="42"/>
      <c r="J88" s="42">
        <v>1</v>
      </c>
      <c r="K88" s="73">
        <v>4</v>
      </c>
    </row>
    <row r="89" spans="1:11">
      <c r="A89" s="5">
        <v>32</v>
      </c>
      <c r="B89" s="4" t="s">
        <v>73</v>
      </c>
      <c r="C89" s="18"/>
      <c r="D89" s="64">
        <v>56</v>
      </c>
      <c r="E89" s="61"/>
      <c r="F89" s="42"/>
      <c r="G89" s="42"/>
      <c r="H89" s="42">
        <v>2</v>
      </c>
      <c r="I89" s="42"/>
      <c r="J89" s="42"/>
      <c r="K89" s="73">
        <v>2</v>
      </c>
    </row>
    <row r="90" spans="1:11">
      <c r="A90" s="5">
        <v>28</v>
      </c>
      <c r="B90" s="4" t="s">
        <v>73</v>
      </c>
      <c r="C90" s="18"/>
      <c r="D90" s="64">
        <v>57</v>
      </c>
      <c r="E90" s="61"/>
      <c r="F90" s="42">
        <v>1</v>
      </c>
      <c r="G90" s="42"/>
      <c r="H90" s="42">
        <v>2</v>
      </c>
      <c r="I90" s="42"/>
      <c r="J90" s="42">
        <v>1</v>
      </c>
      <c r="K90" s="73">
        <v>4</v>
      </c>
    </row>
    <row r="91" spans="1:11">
      <c r="A91" s="5">
        <v>31</v>
      </c>
      <c r="B91" s="4" t="s">
        <v>58</v>
      </c>
      <c r="C91" s="18"/>
      <c r="D91" s="64">
        <v>58</v>
      </c>
      <c r="E91" s="61"/>
      <c r="F91" s="42">
        <v>1</v>
      </c>
      <c r="G91" s="42"/>
      <c r="H91" s="42">
        <v>1</v>
      </c>
      <c r="I91" s="42"/>
      <c r="J91" s="42">
        <v>1</v>
      </c>
      <c r="K91" s="73">
        <v>3</v>
      </c>
    </row>
    <row r="92" spans="1:11">
      <c r="A92" s="5">
        <v>22</v>
      </c>
      <c r="B92" s="4" t="s">
        <v>46</v>
      </c>
      <c r="C92" s="18"/>
      <c r="D92" s="64">
        <v>59</v>
      </c>
      <c r="E92" s="61"/>
      <c r="F92" s="42"/>
      <c r="G92" s="42"/>
      <c r="H92" s="42">
        <v>2</v>
      </c>
      <c r="I92" s="42"/>
      <c r="J92" s="42"/>
      <c r="K92" s="73">
        <v>2</v>
      </c>
    </row>
    <row r="93" spans="1:11">
      <c r="A93" s="5">
        <v>51</v>
      </c>
      <c r="B93" s="4" t="s">
        <v>73</v>
      </c>
      <c r="C93" s="18"/>
      <c r="D93" s="64">
        <v>64</v>
      </c>
      <c r="E93" s="61"/>
      <c r="F93" s="42"/>
      <c r="G93" s="42"/>
      <c r="H93" s="42">
        <v>1</v>
      </c>
      <c r="I93" s="42"/>
      <c r="J93" s="42"/>
      <c r="K93" s="73">
        <v>1</v>
      </c>
    </row>
    <row r="94" spans="1:11">
      <c r="A94" s="5">
        <v>39</v>
      </c>
      <c r="B94" s="4" t="s">
        <v>46</v>
      </c>
      <c r="C94" s="18"/>
      <c r="D94" s="64">
        <v>65</v>
      </c>
      <c r="E94" s="61"/>
      <c r="F94" s="42"/>
      <c r="G94" s="42"/>
      <c r="H94" s="42">
        <v>1</v>
      </c>
      <c r="I94" s="42"/>
      <c r="J94" s="42"/>
      <c r="K94" s="73">
        <v>1</v>
      </c>
    </row>
    <row r="95" spans="1:11">
      <c r="A95" s="5">
        <v>28</v>
      </c>
      <c r="B95" s="4" t="s">
        <v>46</v>
      </c>
      <c r="C95" s="18"/>
      <c r="D95" s="64">
        <v>66</v>
      </c>
      <c r="E95" s="61"/>
      <c r="F95" s="42"/>
      <c r="G95" s="42"/>
      <c r="H95" s="42"/>
      <c r="I95" s="42"/>
      <c r="J95" s="42">
        <v>1</v>
      </c>
      <c r="K95" s="73">
        <v>1</v>
      </c>
    </row>
    <row r="96" spans="1:11" ht="16.2" thickBot="1">
      <c r="A96" s="5">
        <v>44</v>
      </c>
      <c r="B96" s="4" t="s">
        <v>73</v>
      </c>
      <c r="C96" s="18"/>
      <c r="D96" s="65">
        <v>78</v>
      </c>
      <c r="E96" s="66"/>
      <c r="F96" s="67"/>
      <c r="G96" s="67"/>
      <c r="H96" s="67">
        <v>1</v>
      </c>
      <c r="I96" s="67"/>
      <c r="J96" s="67"/>
      <c r="K96" s="74">
        <v>1</v>
      </c>
    </row>
    <row r="97" spans="1:11" ht="16.2" thickBot="1">
      <c r="A97" s="5">
        <v>32</v>
      </c>
      <c r="B97" s="4" t="s">
        <v>73</v>
      </c>
      <c r="C97" s="18"/>
      <c r="D97" s="68" t="s">
        <v>3416</v>
      </c>
      <c r="E97" s="69">
        <v>12</v>
      </c>
      <c r="F97" s="70">
        <v>269</v>
      </c>
      <c r="G97" s="70">
        <v>24</v>
      </c>
      <c r="H97" s="70">
        <v>294</v>
      </c>
      <c r="I97" s="70">
        <v>44</v>
      </c>
      <c r="J97" s="70">
        <v>69</v>
      </c>
      <c r="K97" s="71">
        <v>712</v>
      </c>
    </row>
    <row r="98" spans="1:11">
      <c r="A98" s="5">
        <v>29</v>
      </c>
      <c r="B98" s="4" t="s">
        <v>46</v>
      </c>
      <c r="C98" s="18"/>
    </row>
    <row r="99" spans="1:11">
      <c r="A99" s="5">
        <v>55</v>
      </c>
      <c r="B99" s="4" t="s">
        <v>73</v>
      </c>
      <c r="C99" s="18"/>
    </row>
    <row r="100" spans="1:11">
      <c r="A100" s="5">
        <v>30</v>
      </c>
      <c r="B100" s="4" t="s">
        <v>73</v>
      </c>
      <c r="C100" s="18"/>
    </row>
    <row r="101" spans="1:11">
      <c r="A101" s="5">
        <v>33</v>
      </c>
      <c r="B101" s="4" t="s">
        <v>58</v>
      </c>
      <c r="C101" s="18"/>
    </row>
    <row r="102" spans="1:11">
      <c r="A102" s="5">
        <v>36</v>
      </c>
      <c r="B102" s="4" t="s">
        <v>46</v>
      </c>
      <c r="C102" s="18"/>
    </row>
    <row r="103" spans="1:11">
      <c r="A103" s="5">
        <v>35</v>
      </c>
      <c r="B103" s="4" t="s">
        <v>73</v>
      </c>
      <c r="C103" s="18"/>
    </row>
    <row r="104" spans="1:11">
      <c r="A104" s="5">
        <v>35</v>
      </c>
      <c r="B104" s="4" t="s">
        <v>73</v>
      </c>
      <c r="C104" s="18"/>
    </row>
    <row r="105" spans="1:11">
      <c r="A105" s="5">
        <v>34</v>
      </c>
      <c r="B105" s="4" t="s">
        <v>58</v>
      </c>
      <c r="C105" s="18"/>
    </row>
    <row r="106" spans="1:11">
      <c r="A106" s="5">
        <v>22</v>
      </c>
      <c r="B106" s="4" t="s">
        <v>357</v>
      </c>
      <c r="C106" s="18"/>
      <c r="D106" s="2" t="s">
        <v>1</v>
      </c>
      <c r="E106" s="22" t="s">
        <v>16</v>
      </c>
    </row>
    <row r="107" spans="1:11">
      <c r="A107" s="5">
        <v>33</v>
      </c>
      <c r="B107" s="4" t="s">
        <v>73</v>
      </c>
      <c r="C107" s="18"/>
      <c r="D107" s="5">
        <v>32</v>
      </c>
      <c r="E107" s="4" t="s">
        <v>357</v>
      </c>
    </row>
    <row r="108" spans="1:11">
      <c r="A108" s="5">
        <v>26</v>
      </c>
      <c r="B108" s="4" t="s">
        <v>73</v>
      </c>
      <c r="C108" s="18"/>
      <c r="D108" s="5">
        <v>24</v>
      </c>
      <c r="E108" s="4" t="s">
        <v>357</v>
      </c>
    </row>
    <row r="109" spans="1:11">
      <c r="A109" s="5">
        <v>25</v>
      </c>
      <c r="B109" s="4" t="s">
        <v>73</v>
      </c>
      <c r="C109" s="18"/>
      <c r="D109" s="5">
        <v>23</v>
      </c>
      <c r="E109" s="4" t="s">
        <v>357</v>
      </c>
    </row>
    <row r="110" spans="1:11">
      <c r="A110" s="5">
        <v>36</v>
      </c>
      <c r="B110" s="4" t="s">
        <v>73</v>
      </c>
      <c r="C110" s="18"/>
      <c r="D110" s="5">
        <v>22</v>
      </c>
      <c r="E110" s="4" t="s">
        <v>357</v>
      </c>
    </row>
    <row r="111" spans="1:11">
      <c r="A111" s="5">
        <v>21</v>
      </c>
      <c r="B111" s="4" t="s">
        <v>154</v>
      </c>
      <c r="C111" s="18"/>
      <c r="D111" s="5">
        <v>36</v>
      </c>
      <c r="E111" s="4" t="s">
        <v>357</v>
      </c>
    </row>
    <row r="112" spans="1:11">
      <c r="A112" s="5">
        <v>28</v>
      </c>
      <c r="B112" s="4" t="s">
        <v>46</v>
      </c>
      <c r="C112" s="18"/>
      <c r="D112" s="5">
        <v>35</v>
      </c>
      <c r="E112" s="4" t="s">
        <v>357</v>
      </c>
    </row>
    <row r="113" spans="1:8">
      <c r="A113" s="5">
        <v>28</v>
      </c>
      <c r="B113" s="4" t="s">
        <v>73</v>
      </c>
      <c r="C113" s="18"/>
      <c r="D113" s="5">
        <v>24</v>
      </c>
      <c r="E113" s="4" t="s">
        <v>357</v>
      </c>
    </row>
    <row r="114" spans="1:8">
      <c r="A114" s="5">
        <v>44</v>
      </c>
      <c r="B114" s="4" t="s">
        <v>73</v>
      </c>
      <c r="C114" s="18"/>
      <c r="D114" s="5">
        <v>22</v>
      </c>
      <c r="E114" s="4" t="s">
        <v>357</v>
      </c>
    </row>
    <row r="115" spans="1:8">
      <c r="A115" s="5">
        <v>25</v>
      </c>
      <c r="B115" s="4" t="s">
        <v>46</v>
      </c>
      <c r="C115" s="18"/>
      <c r="D115" s="5">
        <v>24</v>
      </c>
      <c r="E115" s="4" t="s">
        <v>357</v>
      </c>
    </row>
    <row r="116" spans="1:8">
      <c r="A116" s="5">
        <v>23</v>
      </c>
      <c r="B116" s="4" t="s">
        <v>46</v>
      </c>
      <c r="C116" s="18"/>
      <c r="D116" s="5">
        <v>21</v>
      </c>
      <c r="E116" s="4" t="s">
        <v>357</v>
      </c>
    </row>
    <row r="117" spans="1:8">
      <c r="A117" s="5">
        <v>39</v>
      </c>
      <c r="B117" s="4" t="s">
        <v>46</v>
      </c>
      <c r="C117" s="18"/>
      <c r="D117" s="5">
        <v>31</v>
      </c>
      <c r="E117" s="4" t="s">
        <v>357</v>
      </c>
    </row>
    <row r="118" spans="1:8">
      <c r="A118" s="5">
        <v>38</v>
      </c>
      <c r="B118" s="4" t="s">
        <v>73</v>
      </c>
      <c r="C118" s="18"/>
      <c r="D118" s="5">
        <v>29</v>
      </c>
      <c r="E118" s="4" t="s">
        <v>357</v>
      </c>
    </row>
    <row r="119" spans="1:8">
      <c r="A119" s="5">
        <v>27</v>
      </c>
      <c r="B119" s="4" t="s">
        <v>73</v>
      </c>
      <c r="C119" s="18"/>
      <c r="D119" s="5">
        <v>23</v>
      </c>
      <c r="E119" s="4" t="s">
        <v>357</v>
      </c>
    </row>
    <row r="120" spans="1:8">
      <c r="A120" s="5">
        <v>31</v>
      </c>
      <c r="B120" s="4" t="s">
        <v>73</v>
      </c>
      <c r="C120" s="18"/>
      <c r="D120" s="5">
        <v>27</v>
      </c>
      <c r="E120" s="4" t="s">
        <v>357</v>
      </c>
    </row>
    <row r="121" spans="1:8">
      <c r="A121" s="5">
        <v>25</v>
      </c>
      <c r="B121" s="4" t="s">
        <v>73</v>
      </c>
      <c r="C121" s="18"/>
      <c r="D121" s="5">
        <v>43</v>
      </c>
      <c r="E121" s="4" t="s">
        <v>357</v>
      </c>
    </row>
    <row r="122" spans="1:8">
      <c r="A122" s="5">
        <v>39</v>
      </c>
      <c r="B122" s="4" t="s">
        <v>73</v>
      </c>
      <c r="C122" s="18"/>
      <c r="D122" s="5">
        <v>24</v>
      </c>
      <c r="E122" s="4" t="s">
        <v>357</v>
      </c>
    </row>
    <row r="123" spans="1:8">
      <c r="A123" s="5">
        <v>32</v>
      </c>
      <c r="B123" s="4" t="s">
        <v>73</v>
      </c>
      <c r="C123" s="18"/>
      <c r="D123" s="5">
        <v>22</v>
      </c>
      <c r="E123" s="4" t="s">
        <v>357</v>
      </c>
    </row>
    <row r="124" spans="1:8">
      <c r="A124" s="5">
        <v>52</v>
      </c>
      <c r="B124" s="4" t="s">
        <v>58</v>
      </c>
      <c r="C124" s="18"/>
      <c r="D124" s="5">
        <v>31</v>
      </c>
      <c r="E124" s="4" t="s">
        <v>357</v>
      </c>
    </row>
    <row r="125" spans="1:8">
      <c r="A125" s="5">
        <v>36</v>
      </c>
      <c r="B125" s="4" t="s">
        <v>357</v>
      </c>
      <c r="C125" s="18"/>
      <c r="D125" s="5">
        <v>31</v>
      </c>
      <c r="E125" s="4" t="s">
        <v>357</v>
      </c>
      <c r="G125" s="28" t="s">
        <v>3391</v>
      </c>
      <c r="H125" s="29" t="s">
        <v>3421</v>
      </c>
    </row>
    <row r="126" spans="1:8">
      <c r="A126" s="5">
        <v>31</v>
      </c>
      <c r="B126" s="4" t="s">
        <v>46</v>
      </c>
      <c r="C126" s="18"/>
      <c r="D126" s="5">
        <v>28</v>
      </c>
      <c r="E126" s="4" t="s">
        <v>357</v>
      </c>
      <c r="G126" s="21">
        <v>22</v>
      </c>
      <c r="H126" s="13">
        <v>7</v>
      </c>
    </row>
    <row r="127" spans="1:8">
      <c r="A127" s="5">
        <v>24</v>
      </c>
      <c r="B127" s="4" t="s">
        <v>46</v>
      </c>
      <c r="C127" s="18"/>
      <c r="D127" s="5">
        <v>32</v>
      </c>
      <c r="E127" s="4" t="s">
        <v>357</v>
      </c>
      <c r="G127" s="21">
        <v>23</v>
      </c>
      <c r="H127" s="13">
        <v>4</v>
      </c>
    </row>
    <row r="128" spans="1:8">
      <c r="A128" s="5">
        <v>26</v>
      </c>
      <c r="B128" s="4" t="s">
        <v>46</v>
      </c>
      <c r="C128" s="18"/>
      <c r="D128" s="5">
        <v>34</v>
      </c>
      <c r="E128" s="4" t="s">
        <v>357</v>
      </c>
      <c r="G128" s="21">
        <v>31</v>
      </c>
      <c r="H128" s="13">
        <v>4</v>
      </c>
    </row>
    <row r="129" spans="1:8">
      <c r="A129" s="5">
        <v>26</v>
      </c>
      <c r="B129" s="4" t="s">
        <v>73</v>
      </c>
      <c r="C129" s="18"/>
      <c r="D129" s="5">
        <v>45</v>
      </c>
      <c r="E129" s="4" t="s">
        <v>357</v>
      </c>
      <c r="G129" s="21">
        <v>24</v>
      </c>
      <c r="H129" s="13">
        <v>4</v>
      </c>
    </row>
    <row r="130" spans="1:8">
      <c r="A130" s="5">
        <v>37</v>
      </c>
      <c r="B130" s="4" t="s">
        <v>154</v>
      </c>
      <c r="C130" s="18"/>
      <c r="D130" s="5">
        <v>29</v>
      </c>
      <c r="E130" s="4" t="s">
        <v>357</v>
      </c>
      <c r="G130" s="21">
        <v>29</v>
      </c>
      <c r="H130" s="13">
        <v>3</v>
      </c>
    </row>
    <row r="131" spans="1:8">
      <c r="A131" s="5">
        <v>26</v>
      </c>
      <c r="B131" s="4" t="s">
        <v>46</v>
      </c>
      <c r="C131" s="18"/>
      <c r="D131" s="5">
        <v>22</v>
      </c>
      <c r="E131" s="4" t="s">
        <v>357</v>
      </c>
      <c r="G131" s="21">
        <v>45</v>
      </c>
      <c r="H131" s="13">
        <v>2</v>
      </c>
    </row>
    <row r="132" spans="1:8">
      <c r="A132" s="5">
        <v>38</v>
      </c>
      <c r="B132" s="4" t="s">
        <v>73</v>
      </c>
      <c r="C132" s="18"/>
      <c r="D132" s="5">
        <v>25</v>
      </c>
      <c r="E132" s="4" t="s">
        <v>357</v>
      </c>
      <c r="G132" s="21">
        <v>39</v>
      </c>
      <c r="H132" s="13">
        <v>2</v>
      </c>
    </row>
    <row r="133" spans="1:8">
      <c r="A133" s="5">
        <v>26</v>
      </c>
      <c r="B133" s="4" t="s">
        <v>46</v>
      </c>
      <c r="C133" s="18"/>
      <c r="D133" s="5">
        <v>25</v>
      </c>
      <c r="E133" s="4" t="s">
        <v>357</v>
      </c>
      <c r="G133" s="21">
        <v>30</v>
      </c>
      <c r="H133" s="13">
        <v>2</v>
      </c>
    </row>
    <row r="134" spans="1:8">
      <c r="A134" s="5">
        <v>25</v>
      </c>
      <c r="B134" s="4" t="s">
        <v>46</v>
      </c>
      <c r="C134" s="18"/>
      <c r="D134" s="5">
        <v>23</v>
      </c>
      <c r="E134" s="4" t="s">
        <v>357</v>
      </c>
      <c r="G134" s="21">
        <v>25</v>
      </c>
      <c r="H134" s="13">
        <v>2</v>
      </c>
    </row>
    <row r="135" spans="1:8">
      <c r="A135" s="5">
        <v>28</v>
      </c>
      <c r="B135" s="4" t="s">
        <v>46</v>
      </c>
      <c r="C135" s="18"/>
      <c r="D135" s="5">
        <v>37</v>
      </c>
      <c r="E135" s="4" t="s">
        <v>357</v>
      </c>
      <c r="G135" s="21">
        <v>32</v>
      </c>
      <c r="H135" s="13">
        <v>2</v>
      </c>
    </row>
    <row r="136" spans="1:8">
      <c r="A136" s="5">
        <v>28</v>
      </c>
      <c r="B136" s="4" t="s">
        <v>73</v>
      </c>
      <c r="C136" s="18"/>
      <c r="D136" s="5">
        <v>30</v>
      </c>
      <c r="E136" s="4" t="s">
        <v>357</v>
      </c>
      <c r="G136" s="21">
        <v>40</v>
      </c>
      <c r="H136" s="13">
        <v>1</v>
      </c>
    </row>
    <row r="137" spans="1:8">
      <c r="A137" s="5">
        <v>30</v>
      </c>
      <c r="B137" s="4" t="s">
        <v>46</v>
      </c>
      <c r="C137" s="18"/>
      <c r="D137" s="5">
        <v>45</v>
      </c>
      <c r="E137" s="4" t="s">
        <v>357</v>
      </c>
      <c r="G137" s="21">
        <v>49</v>
      </c>
      <c r="H137" s="13">
        <v>1</v>
      </c>
    </row>
    <row r="138" spans="1:8">
      <c r="A138" s="5">
        <v>25</v>
      </c>
      <c r="B138" s="4" t="s">
        <v>46</v>
      </c>
      <c r="C138" s="18"/>
      <c r="D138" s="5">
        <v>41</v>
      </c>
      <c r="E138" s="4" t="s">
        <v>357</v>
      </c>
      <c r="G138" s="21">
        <v>43</v>
      </c>
      <c r="H138" s="13">
        <v>1</v>
      </c>
    </row>
    <row r="139" spans="1:8">
      <c r="A139" s="5">
        <v>29</v>
      </c>
      <c r="B139" s="4" t="s">
        <v>73</v>
      </c>
      <c r="C139" s="18"/>
      <c r="D139" s="5">
        <v>29</v>
      </c>
      <c r="E139" s="4" t="s">
        <v>357</v>
      </c>
      <c r="G139" s="21">
        <v>33</v>
      </c>
      <c r="H139" s="13">
        <v>1</v>
      </c>
    </row>
    <row r="140" spans="1:8">
      <c r="A140" s="5">
        <v>28</v>
      </c>
      <c r="B140" s="4" t="s">
        <v>46</v>
      </c>
      <c r="C140" s="18"/>
      <c r="D140" s="5">
        <v>30</v>
      </c>
      <c r="E140" s="4" t="s">
        <v>357</v>
      </c>
      <c r="G140" s="21">
        <v>28</v>
      </c>
      <c r="H140" s="13">
        <v>1</v>
      </c>
    </row>
    <row r="141" spans="1:8">
      <c r="A141" s="5">
        <v>23</v>
      </c>
      <c r="B141" s="4" t="s">
        <v>46</v>
      </c>
      <c r="C141" s="18"/>
      <c r="D141" s="5">
        <v>39</v>
      </c>
      <c r="E141" s="4" t="s">
        <v>357</v>
      </c>
      <c r="G141" s="21">
        <v>34</v>
      </c>
      <c r="H141" s="13">
        <v>1</v>
      </c>
    </row>
    <row r="142" spans="1:8">
      <c r="A142" s="5">
        <v>35</v>
      </c>
      <c r="B142" s="4" t="s">
        <v>357</v>
      </c>
      <c r="C142" s="18"/>
      <c r="D142" s="5">
        <v>39</v>
      </c>
      <c r="E142" s="4" t="s">
        <v>357</v>
      </c>
      <c r="G142" s="21">
        <v>41</v>
      </c>
      <c r="H142" s="13">
        <v>1</v>
      </c>
    </row>
    <row r="143" spans="1:8">
      <c r="A143" s="5">
        <v>26</v>
      </c>
      <c r="B143" s="4" t="s">
        <v>73</v>
      </c>
      <c r="C143" s="18"/>
      <c r="D143" s="5">
        <v>40</v>
      </c>
      <c r="E143" s="4" t="s">
        <v>357</v>
      </c>
      <c r="G143" s="21">
        <v>35</v>
      </c>
      <c r="H143" s="13">
        <v>1</v>
      </c>
    </row>
    <row r="144" spans="1:8">
      <c r="A144" s="5">
        <v>33</v>
      </c>
      <c r="B144" s="4" t="s">
        <v>46</v>
      </c>
      <c r="C144" s="18"/>
      <c r="D144" s="5">
        <v>49</v>
      </c>
      <c r="E144" s="4" t="s">
        <v>357</v>
      </c>
      <c r="G144" s="21">
        <v>27</v>
      </c>
      <c r="H144" s="13">
        <v>1</v>
      </c>
    </row>
    <row r="145" spans="1:9">
      <c r="A145" s="5">
        <v>38</v>
      </c>
      <c r="B145" s="4" t="s">
        <v>58</v>
      </c>
      <c r="C145" s="18"/>
      <c r="D145" s="5">
        <v>23</v>
      </c>
      <c r="E145" s="4" t="s">
        <v>357</v>
      </c>
      <c r="G145" s="21">
        <v>36</v>
      </c>
      <c r="H145" s="13">
        <v>1</v>
      </c>
    </row>
    <row r="146" spans="1:9">
      <c r="A146" s="5">
        <v>53</v>
      </c>
      <c r="B146" s="4" t="s">
        <v>73</v>
      </c>
      <c r="C146" s="18"/>
      <c r="D146" s="5">
        <v>22</v>
      </c>
      <c r="E146" s="4" t="s">
        <v>357</v>
      </c>
      <c r="G146" s="21">
        <v>21</v>
      </c>
      <c r="H146" s="13">
        <v>1</v>
      </c>
    </row>
    <row r="147" spans="1:9">
      <c r="A147" s="5">
        <v>31</v>
      </c>
      <c r="B147" s="4" t="s">
        <v>73</v>
      </c>
      <c r="C147" s="18"/>
      <c r="D147" s="5">
        <v>22</v>
      </c>
      <c r="E147" s="4" t="s">
        <v>357</v>
      </c>
      <c r="G147" s="21">
        <v>37</v>
      </c>
      <c r="H147" s="13">
        <v>1</v>
      </c>
    </row>
    <row r="148" spans="1:9">
      <c r="A148" s="5">
        <v>36</v>
      </c>
      <c r="B148" s="4" t="s">
        <v>58</v>
      </c>
      <c r="C148" s="18"/>
      <c r="D148" s="5">
        <v>22</v>
      </c>
      <c r="E148" s="4" t="s">
        <v>357</v>
      </c>
      <c r="G148" s="21" t="s">
        <v>3381</v>
      </c>
      <c r="H148" s="13">
        <v>44</v>
      </c>
    </row>
    <row r="149" spans="1:9" ht="16.2" thickBot="1">
      <c r="A149" s="5">
        <v>19</v>
      </c>
      <c r="B149" s="4" t="s">
        <v>46</v>
      </c>
      <c r="C149" s="18"/>
      <c r="D149" s="5">
        <v>31</v>
      </c>
      <c r="E149" s="4" t="s">
        <v>357</v>
      </c>
    </row>
    <row r="150" spans="1:9" ht="16.2" thickBot="1">
      <c r="A150" s="5">
        <v>31</v>
      </c>
      <c r="B150" s="4" t="s">
        <v>58</v>
      </c>
      <c r="C150" s="18"/>
      <c r="D150" s="5">
        <v>33</v>
      </c>
      <c r="E150" s="4" t="s">
        <v>357</v>
      </c>
      <c r="G150" s="84" t="s">
        <v>3426</v>
      </c>
      <c r="H150" s="85" t="s">
        <v>3425</v>
      </c>
      <c r="I150" s="86" t="s">
        <v>328</v>
      </c>
    </row>
    <row r="151" spans="1:9">
      <c r="A151" s="5">
        <v>48</v>
      </c>
      <c r="B151" s="4" t="s">
        <v>46</v>
      </c>
      <c r="C151" s="18"/>
      <c r="G151" s="75" t="s">
        <v>3412</v>
      </c>
      <c r="H151" s="87">
        <f>AVERAGE(D107:D150)</f>
        <v>29.977272727272727</v>
      </c>
      <c r="I151" s="87">
        <v>33.227528089887642</v>
      </c>
    </row>
    <row r="152" spans="1:9">
      <c r="A152" s="5">
        <v>24</v>
      </c>
      <c r="B152" s="4" t="s">
        <v>46</v>
      </c>
      <c r="C152" s="18"/>
      <c r="G152" s="76" t="s">
        <v>3402</v>
      </c>
      <c r="H152" s="77">
        <v>29</v>
      </c>
      <c r="I152" s="77">
        <v>32</v>
      </c>
    </row>
    <row r="153" spans="1:9">
      <c r="A153" s="5">
        <v>22</v>
      </c>
      <c r="B153" s="4" t="s">
        <v>46</v>
      </c>
      <c r="C153" s="18"/>
      <c r="G153" s="78" t="s">
        <v>3403</v>
      </c>
      <c r="H153" s="79">
        <v>22</v>
      </c>
      <c r="I153" s="79">
        <v>29</v>
      </c>
    </row>
    <row r="154" spans="1:9">
      <c r="A154" s="5">
        <v>24</v>
      </c>
      <c r="B154" s="4" t="s">
        <v>357</v>
      </c>
      <c r="C154" s="18"/>
      <c r="G154" s="76" t="s">
        <v>3404</v>
      </c>
      <c r="H154" s="77">
        <v>7.5405528030146991</v>
      </c>
      <c r="I154" s="77">
        <v>8.3698894770816974</v>
      </c>
    </row>
    <row r="155" spans="1:9">
      <c r="A155" s="5">
        <v>22</v>
      </c>
      <c r="B155" s="4" t="s">
        <v>357</v>
      </c>
      <c r="C155" s="18"/>
      <c r="G155" s="76" t="s">
        <v>3423</v>
      </c>
      <c r="H155" s="77">
        <f>QUARTILE(D107:D150,1)</f>
        <v>23</v>
      </c>
      <c r="I155" s="77">
        <f>QUARTILE(A2:A713,1)</f>
        <v>27</v>
      </c>
    </row>
    <row r="156" spans="1:9">
      <c r="A156" s="5">
        <v>30</v>
      </c>
      <c r="B156" s="4" t="s">
        <v>73</v>
      </c>
      <c r="C156" s="18"/>
      <c r="G156" s="76" t="s">
        <v>3424</v>
      </c>
      <c r="H156" s="77">
        <f>QUARTILE(D107:D150,3)</f>
        <v>34.25</v>
      </c>
      <c r="I156" s="77">
        <f>QUARTILE(A2:A713,3)</f>
        <v>37</v>
      </c>
    </row>
    <row r="157" spans="1:9">
      <c r="A157" s="5">
        <v>45</v>
      </c>
      <c r="B157" s="4" t="s">
        <v>73</v>
      </c>
      <c r="C157" s="18"/>
      <c r="G157" s="76" t="s">
        <v>3406</v>
      </c>
      <c r="H157" s="77">
        <v>28</v>
      </c>
      <c r="I157" s="77">
        <v>59</v>
      </c>
    </row>
    <row r="158" spans="1:9">
      <c r="A158" s="5">
        <v>29</v>
      </c>
      <c r="B158" s="4" t="s">
        <v>73</v>
      </c>
      <c r="C158" s="18"/>
      <c r="G158" s="76" t="s">
        <v>3422</v>
      </c>
      <c r="H158" s="77">
        <v>21</v>
      </c>
      <c r="I158" s="77">
        <v>19</v>
      </c>
    </row>
    <row r="159" spans="1:9">
      <c r="A159" s="5">
        <v>30</v>
      </c>
      <c r="B159" s="4" t="s">
        <v>46</v>
      </c>
      <c r="C159" s="18"/>
      <c r="G159" s="76" t="s">
        <v>3408</v>
      </c>
      <c r="H159" s="77">
        <v>49</v>
      </c>
      <c r="I159" s="77">
        <v>78</v>
      </c>
    </row>
    <row r="160" spans="1:9" ht="16.2" thickBot="1">
      <c r="A160" s="5">
        <v>37</v>
      </c>
      <c r="B160" s="4" t="s">
        <v>58</v>
      </c>
      <c r="C160" s="18"/>
      <c r="G160" s="80" t="s">
        <v>3421</v>
      </c>
      <c r="H160" s="81">
        <v>44</v>
      </c>
      <c r="I160" s="81">
        <v>712</v>
      </c>
    </row>
    <row r="161" spans="1:9">
      <c r="A161" s="5">
        <v>33</v>
      </c>
      <c r="B161" s="4" t="s">
        <v>46</v>
      </c>
      <c r="C161" s="18"/>
    </row>
    <row r="162" spans="1:9">
      <c r="A162" s="5">
        <v>24</v>
      </c>
      <c r="B162" s="4" t="s">
        <v>357</v>
      </c>
      <c r="C162" s="18"/>
      <c r="G162" s="88"/>
      <c r="H162" s="88"/>
      <c r="I162" s="46"/>
    </row>
    <row r="163" spans="1:9">
      <c r="A163" s="5">
        <v>35</v>
      </c>
      <c r="B163" s="4" t="s">
        <v>58</v>
      </c>
      <c r="C163" s="18"/>
      <c r="G163" s="26"/>
      <c r="H163" s="26"/>
      <c r="I163" s="46"/>
    </row>
    <row r="164" spans="1:9">
      <c r="A164" s="5">
        <v>42</v>
      </c>
      <c r="B164" s="4" t="s">
        <v>73</v>
      </c>
      <c r="C164" s="18"/>
      <c r="G164" s="26"/>
      <c r="H164" s="26"/>
      <c r="I164" s="46"/>
    </row>
    <row r="165" spans="1:9">
      <c r="A165" s="5">
        <v>58</v>
      </c>
      <c r="B165" s="4" t="s">
        <v>58</v>
      </c>
      <c r="C165" s="18"/>
      <c r="G165" s="26"/>
      <c r="H165" s="26"/>
      <c r="I165" s="46"/>
    </row>
    <row r="166" spans="1:9">
      <c r="A166" s="5">
        <v>32</v>
      </c>
      <c r="B166" s="4" t="s">
        <v>46</v>
      </c>
      <c r="C166" s="18"/>
      <c r="G166" s="26"/>
      <c r="H166" s="26"/>
      <c r="I166" s="46"/>
    </row>
    <row r="167" spans="1:9">
      <c r="A167" s="5">
        <v>23</v>
      </c>
      <c r="B167" s="4" t="s">
        <v>73</v>
      </c>
      <c r="C167" s="18"/>
      <c r="G167" s="26"/>
      <c r="H167" s="26"/>
      <c r="I167" s="46"/>
    </row>
    <row r="168" spans="1:9">
      <c r="A168" s="5">
        <v>38</v>
      </c>
      <c r="B168" s="4" t="s">
        <v>58</v>
      </c>
      <c r="C168" s="18"/>
      <c r="G168" s="26"/>
      <c r="H168" s="26"/>
      <c r="I168" s="46"/>
    </row>
    <row r="169" spans="1:9">
      <c r="A169" s="5">
        <v>32</v>
      </c>
      <c r="B169" s="4" t="s">
        <v>73</v>
      </c>
      <c r="C169" s="18"/>
      <c r="G169" s="26"/>
      <c r="H169" s="26"/>
      <c r="I169" s="46"/>
    </row>
    <row r="170" spans="1:9">
      <c r="A170" s="5">
        <v>22</v>
      </c>
      <c r="B170" s="4" t="s">
        <v>46</v>
      </c>
      <c r="C170" s="18"/>
      <c r="G170" s="26"/>
      <c r="H170" s="26"/>
      <c r="I170" s="46"/>
    </row>
    <row r="171" spans="1:9">
      <c r="A171" s="5">
        <v>29</v>
      </c>
      <c r="B171" s="4" t="s">
        <v>73</v>
      </c>
      <c r="C171" s="18"/>
      <c r="G171" s="26"/>
      <c r="H171" s="26"/>
      <c r="I171" s="46"/>
    </row>
    <row r="172" spans="1:9">
      <c r="A172" s="5">
        <v>21</v>
      </c>
      <c r="B172" s="4" t="s">
        <v>357</v>
      </c>
      <c r="C172" s="18"/>
      <c r="G172" s="26"/>
      <c r="H172" s="26"/>
      <c r="I172" s="46"/>
    </row>
    <row r="173" spans="1:9">
      <c r="A173" s="5">
        <v>24</v>
      </c>
      <c r="B173" s="4" t="s">
        <v>46</v>
      </c>
      <c r="C173" s="18"/>
      <c r="G173" s="26"/>
      <c r="H173" s="26"/>
      <c r="I173" s="46"/>
    </row>
    <row r="174" spans="1:9">
      <c r="A174" s="5">
        <v>37</v>
      </c>
      <c r="B174" s="4" t="s">
        <v>73</v>
      </c>
      <c r="C174" s="18"/>
      <c r="G174" s="26"/>
      <c r="H174" s="26"/>
      <c r="I174" s="46"/>
    </row>
    <row r="175" spans="1:9">
      <c r="A175" s="5">
        <v>26</v>
      </c>
      <c r="B175" s="4" t="s">
        <v>46</v>
      </c>
      <c r="C175" s="18"/>
      <c r="G175" s="26"/>
      <c r="H175" s="26"/>
      <c r="I175" s="46"/>
    </row>
    <row r="176" spans="1:9">
      <c r="A176" s="5">
        <v>34</v>
      </c>
      <c r="B176" s="4" t="s">
        <v>73</v>
      </c>
      <c r="C176" s="18"/>
      <c r="G176" s="26"/>
      <c r="H176" s="26"/>
      <c r="I176" s="46"/>
    </row>
    <row r="177" spans="1:9">
      <c r="A177" s="5">
        <v>33</v>
      </c>
      <c r="B177" s="4" t="s">
        <v>73</v>
      </c>
      <c r="C177" s="18"/>
      <c r="G177" s="46"/>
      <c r="H177" s="46"/>
      <c r="I177" s="46"/>
    </row>
    <row r="178" spans="1:9">
      <c r="A178" s="5">
        <v>28</v>
      </c>
      <c r="B178" s="4" t="s">
        <v>73</v>
      </c>
      <c r="C178" s="18"/>
    </row>
    <row r="179" spans="1:9">
      <c r="A179" s="5">
        <v>34</v>
      </c>
      <c r="B179" s="4" t="s">
        <v>73</v>
      </c>
      <c r="C179" s="18"/>
    </row>
    <row r="180" spans="1:9">
      <c r="A180" s="5">
        <v>31</v>
      </c>
      <c r="B180" s="4" t="s">
        <v>357</v>
      </c>
      <c r="C180" s="18"/>
    </row>
    <row r="181" spans="1:9">
      <c r="A181" s="5">
        <v>59</v>
      </c>
      <c r="B181" s="4" t="s">
        <v>73</v>
      </c>
      <c r="C181" s="18"/>
    </row>
    <row r="182" spans="1:9">
      <c r="A182" s="5">
        <v>78</v>
      </c>
      <c r="B182" s="4" t="s">
        <v>73</v>
      </c>
      <c r="C182" s="18"/>
    </row>
    <row r="183" spans="1:9">
      <c r="A183" s="5">
        <v>38</v>
      </c>
      <c r="B183" s="4" t="s">
        <v>46</v>
      </c>
      <c r="C183" s="18"/>
    </row>
    <row r="184" spans="1:9">
      <c r="A184" s="5">
        <v>44</v>
      </c>
      <c r="B184" s="4" t="s">
        <v>73</v>
      </c>
      <c r="C184" s="18"/>
    </row>
    <row r="185" spans="1:9">
      <c r="A185" s="5">
        <v>37</v>
      </c>
      <c r="B185" s="4" t="s">
        <v>58</v>
      </c>
      <c r="C185" s="18"/>
    </row>
    <row r="186" spans="1:9">
      <c r="A186" s="5">
        <v>23</v>
      </c>
      <c r="B186" s="4" t="s">
        <v>46</v>
      </c>
      <c r="C186" s="18"/>
    </row>
    <row r="187" spans="1:9">
      <c r="A187" s="5">
        <v>32</v>
      </c>
      <c r="B187" s="4" t="s">
        <v>46</v>
      </c>
      <c r="C187" s="18"/>
    </row>
    <row r="188" spans="1:9">
      <c r="A188" s="5">
        <v>39</v>
      </c>
      <c r="B188" s="4" t="s">
        <v>58</v>
      </c>
      <c r="C188" s="18"/>
    </row>
    <row r="189" spans="1:9">
      <c r="A189" s="5">
        <v>31</v>
      </c>
      <c r="B189" s="4" t="s">
        <v>46</v>
      </c>
      <c r="C189" s="18"/>
    </row>
    <row r="190" spans="1:9">
      <c r="A190" s="5">
        <v>27</v>
      </c>
      <c r="B190" s="4" t="s">
        <v>58</v>
      </c>
      <c r="C190" s="18"/>
    </row>
    <row r="191" spans="1:9">
      <c r="A191" s="5">
        <v>32</v>
      </c>
      <c r="B191" s="4" t="s">
        <v>73</v>
      </c>
      <c r="C191" s="18"/>
    </row>
    <row r="192" spans="1:9">
      <c r="A192" s="5">
        <v>32</v>
      </c>
      <c r="B192" s="4" t="s">
        <v>73</v>
      </c>
      <c r="C192" s="18"/>
    </row>
    <row r="193" spans="1:3">
      <c r="A193" s="5">
        <v>31</v>
      </c>
      <c r="B193" s="4" t="s">
        <v>73</v>
      </c>
      <c r="C193" s="18"/>
    </row>
    <row r="194" spans="1:3">
      <c r="A194" s="5">
        <v>40</v>
      </c>
      <c r="B194" s="4" t="s">
        <v>73</v>
      </c>
      <c r="C194" s="18"/>
    </row>
    <row r="195" spans="1:3">
      <c r="A195" s="5">
        <v>42</v>
      </c>
      <c r="B195" s="4" t="s">
        <v>46</v>
      </c>
      <c r="C195" s="18"/>
    </row>
    <row r="196" spans="1:3">
      <c r="A196" s="5">
        <v>38</v>
      </c>
      <c r="B196" s="4" t="s">
        <v>46</v>
      </c>
      <c r="C196" s="18"/>
    </row>
    <row r="197" spans="1:3">
      <c r="A197" s="5">
        <v>37</v>
      </c>
      <c r="B197" s="4" t="s">
        <v>58</v>
      </c>
      <c r="C197" s="18"/>
    </row>
    <row r="198" spans="1:3">
      <c r="A198" s="5">
        <v>29</v>
      </c>
      <c r="B198" s="4" t="s">
        <v>357</v>
      </c>
      <c r="C198" s="18"/>
    </row>
    <row r="199" spans="1:3">
      <c r="A199" s="5">
        <v>32</v>
      </c>
      <c r="B199" s="4" t="s">
        <v>46</v>
      </c>
      <c r="C199" s="18"/>
    </row>
    <row r="200" spans="1:3">
      <c r="A200" s="5">
        <v>31</v>
      </c>
      <c r="B200" s="4" t="s">
        <v>73</v>
      </c>
      <c r="C200" s="18"/>
    </row>
    <row r="201" spans="1:3">
      <c r="A201" s="5">
        <v>25</v>
      </c>
      <c r="B201" s="4" t="s">
        <v>46</v>
      </c>
      <c r="C201" s="18"/>
    </row>
    <row r="202" spans="1:3">
      <c r="A202" s="5">
        <v>28</v>
      </c>
      <c r="B202" s="4" t="s">
        <v>73</v>
      </c>
      <c r="C202" s="18"/>
    </row>
    <row r="203" spans="1:3">
      <c r="A203" s="5">
        <v>36</v>
      </c>
      <c r="B203" s="4" t="s">
        <v>73</v>
      </c>
      <c r="C203" s="18"/>
    </row>
    <row r="204" spans="1:3">
      <c r="A204" s="5">
        <v>52</v>
      </c>
      <c r="B204" s="4" t="s">
        <v>73</v>
      </c>
      <c r="C204" s="18"/>
    </row>
    <row r="205" spans="1:3">
      <c r="A205" s="5">
        <v>27</v>
      </c>
      <c r="B205" s="4" t="s">
        <v>73</v>
      </c>
      <c r="C205" s="18"/>
    </row>
    <row r="206" spans="1:3">
      <c r="A206" s="5">
        <v>41</v>
      </c>
      <c r="B206" s="4" t="s">
        <v>1109</v>
      </c>
      <c r="C206" s="18"/>
    </row>
    <row r="207" spans="1:3">
      <c r="A207" s="5">
        <v>23</v>
      </c>
      <c r="B207" s="4" t="s">
        <v>357</v>
      </c>
      <c r="C207" s="18"/>
    </row>
    <row r="208" spans="1:3">
      <c r="A208" s="5">
        <v>28</v>
      </c>
      <c r="B208" s="4" t="s">
        <v>73</v>
      </c>
      <c r="C208" s="18"/>
    </row>
    <row r="209" spans="1:3">
      <c r="A209" s="5">
        <v>42</v>
      </c>
      <c r="B209" s="4" t="s">
        <v>1109</v>
      </c>
      <c r="C209" s="18"/>
    </row>
    <row r="210" spans="1:3">
      <c r="A210" s="5">
        <v>27</v>
      </c>
      <c r="B210" s="4" t="s">
        <v>357</v>
      </c>
      <c r="C210" s="18"/>
    </row>
    <row r="211" spans="1:3">
      <c r="A211" s="5">
        <v>25</v>
      </c>
      <c r="B211" s="4" t="s">
        <v>58</v>
      </c>
      <c r="C211" s="18"/>
    </row>
    <row r="212" spans="1:3">
      <c r="A212" s="5">
        <v>29</v>
      </c>
      <c r="B212" s="4" t="s">
        <v>46</v>
      </c>
      <c r="C212" s="18"/>
    </row>
    <row r="213" spans="1:3">
      <c r="A213" s="5">
        <v>28</v>
      </c>
      <c r="B213" s="4" t="s">
        <v>46</v>
      </c>
      <c r="C213" s="18"/>
    </row>
    <row r="214" spans="1:3">
      <c r="A214" s="5">
        <v>25</v>
      </c>
      <c r="B214" s="4" t="s">
        <v>46</v>
      </c>
      <c r="C214" s="18"/>
    </row>
    <row r="215" spans="1:3">
      <c r="A215" s="5">
        <v>48</v>
      </c>
      <c r="B215" s="4" t="s">
        <v>46</v>
      </c>
      <c r="C215" s="18"/>
    </row>
    <row r="216" spans="1:3">
      <c r="A216" s="5">
        <v>41</v>
      </c>
      <c r="B216" s="4" t="s">
        <v>46</v>
      </c>
      <c r="C216" s="18"/>
    </row>
    <row r="217" spans="1:3">
      <c r="A217" s="5">
        <v>24</v>
      </c>
      <c r="B217" s="4" t="s">
        <v>46</v>
      </c>
      <c r="C217" s="18"/>
    </row>
    <row r="218" spans="1:3">
      <c r="A218" s="5">
        <v>28</v>
      </c>
      <c r="B218" s="4" t="s">
        <v>46</v>
      </c>
      <c r="C218" s="18"/>
    </row>
    <row r="219" spans="1:3">
      <c r="A219" s="5">
        <v>32</v>
      </c>
      <c r="B219" s="4" t="s">
        <v>73</v>
      </c>
      <c r="C219" s="18"/>
    </row>
    <row r="220" spans="1:3">
      <c r="A220" s="5">
        <v>39</v>
      </c>
      <c r="B220" s="4" t="s">
        <v>58</v>
      </c>
      <c r="C220" s="18"/>
    </row>
    <row r="221" spans="1:3">
      <c r="A221" s="5">
        <v>31</v>
      </c>
      <c r="B221" s="4" t="s">
        <v>46</v>
      </c>
      <c r="C221" s="18"/>
    </row>
    <row r="222" spans="1:3">
      <c r="A222" s="5">
        <v>41</v>
      </c>
      <c r="B222" s="4" t="s">
        <v>46</v>
      </c>
      <c r="C222" s="18"/>
    </row>
    <row r="223" spans="1:3">
      <c r="A223" s="5">
        <v>50</v>
      </c>
      <c r="B223" s="4" t="s">
        <v>73</v>
      </c>
      <c r="C223" s="18"/>
    </row>
    <row r="224" spans="1:3">
      <c r="A224" s="5">
        <v>26</v>
      </c>
      <c r="B224" s="4" t="s">
        <v>46</v>
      </c>
      <c r="C224" s="18"/>
    </row>
    <row r="225" spans="1:3">
      <c r="A225" s="5">
        <v>29</v>
      </c>
      <c r="B225" s="4" t="s">
        <v>46</v>
      </c>
      <c r="C225" s="18"/>
    </row>
    <row r="226" spans="1:3">
      <c r="A226" s="5">
        <v>43</v>
      </c>
      <c r="B226" s="4" t="s">
        <v>357</v>
      </c>
      <c r="C226" s="18"/>
    </row>
    <row r="227" spans="1:3">
      <c r="A227" s="5">
        <v>29</v>
      </c>
      <c r="B227" s="4" t="s">
        <v>73</v>
      </c>
      <c r="C227" s="18"/>
    </row>
    <row r="228" spans="1:3">
      <c r="A228" s="5">
        <v>49</v>
      </c>
      <c r="B228" s="4" t="s">
        <v>46</v>
      </c>
      <c r="C228" s="18"/>
    </row>
    <row r="229" spans="1:3">
      <c r="A229" s="5">
        <v>24</v>
      </c>
      <c r="B229" s="4" t="s">
        <v>357</v>
      </c>
      <c r="C229" s="18"/>
    </row>
    <row r="230" spans="1:3">
      <c r="A230" s="5">
        <v>48</v>
      </c>
      <c r="B230" s="4" t="s">
        <v>58</v>
      </c>
      <c r="C230" s="18"/>
    </row>
    <row r="231" spans="1:3">
      <c r="A231" s="5">
        <v>33</v>
      </c>
      <c r="B231" s="4" t="s">
        <v>73</v>
      </c>
      <c r="C231" s="18"/>
    </row>
    <row r="232" spans="1:3">
      <c r="A232" s="5">
        <v>29</v>
      </c>
      <c r="B232" s="4" t="s">
        <v>73</v>
      </c>
      <c r="C232" s="18"/>
    </row>
    <row r="233" spans="1:3">
      <c r="A233" s="5">
        <v>32</v>
      </c>
      <c r="B233" s="4" t="s">
        <v>73</v>
      </c>
      <c r="C233" s="18"/>
    </row>
    <row r="234" spans="1:3">
      <c r="A234" s="5">
        <v>34</v>
      </c>
      <c r="B234" s="4" t="s">
        <v>46</v>
      </c>
      <c r="C234" s="18"/>
    </row>
    <row r="235" spans="1:3">
      <c r="A235" s="5">
        <v>26</v>
      </c>
      <c r="B235" s="4" t="s">
        <v>73</v>
      </c>
      <c r="C235" s="18"/>
    </row>
    <row r="236" spans="1:3">
      <c r="A236" s="5">
        <v>22</v>
      </c>
      <c r="B236" s="4" t="s">
        <v>357</v>
      </c>
      <c r="C236" s="18"/>
    </row>
    <row r="237" spans="1:3">
      <c r="A237" s="5">
        <v>36</v>
      </c>
      <c r="B237" s="4" t="s">
        <v>73</v>
      </c>
      <c r="C237" s="18"/>
    </row>
    <row r="238" spans="1:3">
      <c r="A238" s="5">
        <v>47</v>
      </c>
      <c r="B238" s="4" t="s">
        <v>73</v>
      </c>
      <c r="C238" s="18"/>
    </row>
    <row r="239" spans="1:3">
      <c r="A239" s="5">
        <v>31</v>
      </c>
      <c r="B239" s="4" t="s">
        <v>357</v>
      </c>
      <c r="C239" s="18"/>
    </row>
    <row r="240" spans="1:3">
      <c r="A240" s="5">
        <v>25</v>
      </c>
      <c r="B240" s="4" t="s">
        <v>46</v>
      </c>
      <c r="C240" s="18"/>
    </row>
    <row r="241" spans="1:3">
      <c r="A241" s="5">
        <v>39</v>
      </c>
      <c r="B241" s="4" t="s">
        <v>73</v>
      </c>
      <c r="C241" s="18"/>
    </row>
    <row r="242" spans="1:3">
      <c r="A242" s="5">
        <v>50</v>
      </c>
      <c r="B242" s="4" t="s">
        <v>73</v>
      </c>
      <c r="C242" s="18"/>
    </row>
    <row r="243" spans="1:3">
      <c r="A243" s="5">
        <v>32</v>
      </c>
      <c r="B243" s="4" t="s">
        <v>73</v>
      </c>
      <c r="C243" s="18"/>
    </row>
    <row r="244" spans="1:3">
      <c r="A244" s="5">
        <v>34</v>
      </c>
      <c r="B244" s="4" t="s">
        <v>73</v>
      </c>
      <c r="C244" s="18"/>
    </row>
    <row r="245" spans="1:3">
      <c r="A245" s="5">
        <v>24</v>
      </c>
      <c r="B245" s="4" t="s">
        <v>46</v>
      </c>
      <c r="C245" s="18"/>
    </row>
    <row r="246" spans="1:3">
      <c r="A246" s="5">
        <v>37</v>
      </c>
      <c r="B246" s="4" t="s">
        <v>73</v>
      </c>
      <c r="C246" s="18"/>
    </row>
    <row r="247" spans="1:3">
      <c r="A247" s="5">
        <v>29</v>
      </c>
      <c r="B247" s="4" t="s">
        <v>46</v>
      </c>
      <c r="C247" s="18"/>
    </row>
    <row r="248" spans="1:3">
      <c r="A248" s="5">
        <v>27</v>
      </c>
      <c r="B248" s="4" t="s">
        <v>46</v>
      </c>
      <c r="C248" s="18"/>
    </row>
    <row r="249" spans="1:3">
      <c r="A249" s="5">
        <v>31</v>
      </c>
      <c r="B249" s="4" t="s">
        <v>1109</v>
      </c>
      <c r="C249" s="18"/>
    </row>
    <row r="250" spans="1:3">
      <c r="A250" s="5">
        <v>36</v>
      </c>
      <c r="B250" s="4" t="s">
        <v>58</v>
      </c>
      <c r="C250" s="18"/>
    </row>
    <row r="251" spans="1:3">
      <c r="A251" s="5">
        <v>30</v>
      </c>
      <c r="B251" s="4" t="s">
        <v>73</v>
      </c>
      <c r="C251" s="18"/>
    </row>
    <row r="252" spans="1:3">
      <c r="A252" s="5">
        <v>33</v>
      </c>
      <c r="B252" s="4" t="s">
        <v>73</v>
      </c>
      <c r="C252" s="18"/>
    </row>
    <row r="253" spans="1:3">
      <c r="A253" s="5">
        <v>22</v>
      </c>
      <c r="B253" s="4" t="s">
        <v>46</v>
      </c>
      <c r="C253" s="18"/>
    </row>
    <row r="254" spans="1:3">
      <c r="A254" s="5">
        <v>31</v>
      </c>
      <c r="B254" s="4" t="s">
        <v>58</v>
      </c>
      <c r="C254" s="18"/>
    </row>
    <row r="255" spans="1:3">
      <c r="A255" s="5">
        <v>57</v>
      </c>
      <c r="B255" s="4" t="s">
        <v>46</v>
      </c>
      <c r="C255" s="18"/>
    </row>
    <row r="256" spans="1:3">
      <c r="A256" s="5">
        <v>28</v>
      </c>
      <c r="B256" s="4" t="s">
        <v>46</v>
      </c>
      <c r="C256" s="18"/>
    </row>
    <row r="257" spans="1:3">
      <c r="A257" s="5">
        <v>43</v>
      </c>
      <c r="B257" s="4" t="s">
        <v>73</v>
      </c>
      <c r="C257" s="18"/>
    </row>
    <row r="258" spans="1:3">
      <c r="A258" s="5">
        <v>34</v>
      </c>
      <c r="B258" s="4" t="s">
        <v>46</v>
      </c>
      <c r="C258" s="18"/>
    </row>
    <row r="259" spans="1:3">
      <c r="A259" s="5">
        <v>30</v>
      </c>
      <c r="B259" s="4" t="s">
        <v>73</v>
      </c>
      <c r="C259" s="18"/>
    </row>
    <row r="260" spans="1:3">
      <c r="A260" s="5">
        <v>29</v>
      </c>
      <c r="B260" s="4" t="s">
        <v>46</v>
      </c>
      <c r="C260" s="18"/>
    </row>
    <row r="261" spans="1:3">
      <c r="A261" s="5">
        <v>33</v>
      </c>
      <c r="B261" s="4" t="s">
        <v>73</v>
      </c>
      <c r="C261" s="18"/>
    </row>
    <row r="262" spans="1:3">
      <c r="A262" s="5">
        <v>29</v>
      </c>
      <c r="B262" s="4" t="s">
        <v>46</v>
      </c>
      <c r="C262" s="18"/>
    </row>
    <row r="263" spans="1:3">
      <c r="A263" s="5">
        <v>28</v>
      </c>
      <c r="B263" s="4" t="s">
        <v>58</v>
      </c>
      <c r="C263" s="18"/>
    </row>
    <row r="264" spans="1:3">
      <c r="A264" s="5">
        <v>39</v>
      </c>
      <c r="B264" s="4" t="s">
        <v>46</v>
      </c>
      <c r="C264" s="18"/>
    </row>
    <row r="265" spans="1:3">
      <c r="A265" s="5">
        <v>25</v>
      </c>
      <c r="B265" s="4" t="s">
        <v>46</v>
      </c>
      <c r="C265" s="18"/>
    </row>
    <row r="266" spans="1:3">
      <c r="A266" s="5">
        <v>33</v>
      </c>
      <c r="B266" s="4" t="s">
        <v>46</v>
      </c>
      <c r="C266" s="18"/>
    </row>
    <row r="267" spans="1:3">
      <c r="A267" s="5">
        <v>31</v>
      </c>
      <c r="B267" s="4" t="s">
        <v>357</v>
      </c>
      <c r="C267" s="18"/>
    </row>
    <row r="268" spans="1:3">
      <c r="A268" s="5">
        <v>23</v>
      </c>
      <c r="B268" s="4" t="s">
        <v>46</v>
      </c>
      <c r="C268" s="18"/>
    </row>
    <row r="269" spans="1:3">
      <c r="A269" s="5">
        <v>28</v>
      </c>
      <c r="B269" s="4" t="s">
        <v>357</v>
      </c>
      <c r="C269" s="18"/>
    </row>
    <row r="270" spans="1:3">
      <c r="A270" s="5">
        <v>31</v>
      </c>
      <c r="B270" s="4" t="s">
        <v>46</v>
      </c>
      <c r="C270" s="18"/>
    </row>
    <row r="271" spans="1:3">
      <c r="A271" s="5">
        <v>28</v>
      </c>
      <c r="B271" s="4" t="s">
        <v>73</v>
      </c>
      <c r="C271" s="18"/>
    </row>
    <row r="272" spans="1:3">
      <c r="A272" s="5">
        <v>43</v>
      </c>
      <c r="B272" s="4" t="s">
        <v>46</v>
      </c>
      <c r="C272" s="18"/>
    </row>
    <row r="273" spans="1:3">
      <c r="A273" s="5">
        <v>33</v>
      </c>
      <c r="B273" s="4" t="s">
        <v>46</v>
      </c>
      <c r="C273" s="18"/>
    </row>
    <row r="274" spans="1:3">
      <c r="A274" s="5">
        <v>39</v>
      </c>
      <c r="B274" s="4" t="s">
        <v>73</v>
      </c>
      <c r="C274" s="18"/>
    </row>
    <row r="275" spans="1:3">
      <c r="A275" s="5">
        <v>29</v>
      </c>
      <c r="B275" s="4" t="s">
        <v>58</v>
      </c>
      <c r="C275" s="18"/>
    </row>
    <row r="276" spans="1:3">
      <c r="A276" s="5">
        <v>32</v>
      </c>
      <c r="B276" s="4" t="s">
        <v>154</v>
      </c>
      <c r="C276" s="18"/>
    </row>
    <row r="277" spans="1:3">
      <c r="A277" s="5">
        <v>32</v>
      </c>
      <c r="B277" s="4" t="s">
        <v>357</v>
      </c>
      <c r="C277" s="18"/>
    </row>
    <row r="278" spans="1:3">
      <c r="A278" s="5">
        <v>23</v>
      </c>
      <c r="B278" s="4" t="s">
        <v>46</v>
      </c>
      <c r="C278" s="18"/>
    </row>
    <row r="279" spans="1:3">
      <c r="A279" s="5">
        <v>27</v>
      </c>
      <c r="B279" s="4" t="s">
        <v>73</v>
      </c>
      <c r="C279" s="18"/>
    </row>
    <row r="280" spans="1:3">
      <c r="A280" s="5">
        <v>43</v>
      </c>
      <c r="B280" s="4" t="s">
        <v>1109</v>
      </c>
      <c r="C280" s="18"/>
    </row>
    <row r="281" spans="1:3">
      <c r="A281" s="5">
        <v>28</v>
      </c>
      <c r="B281" s="4" t="s">
        <v>73</v>
      </c>
      <c r="C281" s="18"/>
    </row>
    <row r="282" spans="1:3">
      <c r="A282" s="5">
        <v>34</v>
      </c>
      <c r="B282" s="4" t="s">
        <v>357</v>
      </c>
      <c r="C282" s="18"/>
    </row>
    <row r="283" spans="1:3">
      <c r="A283" s="5">
        <v>30</v>
      </c>
      <c r="B283" s="4" t="s">
        <v>73</v>
      </c>
      <c r="C283" s="18"/>
    </row>
    <row r="284" spans="1:3">
      <c r="A284" s="5">
        <v>58</v>
      </c>
      <c r="B284" s="4" t="s">
        <v>73</v>
      </c>
      <c r="C284" s="18"/>
    </row>
    <row r="285" spans="1:3">
      <c r="A285" s="5">
        <v>29</v>
      </c>
      <c r="B285" s="4" t="s">
        <v>46</v>
      </c>
      <c r="C285" s="18"/>
    </row>
    <row r="286" spans="1:3">
      <c r="A286" s="5">
        <v>36</v>
      </c>
      <c r="B286" s="4" t="s">
        <v>73</v>
      </c>
      <c r="C286" s="18"/>
    </row>
    <row r="287" spans="1:3">
      <c r="A287" s="5">
        <v>30</v>
      </c>
      <c r="B287" s="4" t="s">
        <v>73</v>
      </c>
      <c r="C287" s="18"/>
    </row>
    <row r="288" spans="1:3">
      <c r="A288" s="5">
        <v>31</v>
      </c>
      <c r="B288" s="4" t="s">
        <v>73</v>
      </c>
      <c r="C288" s="18"/>
    </row>
    <row r="289" spans="1:3">
      <c r="A289" s="5">
        <v>24</v>
      </c>
      <c r="B289" s="4" t="s">
        <v>46</v>
      </c>
      <c r="C289" s="18"/>
    </row>
    <row r="290" spans="1:3">
      <c r="A290" s="5">
        <v>35</v>
      </c>
      <c r="B290" s="4" t="s">
        <v>58</v>
      </c>
      <c r="C290" s="18"/>
    </row>
    <row r="291" spans="1:3">
      <c r="A291" s="5">
        <v>29</v>
      </c>
      <c r="B291" s="4" t="s">
        <v>46</v>
      </c>
      <c r="C291" s="18"/>
    </row>
    <row r="292" spans="1:3">
      <c r="A292" s="5">
        <v>27</v>
      </c>
      <c r="B292" s="4" t="s">
        <v>46</v>
      </c>
      <c r="C292" s="18"/>
    </row>
    <row r="293" spans="1:3">
      <c r="A293" s="5">
        <v>36</v>
      </c>
      <c r="B293" s="4" t="s">
        <v>46</v>
      </c>
      <c r="C293" s="18"/>
    </row>
    <row r="294" spans="1:3">
      <c r="A294" s="5">
        <v>44</v>
      </c>
      <c r="B294" s="4" t="s">
        <v>46</v>
      </c>
      <c r="C294" s="18"/>
    </row>
    <row r="295" spans="1:3">
      <c r="A295" s="5">
        <v>53</v>
      </c>
      <c r="B295" s="4" t="s">
        <v>46</v>
      </c>
      <c r="C295" s="18"/>
    </row>
    <row r="296" spans="1:3">
      <c r="A296" s="5">
        <v>45</v>
      </c>
      <c r="B296" s="4" t="s">
        <v>46</v>
      </c>
      <c r="C296" s="18"/>
    </row>
    <row r="297" spans="1:3">
      <c r="A297" s="5">
        <v>26</v>
      </c>
      <c r="B297" s="4" t="s">
        <v>73</v>
      </c>
      <c r="C297" s="18"/>
    </row>
    <row r="298" spans="1:3">
      <c r="A298" s="5">
        <v>46</v>
      </c>
      <c r="B298" s="4" t="s">
        <v>73</v>
      </c>
      <c r="C298" s="18"/>
    </row>
    <row r="299" spans="1:3">
      <c r="A299" s="5">
        <v>29</v>
      </c>
      <c r="B299" s="4" t="s">
        <v>73</v>
      </c>
      <c r="C299" s="18"/>
    </row>
    <row r="300" spans="1:3">
      <c r="A300" s="5">
        <v>26</v>
      </c>
      <c r="B300" s="4" t="s">
        <v>46</v>
      </c>
      <c r="C300" s="18"/>
    </row>
    <row r="301" spans="1:3">
      <c r="A301" s="5">
        <v>26</v>
      </c>
      <c r="B301" s="4" t="s">
        <v>46</v>
      </c>
      <c r="C301" s="18"/>
    </row>
    <row r="302" spans="1:3">
      <c r="A302" s="5">
        <v>27</v>
      </c>
      <c r="B302" s="4" t="s">
        <v>73</v>
      </c>
      <c r="C302" s="18"/>
    </row>
    <row r="303" spans="1:3">
      <c r="A303" s="5">
        <v>44</v>
      </c>
      <c r="B303" s="4" t="s">
        <v>46</v>
      </c>
      <c r="C303" s="18"/>
    </row>
    <row r="304" spans="1:3">
      <c r="A304" s="5">
        <v>25</v>
      </c>
      <c r="B304" s="4" t="s">
        <v>46</v>
      </c>
      <c r="C304" s="18"/>
    </row>
    <row r="305" spans="1:3">
      <c r="A305" s="5">
        <v>27</v>
      </c>
      <c r="B305" s="4" t="s">
        <v>46</v>
      </c>
      <c r="C305" s="18"/>
    </row>
    <row r="306" spans="1:3">
      <c r="A306" s="5">
        <v>39</v>
      </c>
      <c r="B306" s="4" t="s">
        <v>73</v>
      </c>
      <c r="C306" s="18"/>
    </row>
    <row r="307" spans="1:3">
      <c r="A307" s="5">
        <v>38</v>
      </c>
      <c r="B307" s="4" t="s">
        <v>73</v>
      </c>
      <c r="C307" s="18"/>
    </row>
    <row r="308" spans="1:3">
      <c r="A308" s="5">
        <v>39</v>
      </c>
      <c r="B308" s="4" t="s">
        <v>58</v>
      </c>
      <c r="C308" s="18"/>
    </row>
    <row r="309" spans="1:3">
      <c r="A309" s="5">
        <v>26</v>
      </c>
      <c r="B309" s="4" t="s">
        <v>73</v>
      </c>
      <c r="C309" s="18"/>
    </row>
    <row r="310" spans="1:3">
      <c r="A310" s="5">
        <v>27</v>
      </c>
      <c r="B310" s="4" t="s">
        <v>46</v>
      </c>
      <c r="C310" s="18"/>
    </row>
    <row r="311" spans="1:3">
      <c r="A311" s="5">
        <v>45</v>
      </c>
      <c r="B311" s="4" t="s">
        <v>357</v>
      </c>
      <c r="C311" s="18"/>
    </row>
    <row r="312" spans="1:3">
      <c r="A312" s="5">
        <v>33</v>
      </c>
      <c r="B312" s="4" t="s">
        <v>73</v>
      </c>
      <c r="C312" s="18"/>
    </row>
    <row r="313" spans="1:3">
      <c r="A313" s="5">
        <v>49</v>
      </c>
      <c r="B313" s="4" t="s">
        <v>46</v>
      </c>
      <c r="C313" s="18"/>
    </row>
    <row r="314" spans="1:3">
      <c r="A314" s="5">
        <v>29</v>
      </c>
      <c r="B314" s="4" t="s">
        <v>73</v>
      </c>
      <c r="C314" s="18"/>
    </row>
    <row r="315" spans="1:3">
      <c r="A315" s="5">
        <v>26</v>
      </c>
      <c r="B315" s="4" t="s">
        <v>46</v>
      </c>
      <c r="C315" s="18"/>
    </row>
    <row r="316" spans="1:3">
      <c r="A316" s="5">
        <v>46</v>
      </c>
      <c r="B316" s="4" t="s">
        <v>73</v>
      </c>
      <c r="C316" s="18"/>
    </row>
    <row r="317" spans="1:3">
      <c r="A317" s="5">
        <v>35</v>
      </c>
      <c r="B317" s="4" t="s">
        <v>154</v>
      </c>
      <c r="C317" s="18"/>
    </row>
    <row r="318" spans="1:3">
      <c r="A318" s="5">
        <v>29</v>
      </c>
      <c r="B318" s="4" t="s">
        <v>357</v>
      </c>
      <c r="C318" s="18"/>
    </row>
    <row r="319" spans="1:3">
      <c r="A319" s="5">
        <v>21</v>
      </c>
      <c r="B319" s="4" t="s">
        <v>1109</v>
      </c>
      <c r="C319" s="18"/>
    </row>
    <row r="320" spans="1:3">
      <c r="A320" s="5">
        <v>24</v>
      </c>
      <c r="B320" s="4" t="s">
        <v>46</v>
      </c>
      <c r="C320" s="18"/>
    </row>
    <row r="321" spans="1:3">
      <c r="A321" s="5">
        <v>21</v>
      </c>
      <c r="B321" s="4" t="s">
        <v>46</v>
      </c>
      <c r="C321" s="18"/>
    </row>
    <row r="322" spans="1:3">
      <c r="A322" s="5">
        <v>29</v>
      </c>
      <c r="B322" s="4" t="s">
        <v>46</v>
      </c>
      <c r="C322" s="18"/>
    </row>
    <row r="323" spans="1:3">
      <c r="A323" s="5">
        <v>29</v>
      </c>
      <c r="B323" s="4" t="s">
        <v>46</v>
      </c>
      <c r="C323" s="18"/>
    </row>
    <row r="324" spans="1:3">
      <c r="A324" s="5">
        <v>22</v>
      </c>
      <c r="B324" s="4" t="s">
        <v>357</v>
      </c>
      <c r="C324" s="18"/>
    </row>
    <row r="325" spans="1:3">
      <c r="A325" s="5">
        <v>30</v>
      </c>
      <c r="B325" s="4" t="s">
        <v>73</v>
      </c>
      <c r="C325" s="18"/>
    </row>
    <row r="326" spans="1:3">
      <c r="A326" s="5">
        <v>28</v>
      </c>
      <c r="B326" s="4" t="s">
        <v>46</v>
      </c>
      <c r="C326" s="18"/>
    </row>
    <row r="327" spans="1:3">
      <c r="A327" s="5">
        <v>30</v>
      </c>
      <c r="B327" s="4" t="s">
        <v>58</v>
      </c>
      <c r="C327" s="18"/>
    </row>
    <row r="328" spans="1:3">
      <c r="A328" s="5">
        <v>29</v>
      </c>
      <c r="B328" s="4" t="s">
        <v>73</v>
      </c>
      <c r="C328" s="18"/>
    </row>
    <row r="329" spans="1:3">
      <c r="A329" s="5">
        <v>32</v>
      </c>
      <c r="B329" s="4" t="s">
        <v>73</v>
      </c>
      <c r="C329" s="18"/>
    </row>
    <row r="330" spans="1:3">
      <c r="A330" s="5">
        <v>29</v>
      </c>
      <c r="B330" s="4" t="s">
        <v>73</v>
      </c>
      <c r="C330" s="18"/>
    </row>
    <row r="331" spans="1:3">
      <c r="A331" s="5">
        <v>31</v>
      </c>
      <c r="B331" s="4" t="s">
        <v>46</v>
      </c>
      <c r="C331" s="18"/>
    </row>
    <row r="332" spans="1:3">
      <c r="A332" s="5">
        <v>26</v>
      </c>
      <c r="B332" s="4" t="s">
        <v>73</v>
      </c>
      <c r="C332" s="18"/>
    </row>
    <row r="333" spans="1:3">
      <c r="A333" s="5">
        <v>40</v>
      </c>
      <c r="B333" s="4" t="s">
        <v>73</v>
      </c>
      <c r="C333" s="18"/>
    </row>
    <row r="334" spans="1:3">
      <c r="A334" s="5">
        <v>36</v>
      </c>
      <c r="B334" s="4" t="s">
        <v>46</v>
      </c>
      <c r="C334" s="18"/>
    </row>
    <row r="335" spans="1:3">
      <c r="A335" s="5">
        <v>45</v>
      </c>
      <c r="B335" s="4" t="s">
        <v>73</v>
      </c>
      <c r="C335" s="18"/>
    </row>
    <row r="336" spans="1:3">
      <c r="A336" s="5">
        <v>26</v>
      </c>
      <c r="B336" s="4" t="s">
        <v>73</v>
      </c>
      <c r="C336" s="18"/>
    </row>
    <row r="337" spans="1:3">
      <c r="A337" s="5">
        <v>26</v>
      </c>
      <c r="B337" s="4" t="s">
        <v>73</v>
      </c>
      <c r="C337" s="18"/>
    </row>
    <row r="338" spans="1:3">
      <c r="A338" s="5">
        <v>31</v>
      </c>
      <c r="B338" s="4" t="s">
        <v>46</v>
      </c>
      <c r="C338" s="18"/>
    </row>
    <row r="339" spans="1:3">
      <c r="A339" s="5">
        <v>39</v>
      </c>
      <c r="B339" s="4" t="s">
        <v>58</v>
      </c>
      <c r="C339" s="18"/>
    </row>
    <row r="340" spans="1:3">
      <c r="A340" s="5">
        <v>32</v>
      </c>
      <c r="B340" s="4" t="s">
        <v>46</v>
      </c>
      <c r="C340" s="18"/>
    </row>
    <row r="341" spans="1:3">
      <c r="A341" s="5">
        <v>45</v>
      </c>
      <c r="B341" s="4" t="s">
        <v>73</v>
      </c>
      <c r="C341" s="18"/>
    </row>
    <row r="342" spans="1:3">
      <c r="A342" s="5">
        <v>41</v>
      </c>
      <c r="B342" s="4" t="s">
        <v>73</v>
      </c>
      <c r="C342" s="18"/>
    </row>
    <row r="343" spans="1:3">
      <c r="A343" s="5">
        <v>36</v>
      </c>
      <c r="B343" s="4" t="s">
        <v>46</v>
      </c>
      <c r="C343" s="18"/>
    </row>
    <row r="344" spans="1:3">
      <c r="A344" s="5">
        <v>27</v>
      </c>
      <c r="B344" s="4" t="s">
        <v>73</v>
      </c>
      <c r="C344" s="18"/>
    </row>
    <row r="345" spans="1:3">
      <c r="A345" s="5">
        <v>27</v>
      </c>
      <c r="B345" s="4" t="s">
        <v>46</v>
      </c>
      <c r="C345" s="18"/>
    </row>
    <row r="346" spans="1:3">
      <c r="A346" s="5">
        <v>26</v>
      </c>
      <c r="B346" s="4" t="s">
        <v>46</v>
      </c>
      <c r="C346" s="18"/>
    </row>
    <row r="347" spans="1:3">
      <c r="A347" s="5">
        <v>34</v>
      </c>
      <c r="B347" s="4" t="s">
        <v>73</v>
      </c>
      <c r="C347" s="18"/>
    </row>
    <row r="348" spans="1:3">
      <c r="A348" s="5">
        <v>46</v>
      </c>
      <c r="B348" s="4" t="s">
        <v>73</v>
      </c>
      <c r="C348" s="18"/>
    </row>
    <row r="349" spans="1:3">
      <c r="A349" s="5">
        <v>28</v>
      </c>
      <c r="B349" s="4" t="s">
        <v>46</v>
      </c>
      <c r="C349" s="18"/>
    </row>
    <row r="350" spans="1:3">
      <c r="A350" s="5">
        <v>30</v>
      </c>
      <c r="B350" s="4" t="s">
        <v>73</v>
      </c>
      <c r="C350" s="18"/>
    </row>
    <row r="351" spans="1:3">
      <c r="A351" s="5">
        <v>23</v>
      </c>
      <c r="B351" s="4" t="s">
        <v>46</v>
      </c>
      <c r="C351" s="18"/>
    </row>
    <row r="352" spans="1:3">
      <c r="A352" s="5">
        <v>31</v>
      </c>
      <c r="B352" s="4" t="s">
        <v>46</v>
      </c>
      <c r="C352" s="18"/>
    </row>
    <row r="353" spans="1:3">
      <c r="A353" s="5">
        <v>35</v>
      </c>
      <c r="B353" s="4" t="s">
        <v>73</v>
      </c>
      <c r="C353" s="18"/>
    </row>
    <row r="354" spans="1:3">
      <c r="A354" s="5">
        <v>43</v>
      </c>
      <c r="B354" s="4" t="s">
        <v>46</v>
      </c>
      <c r="C354" s="18"/>
    </row>
    <row r="355" spans="1:3">
      <c r="A355" s="5">
        <v>39</v>
      </c>
      <c r="B355" s="4" t="s">
        <v>73</v>
      </c>
      <c r="C355" s="18"/>
    </row>
    <row r="356" spans="1:3">
      <c r="A356" s="5">
        <v>33</v>
      </c>
      <c r="B356" s="4" t="s">
        <v>46</v>
      </c>
      <c r="C356" s="18"/>
    </row>
    <row r="357" spans="1:3">
      <c r="A357" s="5">
        <v>33</v>
      </c>
      <c r="B357" s="4" t="s">
        <v>73</v>
      </c>
      <c r="C357" s="18"/>
    </row>
    <row r="358" spans="1:3">
      <c r="A358" s="5">
        <v>29</v>
      </c>
      <c r="B358" s="4" t="s">
        <v>46</v>
      </c>
      <c r="C358" s="18"/>
    </row>
    <row r="359" spans="1:3">
      <c r="A359" s="5">
        <v>39</v>
      </c>
      <c r="B359" s="4" t="s">
        <v>73</v>
      </c>
      <c r="C359" s="18"/>
    </row>
    <row r="360" spans="1:3">
      <c r="A360" s="5">
        <v>22</v>
      </c>
      <c r="B360" s="4" t="s">
        <v>1109</v>
      </c>
      <c r="C360" s="18"/>
    </row>
    <row r="361" spans="1:3">
      <c r="A361" s="5">
        <v>45</v>
      </c>
      <c r="B361" s="4" t="s">
        <v>73</v>
      </c>
      <c r="C361" s="18"/>
    </row>
    <row r="362" spans="1:3">
      <c r="A362" s="5">
        <v>26</v>
      </c>
      <c r="B362" s="4" t="s">
        <v>46</v>
      </c>
      <c r="C362" s="18"/>
    </row>
    <row r="363" spans="1:3">
      <c r="A363" s="5">
        <v>32</v>
      </c>
      <c r="B363" s="4" t="s">
        <v>46</v>
      </c>
      <c r="C363" s="18"/>
    </row>
    <row r="364" spans="1:3">
      <c r="A364" s="5">
        <v>27</v>
      </c>
      <c r="B364" s="4" t="s">
        <v>46</v>
      </c>
      <c r="C364" s="18"/>
    </row>
    <row r="365" spans="1:3">
      <c r="A365" s="5">
        <v>23</v>
      </c>
      <c r="B365" s="4" t="s">
        <v>73</v>
      </c>
      <c r="C365" s="18"/>
    </row>
    <row r="366" spans="1:3">
      <c r="A366" s="5">
        <v>35</v>
      </c>
      <c r="B366" s="4" t="s">
        <v>46</v>
      </c>
      <c r="C366" s="18"/>
    </row>
    <row r="367" spans="1:3">
      <c r="A367" s="5">
        <v>29</v>
      </c>
      <c r="B367" s="4" t="s">
        <v>46</v>
      </c>
      <c r="C367" s="18"/>
    </row>
    <row r="368" spans="1:3">
      <c r="A368" s="5">
        <v>25</v>
      </c>
      <c r="B368" s="4" t="s">
        <v>357</v>
      </c>
      <c r="C368" s="18"/>
    </row>
    <row r="369" spans="1:3">
      <c r="A369" s="5">
        <v>41</v>
      </c>
      <c r="B369" s="4" t="s">
        <v>58</v>
      </c>
      <c r="C369" s="18"/>
    </row>
    <row r="370" spans="1:3">
      <c r="A370" s="5">
        <v>37</v>
      </c>
      <c r="B370" s="4" t="s">
        <v>1109</v>
      </c>
      <c r="C370" s="18"/>
    </row>
    <row r="371" spans="1:3">
      <c r="A371" s="5">
        <v>44</v>
      </c>
      <c r="B371" s="4" t="s">
        <v>46</v>
      </c>
      <c r="C371" s="18"/>
    </row>
    <row r="372" spans="1:3">
      <c r="A372" s="5">
        <v>33</v>
      </c>
      <c r="B372" s="4" t="s">
        <v>73</v>
      </c>
      <c r="C372" s="18"/>
    </row>
    <row r="373" spans="1:3">
      <c r="A373" s="5">
        <v>42</v>
      </c>
      <c r="B373" s="4" t="s">
        <v>73</v>
      </c>
      <c r="C373" s="18"/>
    </row>
    <row r="374" spans="1:3">
      <c r="A374" s="5">
        <v>41</v>
      </c>
      <c r="B374" s="4" t="s">
        <v>46</v>
      </c>
      <c r="C374" s="18"/>
    </row>
    <row r="375" spans="1:3">
      <c r="A375" s="5">
        <v>40</v>
      </c>
      <c r="B375" s="4" t="s">
        <v>73</v>
      </c>
      <c r="C375" s="18"/>
    </row>
    <row r="376" spans="1:3">
      <c r="A376" s="5">
        <v>32</v>
      </c>
      <c r="B376" s="4" t="s">
        <v>46</v>
      </c>
      <c r="C376" s="18"/>
    </row>
    <row r="377" spans="1:3">
      <c r="A377" s="5">
        <v>56</v>
      </c>
      <c r="B377" s="4" t="s">
        <v>73</v>
      </c>
      <c r="C377" s="18"/>
    </row>
    <row r="378" spans="1:3">
      <c r="A378" s="5">
        <v>23</v>
      </c>
      <c r="B378" s="4" t="s">
        <v>154</v>
      </c>
      <c r="C378" s="18"/>
    </row>
    <row r="379" spans="1:3">
      <c r="A379" s="5">
        <v>44</v>
      </c>
      <c r="B379" s="4" t="s">
        <v>46</v>
      </c>
      <c r="C379" s="18"/>
    </row>
    <row r="380" spans="1:3">
      <c r="A380" s="5">
        <v>29</v>
      </c>
      <c r="B380" s="4" t="s">
        <v>73</v>
      </c>
      <c r="C380" s="18"/>
    </row>
    <row r="381" spans="1:3">
      <c r="A381" s="5">
        <v>31</v>
      </c>
      <c r="B381" s="4" t="s">
        <v>46</v>
      </c>
      <c r="C381" s="18"/>
    </row>
    <row r="382" spans="1:3">
      <c r="A382" s="5">
        <v>27</v>
      </c>
      <c r="B382" s="4" t="s">
        <v>46</v>
      </c>
      <c r="C382" s="18"/>
    </row>
    <row r="383" spans="1:3">
      <c r="A383" s="5">
        <v>22</v>
      </c>
      <c r="B383" s="4" t="s">
        <v>46</v>
      </c>
      <c r="C383" s="18"/>
    </row>
    <row r="384" spans="1:3">
      <c r="A384" s="5">
        <v>34</v>
      </c>
      <c r="B384" s="4" t="s">
        <v>73</v>
      </c>
      <c r="C384" s="18"/>
    </row>
    <row r="385" spans="1:3">
      <c r="A385" s="5">
        <v>27</v>
      </c>
      <c r="B385" s="4" t="s">
        <v>46</v>
      </c>
      <c r="C385" s="18"/>
    </row>
    <row r="386" spans="1:3">
      <c r="A386" s="5">
        <v>29</v>
      </c>
      <c r="B386" s="4" t="s">
        <v>73</v>
      </c>
      <c r="C386" s="18"/>
    </row>
    <row r="387" spans="1:3">
      <c r="A387" s="5">
        <v>49</v>
      </c>
      <c r="B387" s="4" t="s">
        <v>46</v>
      </c>
      <c r="C387" s="18"/>
    </row>
    <row r="388" spans="1:3">
      <c r="A388" s="5">
        <v>30</v>
      </c>
      <c r="B388" s="4" t="s">
        <v>58</v>
      </c>
      <c r="C388" s="18"/>
    </row>
    <row r="389" spans="1:3">
      <c r="A389" s="5">
        <v>25</v>
      </c>
      <c r="B389" s="4" t="s">
        <v>46</v>
      </c>
      <c r="C389" s="18"/>
    </row>
    <row r="390" spans="1:3">
      <c r="A390" s="5">
        <v>26</v>
      </c>
      <c r="B390" s="4" t="s">
        <v>73</v>
      </c>
      <c r="C390" s="18"/>
    </row>
    <row r="391" spans="1:3">
      <c r="A391" s="5">
        <v>27</v>
      </c>
      <c r="B391" s="4" t="s">
        <v>73</v>
      </c>
      <c r="C391" s="18"/>
    </row>
    <row r="392" spans="1:3">
      <c r="A392" s="5">
        <v>21</v>
      </c>
      <c r="B392" s="4" t="s">
        <v>154</v>
      </c>
      <c r="C392" s="18"/>
    </row>
    <row r="393" spans="1:3">
      <c r="A393" s="5">
        <v>33</v>
      </c>
      <c r="B393" s="4" t="s">
        <v>73</v>
      </c>
      <c r="C393" s="18"/>
    </row>
    <row r="394" spans="1:3">
      <c r="A394" s="5">
        <v>22</v>
      </c>
      <c r="B394" s="4" t="s">
        <v>46</v>
      </c>
      <c r="C394" s="18"/>
    </row>
    <row r="395" spans="1:3">
      <c r="A395" s="5">
        <v>34</v>
      </c>
      <c r="B395" s="4" t="s">
        <v>73</v>
      </c>
      <c r="C395" s="18"/>
    </row>
    <row r="396" spans="1:3">
      <c r="A396" s="5">
        <v>29</v>
      </c>
      <c r="B396" s="4" t="s">
        <v>73</v>
      </c>
      <c r="C396" s="18"/>
    </row>
    <row r="397" spans="1:3">
      <c r="A397" s="5">
        <v>25</v>
      </c>
      <c r="B397" s="4" t="s">
        <v>46</v>
      </c>
      <c r="C397" s="18"/>
    </row>
    <row r="398" spans="1:3">
      <c r="A398" s="5">
        <v>23</v>
      </c>
      <c r="B398" s="4" t="s">
        <v>46</v>
      </c>
      <c r="C398" s="18"/>
    </row>
    <row r="399" spans="1:3">
      <c r="A399" s="5">
        <v>26</v>
      </c>
      <c r="B399" s="4" t="s">
        <v>46</v>
      </c>
      <c r="C399" s="18"/>
    </row>
    <row r="400" spans="1:3">
      <c r="A400" s="5">
        <v>37</v>
      </c>
      <c r="B400" s="4" t="s">
        <v>73</v>
      </c>
      <c r="C400" s="18"/>
    </row>
    <row r="401" spans="1:3">
      <c r="A401" s="5">
        <v>25</v>
      </c>
      <c r="B401" s="4" t="s">
        <v>357</v>
      </c>
      <c r="C401" s="18"/>
    </row>
    <row r="402" spans="1:3">
      <c r="A402" s="5">
        <v>57</v>
      </c>
      <c r="B402" s="4" t="s">
        <v>73</v>
      </c>
      <c r="C402" s="18"/>
    </row>
    <row r="403" spans="1:3">
      <c r="A403" s="5">
        <v>36</v>
      </c>
      <c r="B403" s="4" t="s">
        <v>1109</v>
      </c>
      <c r="C403" s="18"/>
    </row>
    <row r="404" spans="1:3">
      <c r="A404" s="5">
        <v>23</v>
      </c>
      <c r="B404" s="4" t="s">
        <v>357</v>
      </c>
      <c r="C404" s="18"/>
    </row>
    <row r="405" spans="1:3">
      <c r="A405" s="5">
        <v>36</v>
      </c>
      <c r="B405" s="4" t="s">
        <v>58</v>
      </c>
      <c r="C405" s="18"/>
    </row>
    <row r="406" spans="1:3">
      <c r="A406" s="5">
        <v>26</v>
      </c>
      <c r="B406" s="4" t="s">
        <v>46</v>
      </c>
      <c r="C406" s="18"/>
    </row>
    <row r="407" spans="1:3">
      <c r="A407" s="5">
        <v>27</v>
      </c>
      <c r="B407" s="4" t="s">
        <v>46</v>
      </c>
      <c r="C407" s="18"/>
    </row>
    <row r="408" spans="1:3">
      <c r="A408" s="5">
        <v>35</v>
      </c>
      <c r="B408" s="4" t="s">
        <v>73</v>
      </c>
      <c r="C408" s="18"/>
    </row>
    <row r="409" spans="1:3">
      <c r="A409" s="5">
        <v>32</v>
      </c>
      <c r="B409" s="4" t="s">
        <v>73</v>
      </c>
      <c r="C409" s="18"/>
    </row>
    <row r="410" spans="1:3">
      <c r="A410" s="5">
        <v>36</v>
      </c>
      <c r="B410" s="4" t="s">
        <v>46</v>
      </c>
      <c r="C410" s="18"/>
    </row>
    <row r="411" spans="1:3">
      <c r="A411" s="5">
        <v>31</v>
      </c>
      <c r="B411" s="4" t="s">
        <v>73</v>
      </c>
      <c r="C411" s="18"/>
    </row>
    <row r="412" spans="1:3">
      <c r="A412" s="5">
        <v>26</v>
      </c>
      <c r="B412" s="4" t="s">
        <v>73</v>
      </c>
      <c r="C412" s="18"/>
    </row>
    <row r="413" spans="1:3">
      <c r="A413" s="5">
        <v>38</v>
      </c>
      <c r="B413" s="4" t="s">
        <v>73</v>
      </c>
      <c r="C413" s="18"/>
    </row>
    <row r="414" spans="1:3">
      <c r="A414" s="5">
        <v>24</v>
      </c>
      <c r="B414" s="4" t="s">
        <v>46</v>
      </c>
      <c r="C414" s="18"/>
    </row>
    <row r="415" spans="1:3">
      <c r="A415" s="5">
        <v>50</v>
      </c>
      <c r="B415" s="4" t="s">
        <v>73</v>
      </c>
      <c r="C415" s="18"/>
    </row>
    <row r="416" spans="1:3">
      <c r="A416" s="5">
        <v>57</v>
      </c>
      <c r="B416" s="4" t="s">
        <v>58</v>
      </c>
      <c r="C416" s="18"/>
    </row>
    <row r="417" spans="1:3">
      <c r="A417" s="5">
        <v>39</v>
      </c>
      <c r="B417" s="4" t="s">
        <v>46</v>
      </c>
      <c r="C417" s="18"/>
    </row>
    <row r="418" spans="1:3">
      <c r="A418" s="5">
        <v>26</v>
      </c>
      <c r="B418" s="4" t="s">
        <v>46</v>
      </c>
      <c r="C418" s="18"/>
    </row>
    <row r="419" spans="1:3">
      <c r="A419" s="5">
        <v>30</v>
      </c>
      <c r="B419" s="4" t="s">
        <v>58</v>
      </c>
      <c r="C419" s="18"/>
    </row>
    <row r="420" spans="1:3">
      <c r="A420" s="5">
        <v>55</v>
      </c>
      <c r="B420" s="4" t="s">
        <v>58</v>
      </c>
      <c r="C420" s="18"/>
    </row>
    <row r="421" spans="1:3">
      <c r="A421" s="5">
        <v>29</v>
      </c>
      <c r="B421" s="4" t="s">
        <v>46</v>
      </c>
      <c r="C421" s="18"/>
    </row>
    <row r="422" spans="1:3">
      <c r="A422" s="5">
        <v>28</v>
      </c>
      <c r="B422" s="4" t="s">
        <v>73</v>
      </c>
      <c r="C422" s="18"/>
    </row>
    <row r="423" spans="1:3">
      <c r="A423" s="5">
        <v>25</v>
      </c>
      <c r="B423" s="4" t="s">
        <v>46</v>
      </c>
      <c r="C423" s="18"/>
    </row>
    <row r="424" spans="1:3">
      <c r="A424" s="5">
        <v>28</v>
      </c>
      <c r="B424" s="4" t="s">
        <v>46</v>
      </c>
      <c r="C424" s="18"/>
    </row>
    <row r="425" spans="1:3">
      <c r="A425" s="5">
        <v>42</v>
      </c>
      <c r="B425" s="4" t="s">
        <v>58</v>
      </c>
      <c r="C425" s="18"/>
    </row>
    <row r="426" spans="1:3">
      <c r="A426" s="5">
        <v>39</v>
      </c>
      <c r="B426" s="4" t="s">
        <v>73</v>
      </c>
      <c r="C426" s="18"/>
    </row>
    <row r="427" spans="1:3">
      <c r="A427" s="5">
        <v>29</v>
      </c>
      <c r="B427" s="4" t="s">
        <v>46</v>
      </c>
      <c r="C427" s="18"/>
    </row>
    <row r="428" spans="1:3">
      <c r="A428" s="5">
        <v>43</v>
      </c>
      <c r="B428" s="4" t="s">
        <v>73</v>
      </c>
      <c r="C428" s="18"/>
    </row>
    <row r="429" spans="1:3">
      <c r="A429" s="5">
        <v>33</v>
      </c>
      <c r="B429" s="4" t="s">
        <v>73</v>
      </c>
      <c r="C429" s="18"/>
    </row>
    <row r="430" spans="1:3">
      <c r="A430" s="5">
        <v>35</v>
      </c>
      <c r="B430" s="4" t="s">
        <v>46</v>
      </c>
      <c r="C430" s="18"/>
    </row>
    <row r="431" spans="1:3">
      <c r="A431" s="5">
        <v>30</v>
      </c>
      <c r="B431" s="4" t="s">
        <v>73</v>
      </c>
      <c r="C431" s="18"/>
    </row>
    <row r="432" spans="1:3">
      <c r="A432" s="5">
        <v>21</v>
      </c>
      <c r="B432" s="4" t="s">
        <v>46</v>
      </c>
      <c r="C432" s="18"/>
    </row>
    <row r="433" spans="1:3">
      <c r="A433" s="5">
        <v>42</v>
      </c>
      <c r="B433" s="4" t="s">
        <v>58</v>
      </c>
      <c r="C433" s="18"/>
    </row>
    <row r="434" spans="1:3">
      <c r="A434" s="5">
        <v>20</v>
      </c>
      <c r="B434" s="4" t="s">
        <v>46</v>
      </c>
      <c r="C434" s="18"/>
    </row>
    <row r="435" spans="1:3">
      <c r="A435" s="5">
        <v>45</v>
      </c>
      <c r="B435" s="4" t="s">
        <v>73</v>
      </c>
      <c r="C435" s="18"/>
    </row>
    <row r="436" spans="1:3">
      <c r="A436" s="5">
        <v>30</v>
      </c>
      <c r="B436" s="4" t="s">
        <v>73</v>
      </c>
      <c r="C436" s="18"/>
    </row>
    <row r="437" spans="1:3">
      <c r="A437" s="5">
        <v>42</v>
      </c>
      <c r="B437" s="4" t="s">
        <v>73</v>
      </c>
      <c r="C437" s="18"/>
    </row>
    <row r="438" spans="1:3">
      <c r="A438" s="5">
        <v>26</v>
      </c>
      <c r="B438" s="4" t="s">
        <v>73</v>
      </c>
      <c r="C438" s="18"/>
    </row>
    <row r="439" spans="1:3">
      <c r="A439" s="5">
        <v>31</v>
      </c>
      <c r="B439" s="4" t="s">
        <v>46</v>
      </c>
      <c r="C439" s="18"/>
    </row>
    <row r="440" spans="1:3">
      <c r="A440" s="5">
        <v>37</v>
      </c>
      <c r="B440" s="4" t="s">
        <v>73</v>
      </c>
      <c r="C440" s="18"/>
    </row>
    <row r="441" spans="1:3">
      <c r="A441" s="5">
        <v>32</v>
      </c>
      <c r="B441" s="4" t="s">
        <v>46</v>
      </c>
      <c r="C441" s="18"/>
    </row>
    <row r="442" spans="1:3">
      <c r="A442" s="5">
        <v>64</v>
      </c>
      <c r="B442" s="4" t="s">
        <v>73</v>
      </c>
      <c r="C442" s="18"/>
    </row>
    <row r="443" spans="1:3">
      <c r="A443" s="5">
        <v>37</v>
      </c>
      <c r="B443" s="4" t="s">
        <v>357</v>
      </c>
      <c r="C443" s="18"/>
    </row>
    <row r="444" spans="1:3">
      <c r="A444" s="5">
        <v>24</v>
      </c>
      <c r="B444" s="4" t="s">
        <v>46</v>
      </c>
      <c r="C444" s="18"/>
    </row>
    <row r="445" spans="1:3">
      <c r="A445" s="5">
        <v>40</v>
      </c>
      <c r="B445" s="4" t="s">
        <v>58</v>
      </c>
      <c r="C445" s="18"/>
    </row>
    <row r="446" spans="1:3">
      <c r="A446" s="5">
        <v>34</v>
      </c>
      <c r="B446" s="4" t="s">
        <v>73</v>
      </c>
      <c r="C446" s="18"/>
    </row>
    <row r="447" spans="1:3">
      <c r="A447" s="5">
        <v>30</v>
      </c>
      <c r="B447" s="4" t="s">
        <v>357</v>
      </c>
      <c r="C447" s="18"/>
    </row>
    <row r="448" spans="1:3">
      <c r="A448" s="5">
        <v>45</v>
      </c>
      <c r="B448" s="4" t="s">
        <v>357</v>
      </c>
      <c r="C448" s="18"/>
    </row>
    <row r="449" spans="1:3">
      <c r="A449" s="5">
        <v>38</v>
      </c>
      <c r="B449" s="4" t="s">
        <v>58</v>
      </c>
      <c r="C449" s="18"/>
    </row>
    <row r="450" spans="1:3">
      <c r="A450" s="5">
        <v>35</v>
      </c>
      <c r="B450" s="4" t="s">
        <v>58</v>
      </c>
      <c r="C450" s="18"/>
    </row>
    <row r="451" spans="1:3">
      <c r="A451" s="5">
        <v>34</v>
      </c>
      <c r="B451" s="4" t="s">
        <v>73</v>
      </c>
      <c r="C451" s="18"/>
    </row>
    <row r="452" spans="1:3">
      <c r="A452" s="5">
        <v>34</v>
      </c>
      <c r="B452" s="4" t="s">
        <v>73</v>
      </c>
      <c r="C452" s="18"/>
    </row>
    <row r="453" spans="1:3">
      <c r="A453" s="5">
        <v>25</v>
      </c>
      <c r="B453" s="4" t="s">
        <v>46</v>
      </c>
      <c r="C453" s="18"/>
    </row>
    <row r="454" spans="1:3">
      <c r="A454" s="5">
        <v>36</v>
      </c>
      <c r="B454" s="4" t="s">
        <v>73</v>
      </c>
      <c r="C454" s="18"/>
    </row>
    <row r="455" spans="1:3">
      <c r="A455" s="5">
        <v>31</v>
      </c>
      <c r="B455" s="4" t="s">
        <v>46</v>
      </c>
      <c r="C455" s="18"/>
    </row>
    <row r="456" spans="1:3">
      <c r="A456" s="5">
        <v>32</v>
      </c>
      <c r="B456" s="4" t="s">
        <v>46</v>
      </c>
      <c r="C456" s="18"/>
    </row>
    <row r="457" spans="1:3">
      <c r="A457" s="5">
        <v>31</v>
      </c>
      <c r="B457" s="4" t="s">
        <v>73</v>
      </c>
      <c r="C457" s="18"/>
    </row>
    <row r="458" spans="1:3">
      <c r="A458" s="5">
        <v>36</v>
      </c>
      <c r="B458" s="4" t="s">
        <v>73</v>
      </c>
      <c r="C458" s="18"/>
    </row>
    <row r="459" spans="1:3">
      <c r="A459" s="5">
        <v>47</v>
      </c>
      <c r="B459" s="4" t="s">
        <v>46</v>
      </c>
      <c r="C459" s="18"/>
    </row>
    <row r="460" spans="1:3">
      <c r="A460" s="5">
        <v>35</v>
      </c>
      <c r="B460" s="4" t="s">
        <v>46</v>
      </c>
      <c r="C460" s="18"/>
    </row>
    <row r="461" spans="1:3">
      <c r="A461" s="5">
        <v>33</v>
      </c>
      <c r="B461" s="4" t="s">
        <v>46</v>
      </c>
      <c r="C461" s="18"/>
    </row>
    <row r="462" spans="1:3">
      <c r="A462" s="5">
        <v>59</v>
      </c>
      <c r="B462" s="4" t="s">
        <v>73</v>
      </c>
      <c r="C462" s="18"/>
    </row>
    <row r="463" spans="1:3">
      <c r="A463" s="5">
        <v>36</v>
      </c>
      <c r="B463" s="4" t="s">
        <v>46</v>
      </c>
      <c r="C463" s="18"/>
    </row>
    <row r="464" spans="1:3">
      <c r="A464" s="5">
        <v>36</v>
      </c>
      <c r="B464" s="4" t="s">
        <v>73</v>
      </c>
      <c r="C464" s="18"/>
    </row>
    <row r="465" spans="1:3">
      <c r="A465" s="5">
        <v>28</v>
      </c>
      <c r="B465" s="4" t="s">
        <v>73</v>
      </c>
      <c r="C465" s="18"/>
    </row>
    <row r="466" spans="1:3">
      <c r="A466" s="5">
        <v>65</v>
      </c>
      <c r="B466" s="4" t="s">
        <v>73</v>
      </c>
      <c r="C466" s="18"/>
    </row>
    <row r="467" spans="1:3">
      <c r="A467" s="5">
        <v>39</v>
      </c>
      <c r="B467" s="4" t="s">
        <v>46</v>
      </c>
      <c r="C467" s="18"/>
    </row>
    <row r="468" spans="1:3">
      <c r="A468" s="5">
        <v>47</v>
      </c>
      <c r="B468" s="4" t="s">
        <v>154</v>
      </c>
      <c r="C468" s="18"/>
    </row>
    <row r="469" spans="1:3">
      <c r="A469" s="5">
        <v>29</v>
      </c>
      <c r="B469" s="4" t="s">
        <v>46</v>
      </c>
      <c r="C469" s="18"/>
    </row>
    <row r="470" spans="1:3">
      <c r="A470" s="5">
        <v>36</v>
      </c>
      <c r="B470" s="4" t="s">
        <v>46</v>
      </c>
      <c r="C470" s="18"/>
    </row>
    <row r="471" spans="1:3">
      <c r="A471" s="5">
        <v>56</v>
      </c>
      <c r="B471" s="4" t="s">
        <v>73</v>
      </c>
      <c r="C471" s="18"/>
    </row>
    <row r="472" spans="1:3">
      <c r="A472" s="5">
        <v>32</v>
      </c>
      <c r="B472" s="4" t="s">
        <v>73</v>
      </c>
      <c r="C472" s="18"/>
    </row>
    <row r="473" spans="1:3">
      <c r="A473" s="5">
        <v>36</v>
      </c>
      <c r="B473" s="4" t="s">
        <v>73</v>
      </c>
      <c r="C473" s="18"/>
    </row>
    <row r="474" spans="1:3">
      <c r="A474" s="5">
        <v>28</v>
      </c>
      <c r="B474" s="4" t="s">
        <v>46</v>
      </c>
      <c r="C474" s="18"/>
    </row>
    <row r="475" spans="1:3">
      <c r="A475" s="5">
        <v>28</v>
      </c>
      <c r="B475" s="4" t="s">
        <v>46</v>
      </c>
      <c r="C475" s="18"/>
    </row>
    <row r="476" spans="1:3">
      <c r="A476" s="5">
        <v>47</v>
      </c>
      <c r="B476" s="4" t="s">
        <v>154</v>
      </c>
      <c r="C476" s="18"/>
    </row>
    <row r="477" spans="1:3">
      <c r="A477" s="5">
        <v>34</v>
      </c>
      <c r="B477" s="4" t="s">
        <v>73</v>
      </c>
      <c r="C477" s="18"/>
    </row>
    <row r="478" spans="1:3">
      <c r="A478" s="5">
        <v>41</v>
      </c>
      <c r="B478" s="4" t="s">
        <v>357</v>
      </c>
      <c r="C478" s="18"/>
    </row>
    <row r="479" spans="1:3">
      <c r="A479" s="5">
        <v>31</v>
      </c>
      <c r="B479" s="4" t="s">
        <v>46</v>
      </c>
      <c r="C479" s="18"/>
    </row>
    <row r="480" spans="1:3">
      <c r="A480" s="5">
        <v>30</v>
      </c>
      <c r="B480" s="4" t="s">
        <v>73</v>
      </c>
      <c r="C480" s="18"/>
    </row>
    <row r="481" spans="1:3">
      <c r="A481" s="5">
        <v>29</v>
      </c>
      <c r="B481" s="4" t="s">
        <v>357</v>
      </c>
      <c r="C481" s="18"/>
    </row>
    <row r="482" spans="1:3">
      <c r="A482" s="5">
        <v>38</v>
      </c>
      <c r="B482" s="4" t="s">
        <v>73</v>
      </c>
      <c r="C482" s="18"/>
    </row>
    <row r="483" spans="1:3">
      <c r="A483" s="5">
        <v>25</v>
      </c>
      <c r="B483" s="4" t="s">
        <v>46</v>
      </c>
      <c r="C483" s="18"/>
    </row>
    <row r="484" spans="1:3">
      <c r="A484" s="5">
        <v>37</v>
      </c>
      <c r="B484" s="4" t="s">
        <v>58</v>
      </c>
      <c r="C484" s="18"/>
    </row>
    <row r="485" spans="1:3">
      <c r="A485" s="5">
        <v>55</v>
      </c>
      <c r="B485" s="4" t="s">
        <v>73</v>
      </c>
      <c r="C485" s="18"/>
    </row>
    <row r="486" spans="1:3">
      <c r="A486" s="5">
        <v>28</v>
      </c>
      <c r="B486" s="4" t="s">
        <v>73</v>
      </c>
      <c r="C486" s="18"/>
    </row>
    <row r="487" spans="1:3">
      <c r="A487" s="5">
        <v>23</v>
      </c>
      <c r="B487" s="4" t="s">
        <v>46</v>
      </c>
      <c r="C487" s="18"/>
    </row>
    <row r="488" spans="1:3">
      <c r="A488" s="5">
        <v>35</v>
      </c>
      <c r="B488" s="4" t="s">
        <v>73</v>
      </c>
      <c r="C488" s="18"/>
    </row>
    <row r="489" spans="1:3">
      <c r="A489" s="5">
        <v>24</v>
      </c>
      <c r="B489" s="4" t="s">
        <v>73</v>
      </c>
      <c r="C489" s="18"/>
    </row>
    <row r="490" spans="1:3">
      <c r="A490" s="5">
        <v>32</v>
      </c>
      <c r="B490" s="4" t="s">
        <v>73</v>
      </c>
      <c r="C490" s="18"/>
    </row>
    <row r="491" spans="1:3">
      <c r="A491" s="5">
        <v>32</v>
      </c>
      <c r="B491" s="4" t="s">
        <v>154</v>
      </c>
      <c r="C491" s="18"/>
    </row>
    <row r="492" spans="1:3">
      <c r="A492" s="5">
        <v>31</v>
      </c>
      <c r="B492" s="4" t="s">
        <v>1109</v>
      </c>
      <c r="C492" s="18"/>
    </row>
    <row r="493" spans="1:3">
      <c r="A493" s="5">
        <v>36</v>
      </c>
      <c r="B493" s="4" t="s">
        <v>73</v>
      </c>
      <c r="C493" s="18"/>
    </row>
    <row r="494" spans="1:3">
      <c r="A494" s="5">
        <v>33</v>
      </c>
      <c r="B494" s="4" t="s">
        <v>58</v>
      </c>
      <c r="C494" s="18"/>
    </row>
    <row r="495" spans="1:3">
      <c r="A495" s="5">
        <v>47</v>
      </c>
      <c r="B495" s="4" t="s">
        <v>73</v>
      </c>
      <c r="C495" s="18"/>
    </row>
    <row r="496" spans="1:3">
      <c r="A496" s="5">
        <v>34</v>
      </c>
      <c r="B496" s="4" t="s">
        <v>58</v>
      </c>
      <c r="C496" s="18"/>
    </row>
    <row r="497" spans="1:3">
      <c r="A497" s="5">
        <v>30</v>
      </c>
      <c r="B497" s="4" t="s">
        <v>357</v>
      </c>
      <c r="C497" s="18"/>
    </row>
    <row r="498" spans="1:3">
      <c r="A498" s="5">
        <v>33</v>
      </c>
      <c r="B498" s="4" t="s">
        <v>46</v>
      </c>
      <c r="C498" s="18"/>
    </row>
    <row r="499" spans="1:3">
      <c r="A499" s="5">
        <v>36</v>
      </c>
      <c r="B499" s="4" t="s">
        <v>73</v>
      </c>
      <c r="C499" s="18"/>
    </row>
    <row r="500" spans="1:3">
      <c r="A500" s="5">
        <v>38</v>
      </c>
      <c r="B500" s="4" t="s">
        <v>73</v>
      </c>
      <c r="C500" s="18"/>
    </row>
    <row r="501" spans="1:3">
      <c r="A501" s="5">
        <v>39</v>
      </c>
      <c r="B501" s="4" t="s">
        <v>357</v>
      </c>
      <c r="C501" s="18"/>
    </row>
    <row r="502" spans="1:3">
      <c r="A502" s="5">
        <v>22</v>
      </c>
      <c r="B502" s="4" t="s">
        <v>154</v>
      </c>
      <c r="C502" s="18"/>
    </row>
    <row r="503" spans="1:3">
      <c r="A503" s="5">
        <v>32</v>
      </c>
      <c r="B503" s="4" t="s">
        <v>73</v>
      </c>
      <c r="C503" s="18"/>
    </row>
    <row r="504" spans="1:3">
      <c r="A504" s="5">
        <v>21</v>
      </c>
      <c r="B504" s="4" t="s">
        <v>154</v>
      </c>
      <c r="C504" s="18"/>
    </row>
    <row r="505" spans="1:3">
      <c r="A505" s="5">
        <v>31</v>
      </c>
      <c r="B505" s="4" t="s">
        <v>73</v>
      </c>
      <c r="C505" s="18"/>
    </row>
    <row r="506" spans="1:3">
      <c r="A506" s="5">
        <v>41</v>
      </c>
      <c r="B506" s="4" t="s">
        <v>73</v>
      </c>
      <c r="C506" s="18"/>
    </row>
    <row r="507" spans="1:3">
      <c r="A507" s="5">
        <v>48</v>
      </c>
      <c r="B507" s="4" t="s">
        <v>58</v>
      </c>
      <c r="C507" s="18"/>
    </row>
    <row r="508" spans="1:3">
      <c r="A508" s="5">
        <v>38</v>
      </c>
      <c r="B508" s="4" t="s">
        <v>58</v>
      </c>
      <c r="C508" s="18"/>
    </row>
    <row r="509" spans="1:3">
      <c r="A509" s="5">
        <v>31</v>
      </c>
      <c r="B509" s="4" t="s">
        <v>73</v>
      </c>
      <c r="C509" s="18"/>
    </row>
    <row r="510" spans="1:3">
      <c r="A510" s="5">
        <v>41</v>
      </c>
      <c r="B510" s="4" t="s">
        <v>73</v>
      </c>
      <c r="C510" s="18"/>
    </row>
    <row r="511" spans="1:3">
      <c r="A511" s="5">
        <v>38</v>
      </c>
      <c r="B511" s="4" t="s">
        <v>58</v>
      </c>
      <c r="C511" s="18"/>
    </row>
    <row r="512" spans="1:3">
      <c r="A512" s="5">
        <v>37</v>
      </c>
      <c r="B512" s="4" t="s">
        <v>73</v>
      </c>
      <c r="C512" s="18"/>
    </row>
    <row r="513" spans="1:3">
      <c r="A513" s="5">
        <v>24</v>
      </c>
      <c r="B513" s="4" t="s">
        <v>46</v>
      </c>
      <c r="C513" s="18"/>
    </row>
    <row r="514" spans="1:3">
      <c r="A514" s="5">
        <v>35</v>
      </c>
      <c r="B514" s="4" t="s">
        <v>73</v>
      </c>
      <c r="C514" s="18"/>
    </row>
    <row r="515" spans="1:3">
      <c r="A515" s="5">
        <v>26</v>
      </c>
      <c r="B515" s="4" t="s">
        <v>46</v>
      </c>
      <c r="C515" s="18"/>
    </row>
    <row r="516" spans="1:3">
      <c r="A516" s="5">
        <v>31</v>
      </c>
      <c r="B516" s="4" t="s">
        <v>46</v>
      </c>
      <c r="C516" s="18"/>
    </row>
    <row r="517" spans="1:3">
      <c r="A517" s="5">
        <v>32</v>
      </c>
      <c r="B517" s="4" t="s">
        <v>73</v>
      </c>
      <c r="C517" s="18"/>
    </row>
    <row r="518" spans="1:3">
      <c r="A518" s="5">
        <v>30</v>
      </c>
      <c r="B518" s="4" t="s">
        <v>73</v>
      </c>
      <c r="C518" s="18"/>
    </row>
    <row r="519" spans="1:3">
      <c r="A519" s="5">
        <v>57</v>
      </c>
      <c r="B519" s="4" t="s">
        <v>73</v>
      </c>
      <c r="C519" s="18"/>
    </row>
    <row r="520" spans="1:3">
      <c r="A520" s="5">
        <v>37</v>
      </c>
      <c r="B520" s="4" t="s">
        <v>154</v>
      </c>
      <c r="C520" s="18"/>
    </row>
    <row r="521" spans="1:3">
      <c r="A521" s="5">
        <v>28</v>
      </c>
      <c r="B521" s="4" t="s">
        <v>73</v>
      </c>
      <c r="C521" s="18"/>
    </row>
    <row r="522" spans="1:3">
      <c r="A522" s="5">
        <v>30</v>
      </c>
      <c r="B522" s="4" t="s">
        <v>46</v>
      </c>
      <c r="C522" s="18"/>
    </row>
    <row r="523" spans="1:3">
      <c r="A523" s="5">
        <v>27</v>
      </c>
      <c r="B523" s="4" t="s">
        <v>46</v>
      </c>
      <c r="C523" s="18"/>
    </row>
    <row r="524" spans="1:3">
      <c r="A524" s="5">
        <v>35</v>
      </c>
      <c r="B524" s="4" t="s">
        <v>73</v>
      </c>
      <c r="C524" s="18"/>
    </row>
    <row r="525" spans="1:3">
      <c r="A525" s="5">
        <v>29</v>
      </c>
      <c r="B525" s="4" t="s">
        <v>46</v>
      </c>
      <c r="C525" s="18"/>
    </row>
    <row r="526" spans="1:3">
      <c r="A526" s="5">
        <v>39</v>
      </c>
      <c r="B526" s="4" t="s">
        <v>58</v>
      </c>
      <c r="C526" s="18"/>
    </row>
    <row r="527" spans="1:3">
      <c r="A527" s="5">
        <v>35</v>
      </c>
      <c r="B527" s="4" t="s">
        <v>46</v>
      </c>
      <c r="C527" s="18"/>
    </row>
    <row r="528" spans="1:3">
      <c r="A528" s="5">
        <v>28</v>
      </c>
      <c r="B528" s="4" t="s">
        <v>73</v>
      </c>
      <c r="C528" s="18"/>
    </row>
    <row r="529" spans="1:3">
      <c r="A529" s="5">
        <v>54</v>
      </c>
      <c r="B529" s="4" t="s">
        <v>73</v>
      </c>
      <c r="C529" s="18"/>
    </row>
    <row r="530" spans="1:3">
      <c r="A530" s="5">
        <v>37</v>
      </c>
      <c r="B530" s="4" t="s">
        <v>58</v>
      </c>
      <c r="C530" s="18"/>
    </row>
    <row r="531" spans="1:3">
      <c r="A531" s="5">
        <v>34</v>
      </c>
      <c r="B531" s="4" t="s">
        <v>154</v>
      </c>
      <c r="C531" s="18"/>
    </row>
    <row r="532" spans="1:3">
      <c r="A532" s="5">
        <v>36</v>
      </c>
      <c r="B532" s="4" t="s">
        <v>58</v>
      </c>
      <c r="C532" s="18"/>
    </row>
    <row r="533" spans="1:3">
      <c r="A533" s="5">
        <v>25</v>
      </c>
      <c r="B533" s="4" t="s">
        <v>46</v>
      </c>
      <c r="C533" s="18"/>
    </row>
    <row r="534" spans="1:3">
      <c r="A534" s="5">
        <v>25</v>
      </c>
      <c r="B534" s="4" t="s">
        <v>46</v>
      </c>
      <c r="C534" s="18"/>
    </row>
    <row r="535" spans="1:3">
      <c r="A535" s="5">
        <v>25</v>
      </c>
      <c r="B535" s="4" t="s">
        <v>73</v>
      </c>
      <c r="C535" s="18"/>
    </row>
    <row r="536" spans="1:3">
      <c r="A536" s="5">
        <v>22</v>
      </c>
      <c r="B536" s="4" t="s">
        <v>1109</v>
      </c>
      <c r="C536" s="18"/>
    </row>
    <row r="537" spans="1:3">
      <c r="A537" s="5">
        <v>39</v>
      </c>
      <c r="B537" s="4" t="s">
        <v>357</v>
      </c>
      <c r="C537" s="18"/>
    </row>
    <row r="538" spans="1:3">
      <c r="A538" s="5">
        <v>29</v>
      </c>
      <c r="B538" s="4" t="s">
        <v>73</v>
      </c>
      <c r="C538" s="18"/>
    </row>
    <row r="539" spans="1:3">
      <c r="A539" s="5">
        <v>27</v>
      </c>
      <c r="B539" s="4" t="s">
        <v>46</v>
      </c>
      <c r="C539" s="18"/>
    </row>
    <row r="540" spans="1:3">
      <c r="A540" s="5">
        <v>41</v>
      </c>
      <c r="B540" s="4" t="s">
        <v>73</v>
      </c>
      <c r="C540" s="18"/>
    </row>
    <row r="541" spans="1:3">
      <c r="A541" s="5">
        <v>38</v>
      </c>
      <c r="B541" s="4" t="s">
        <v>46</v>
      </c>
      <c r="C541" s="18"/>
    </row>
    <row r="542" spans="1:3">
      <c r="A542" s="5">
        <v>37</v>
      </c>
      <c r="B542" s="4" t="s">
        <v>73</v>
      </c>
      <c r="C542" s="18"/>
    </row>
    <row r="543" spans="1:3">
      <c r="A543" s="5">
        <v>31</v>
      </c>
      <c r="B543" s="4" t="s">
        <v>46</v>
      </c>
      <c r="C543" s="18"/>
    </row>
    <row r="544" spans="1:3">
      <c r="A544" s="5">
        <v>34</v>
      </c>
      <c r="B544" s="4" t="s">
        <v>46</v>
      </c>
      <c r="C544" s="18"/>
    </row>
    <row r="545" spans="1:3">
      <c r="A545" s="5">
        <v>27</v>
      </c>
      <c r="B545" s="4" t="s">
        <v>73</v>
      </c>
      <c r="C545" s="18"/>
    </row>
    <row r="546" spans="1:3">
      <c r="A546" s="5">
        <v>40</v>
      </c>
      <c r="B546" s="4" t="s">
        <v>357</v>
      </c>
      <c r="C546" s="18"/>
    </row>
    <row r="547" spans="1:3">
      <c r="A547" s="5">
        <v>37</v>
      </c>
      <c r="B547" s="4" t="s">
        <v>58</v>
      </c>
      <c r="C547" s="18"/>
    </row>
    <row r="548" spans="1:3">
      <c r="A548" s="5">
        <v>29</v>
      </c>
      <c r="B548" s="4" t="s">
        <v>46</v>
      </c>
      <c r="C548" s="18"/>
    </row>
    <row r="549" spans="1:3">
      <c r="A549" s="5">
        <v>23</v>
      </c>
      <c r="B549" s="4" t="s">
        <v>73</v>
      </c>
      <c r="C549" s="18"/>
    </row>
    <row r="550" spans="1:3">
      <c r="A550" s="5">
        <v>37</v>
      </c>
      <c r="B550" s="4" t="s">
        <v>46</v>
      </c>
      <c r="C550" s="18"/>
    </row>
    <row r="551" spans="1:3">
      <c r="A551" s="5">
        <v>26</v>
      </c>
      <c r="B551" s="4" t="s">
        <v>46</v>
      </c>
      <c r="C551" s="18"/>
    </row>
    <row r="552" spans="1:3">
      <c r="A552" s="5">
        <v>29</v>
      </c>
      <c r="B552" s="4" t="s">
        <v>73</v>
      </c>
      <c r="C552" s="18"/>
    </row>
    <row r="553" spans="1:3">
      <c r="A553" s="5">
        <v>32</v>
      </c>
      <c r="B553" s="4" t="s">
        <v>46</v>
      </c>
      <c r="C553" s="18"/>
    </row>
    <row r="554" spans="1:3">
      <c r="A554" s="5">
        <v>37</v>
      </c>
      <c r="B554" s="4" t="s">
        <v>46</v>
      </c>
      <c r="C554" s="18"/>
    </row>
    <row r="555" spans="1:3">
      <c r="A555" s="5">
        <v>36</v>
      </c>
      <c r="B555" s="4" t="s">
        <v>73</v>
      </c>
      <c r="C555" s="18"/>
    </row>
    <row r="556" spans="1:3">
      <c r="A556" s="5">
        <v>25</v>
      </c>
      <c r="B556" s="4" t="s">
        <v>46</v>
      </c>
      <c r="C556" s="18"/>
    </row>
    <row r="557" spans="1:3">
      <c r="A557" s="5">
        <v>27</v>
      </c>
      <c r="B557" s="4" t="s">
        <v>73</v>
      </c>
      <c r="C557" s="18"/>
    </row>
    <row r="558" spans="1:3">
      <c r="A558" s="5">
        <v>53</v>
      </c>
      <c r="B558" s="4" t="s">
        <v>46</v>
      </c>
      <c r="C558" s="18"/>
    </row>
    <row r="559" spans="1:3">
      <c r="A559" s="5">
        <v>51</v>
      </c>
      <c r="B559" s="4" t="s">
        <v>46</v>
      </c>
      <c r="C559" s="18"/>
    </row>
    <row r="560" spans="1:3">
      <c r="A560" s="5">
        <v>28</v>
      </c>
      <c r="B560" s="4" t="s">
        <v>73</v>
      </c>
      <c r="C560" s="18"/>
    </row>
    <row r="561" spans="1:3">
      <c r="A561" s="5">
        <v>48</v>
      </c>
      <c r="B561" s="4" t="s">
        <v>46</v>
      </c>
      <c r="C561" s="18"/>
    </row>
    <row r="562" spans="1:3">
      <c r="A562" s="5">
        <v>45</v>
      </c>
      <c r="B562" s="4" t="s">
        <v>73</v>
      </c>
      <c r="C562" s="18"/>
    </row>
    <row r="563" spans="1:3">
      <c r="A563" s="5">
        <v>32</v>
      </c>
      <c r="B563" s="4" t="s">
        <v>73</v>
      </c>
      <c r="C563" s="18"/>
    </row>
    <row r="564" spans="1:3">
      <c r="A564" s="5">
        <v>49</v>
      </c>
      <c r="B564" s="4" t="s">
        <v>357</v>
      </c>
      <c r="C564" s="18"/>
    </row>
    <row r="565" spans="1:3">
      <c r="A565" s="5">
        <v>35</v>
      </c>
      <c r="B565" s="4" t="s">
        <v>73</v>
      </c>
      <c r="C565" s="18"/>
    </row>
    <row r="566" spans="1:3">
      <c r="A566" s="5">
        <v>23</v>
      </c>
      <c r="B566" s="4" t="s">
        <v>46</v>
      </c>
      <c r="C566" s="18"/>
    </row>
    <row r="567" spans="1:3">
      <c r="A567" s="5">
        <v>24</v>
      </c>
      <c r="B567" s="4" t="s">
        <v>154</v>
      </c>
      <c r="C567" s="18"/>
    </row>
    <row r="568" spans="1:3">
      <c r="A568" s="5">
        <v>26</v>
      </c>
      <c r="B568" s="4" t="s">
        <v>46</v>
      </c>
      <c r="C568" s="18"/>
    </row>
    <row r="569" spans="1:3">
      <c r="A569" s="5">
        <v>34</v>
      </c>
      <c r="B569" s="4" t="s">
        <v>73</v>
      </c>
      <c r="C569" s="18"/>
    </row>
    <row r="570" spans="1:3">
      <c r="A570" s="5">
        <v>27</v>
      </c>
      <c r="B570" s="4" t="s">
        <v>73</v>
      </c>
      <c r="C570" s="18"/>
    </row>
    <row r="571" spans="1:3">
      <c r="A571" s="5">
        <v>31</v>
      </c>
      <c r="B571" s="4" t="s">
        <v>73</v>
      </c>
      <c r="C571" s="18"/>
    </row>
    <row r="572" spans="1:3">
      <c r="A572" s="5">
        <v>23</v>
      </c>
      <c r="B572" s="4" t="s">
        <v>46</v>
      </c>
      <c r="C572" s="18"/>
    </row>
    <row r="573" spans="1:3">
      <c r="A573" s="5">
        <v>42</v>
      </c>
      <c r="B573" s="4" t="s">
        <v>46</v>
      </c>
      <c r="C573" s="18"/>
    </row>
    <row r="574" spans="1:3">
      <c r="A574" s="5">
        <v>26</v>
      </c>
      <c r="B574" s="4" t="s">
        <v>73</v>
      </c>
      <c r="C574" s="18"/>
    </row>
    <row r="575" spans="1:3">
      <c r="A575" s="5">
        <v>35</v>
      </c>
      <c r="B575" s="4" t="s">
        <v>73</v>
      </c>
      <c r="C575" s="18"/>
    </row>
    <row r="576" spans="1:3">
      <c r="A576" s="5">
        <v>27</v>
      </c>
      <c r="B576" s="4" t="s">
        <v>46</v>
      </c>
      <c r="C576" s="18"/>
    </row>
    <row r="577" spans="1:3">
      <c r="A577" s="5">
        <v>22</v>
      </c>
      <c r="B577" s="4" t="s">
        <v>73</v>
      </c>
      <c r="C577" s="18"/>
    </row>
    <row r="578" spans="1:3">
      <c r="A578" s="5">
        <v>36</v>
      </c>
      <c r="B578" s="4" t="s">
        <v>73</v>
      </c>
      <c r="C578" s="18"/>
    </row>
    <row r="579" spans="1:3">
      <c r="A579" s="5">
        <v>33</v>
      </c>
      <c r="B579" s="4" t="s">
        <v>73</v>
      </c>
      <c r="C579" s="18"/>
    </row>
    <row r="580" spans="1:3">
      <c r="A580" s="5">
        <v>23</v>
      </c>
      <c r="B580" s="4" t="s">
        <v>357</v>
      </c>
      <c r="C580" s="18"/>
    </row>
    <row r="581" spans="1:3">
      <c r="A581" s="5">
        <v>30</v>
      </c>
      <c r="B581" s="4" t="s">
        <v>46</v>
      </c>
      <c r="C581" s="18"/>
    </row>
    <row r="582" spans="1:3">
      <c r="A582" s="5">
        <v>29</v>
      </c>
      <c r="B582" s="4" t="s">
        <v>46</v>
      </c>
      <c r="C582" s="18"/>
    </row>
    <row r="583" spans="1:3">
      <c r="A583" s="5">
        <v>23</v>
      </c>
      <c r="B583" s="4" t="s">
        <v>46</v>
      </c>
      <c r="C583" s="18"/>
    </row>
    <row r="584" spans="1:3">
      <c r="A584" s="5">
        <v>27</v>
      </c>
      <c r="B584" s="4" t="s">
        <v>46</v>
      </c>
      <c r="C584" s="18"/>
    </row>
    <row r="585" spans="1:3">
      <c r="A585" s="5">
        <v>49</v>
      </c>
      <c r="B585" s="4" t="s">
        <v>58</v>
      </c>
      <c r="C585" s="18"/>
    </row>
    <row r="586" spans="1:3">
      <c r="A586" s="5">
        <v>22</v>
      </c>
      <c r="B586" s="4" t="s">
        <v>46</v>
      </c>
      <c r="C586" s="18"/>
    </row>
    <row r="587" spans="1:3">
      <c r="A587" s="5">
        <v>35</v>
      </c>
      <c r="B587" s="4" t="s">
        <v>46</v>
      </c>
      <c r="C587" s="18"/>
    </row>
    <row r="588" spans="1:3">
      <c r="A588" s="5">
        <v>23</v>
      </c>
      <c r="B588" s="4" t="s">
        <v>46</v>
      </c>
      <c r="C588" s="18"/>
    </row>
    <row r="589" spans="1:3">
      <c r="A589" s="5">
        <v>25</v>
      </c>
      <c r="B589" s="4" t="s">
        <v>46</v>
      </c>
      <c r="C589" s="18"/>
    </row>
    <row r="590" spans="1:3">
      <c r="A590" s="5">
        <v>31</v>
      </c>
      <c r="B590" s="4" t="s">
        <v>73</v>
      </c>
      <c r="C590" s="18"/>
    </row>
    <row r="591" spans="1:3">
      <c r="A591" s="5">
        <v>33</v>
      </c>
      <c r="B591" s="4" t="s">
        <v>46</v>
      </c>
      <c r="C591" s="18"/>
    </row>
    <row r="592" spans="1:3">
      <c r="A592" s="5">
        <v>28</v>
      </c>
      <c r="B592" s="4" t="s">
        <v>73</v>
      </c>
      <c r="C592" s="18"/>
    </row>
    <row r="593" spans="1:3">
      <c r="A593" s="5">
        <v>24</v>
      </c>
      <c r="B593" s="4" t="s">
        <v>73</v>
      </c>
      <c r="C593" s="18"/>
    </row>
    <row r="594" spans="1:3">
      <c r="A594" s="5">
        <v>35</v>
      </c>
      <c r="B594" s="4" t="s">
        <v>73</v>
      </c>
      <c r="C594" s="18"/>
    </row>
    <row r="595" spans="1:3">
      <c r="A595" s="5">
        <v>27</v>
      </c>
      <c r="B595" s="4" t="s">
        <v>46</v>
      </c>
      <c r="C595" s="18"/>
    </row>
    <row r="596" spans="1:3">
      <c r="A596" s="5">
        <v>44</v>
      </c>
      <c r="B596" s="4" t="s">
        <v>58</v>
      </c>
      <c r="C596" s="18"/>
    </row>
    <row r="597" spans="1:3">
      <c r="A597" s="5">
        <v>44</v>
      </c>
      <c r="B597" s="4" t="s">
        <v>73</v>
      </c>
      <c r="C597" s="18"/>
    </row>
    <row r="598" spans="1:3">
      <c r="A598" s="5">
        <v>28</v>
      </c>
      <c r="B598" s="4" t="s">
        <v>46</v>
      </c>
      <c r="C598" s="18"/>
    </row>
    <row r="599" spans="1:3">
      <c r="A599" s="5">
        <v>23</v>
      </c>
      <c r="B599" s="4" t="s">
        <v>46</v>
      </c>
      <c r="C599" s="18"/>
    </row>
    <row r="600" spans="1:3">
      <c r="A600" s="5">
        <v>30</v>
      </c>
      <c r="B600" s="4" t="s">
        <v>73</v>
      </c>
      <c r="C600" s="18"/>
    </row>
    <row r="601" spans="1:3">
      <c r="A601" s="5">
        <v>33</v>
      </c>
      <c r="B601" s="4" t="s">
        <v>58</v>
      </c>
      <c r="C601" s="18"/>
    </row>
    <row r="602" spans="1:3">
      <c r="A602" s="5">
        <v>27</v>
      </c>
      <c r="B602" s="4" t="s">
        <v>46</v>
      </c>
      <c r="C602" s="18"/>
    </row>
    <row r="603" spans="1:3">
      <c r="A603" s="5">
        <v>31</v>
      </c>
      <c r="B603" s="4" t="s">
        <v>73</v>
      </c>
      <c r="C603" s="18"/>
    </row>
    <row r="604" spans="1:3">
      <c r="A604" s="5">
        <v>31</v>
      </c>
      <c r="B604" s="4" t="s">
        <v>46</v>
      </c>
      <c r="C604" s="18"/>
    </row>
    <row r="605" spans="1:3">
      <c r="A605" s="5">
        <v>55</v>
      </c>
      <c r="B605" s="4" t="s">
        <v>73</v>
      </c>
      <c r="C605" s="18"/>
    </row>
    <row r="606" spans="1:3">
      <c r="A606" s="5">
        <v>42</v>
      </c>
      <c r="B606" s="4" t="s">
        <v>73</v>
      </c>
      <c r="C606" s="18"/>
    </row>
    <row r="607" spans="1:3">
      <c r="A607" s="5">
        <v>30</v>
      </c>
      <c r="B607" s="4" t="s">
        <v>73</v>
      </c>
      <c r="C607" s="18"/>
    </row>
    <row r="608" spans="1:3">
      <c r="A608" s="5">
        <v>25</v>
      </c>
      <c r="B608" s="4" t="s">
        <v>46</v>
      </c>
      <c r="C608" s="18"/>
    </row>
    <row r="609" spans="1:3">
      <c r="A609" s="5">
        <v>26</v>
      </c>
      <c r="B609" s="4" t="s">
        <v>73</v>
      </c>
      <c r="C609" s="18"/>
    </row>
    <row r="610" spans="1:3">
      <c r="A610" s="5">
        <v>26</v>
      </c>
      <c r="B610" s="4" t="s">
        <v>46</v>
      </c>
      <c r="C610" s="18"/>
    </row>
    <row r="611" spans="1:3">
      <c r="A611" s="5">
        <v>36</v>
      </c>
      <c r="B611" s="4" t="s">
        <v>73</v>
      </c>
      <c r="C611" s="18"/>
    </row>
    <row r="612" spans="1:3">
      <c r="A612" s="5">
        <v>36</v>
      </c>
      <c r="B612" s="4" t="s">
        <v>46</v>
      </c>
      <c r="C612" s="18"/>
    </row>
    <row r="613" spans="1:3">
      <c r="A613" s="5">
        <v>33</v>
      </c>
      <c r="B613" s="4" t="s">
        <v>73</v>
      </c>
      <c r="C613" s="18"/>
    </row>
    <row r="614" spans="1:3">
      <c r="A614" s="5">
        <v>50</v>
      </c>
      <c r="B614" s="4" t="s">
        <v>73</v>
      </c>
      <c r="C614" s="18"/>
    </row>
    <row r="615" spans="1:3">
      <c r="A615" s="5">
        <v>35</v>
      </c>
      <c r="B615" s="4" t="s">
        <v>73</v>
      </c>
      <c r="C615" s="18"/>
    </row>
    <row r="616" spans="1:3">
      <c r="A616" s="5">
        <v>34</v>
      </c>
      <c r="B616" s="4" t="s">
        <v>73</v>
      </c>
      <c r="C616" s="18"/>
    </row>
    <row r="617" spans="1:3">
      <c r="A617" s="5">
        <v>22</v>
      </c>
      <c r="B617" s="4" t="s">
        <v>357</v>
      </c>
      <c r="C617" s="18"/>
    </row>
    <row r="618" spans="1:3">
      <c r="A618" s="5">
        <v>26</v>
      </c>
      <c r="B618" s="4" t="s">
        <v>46</v>
      </c>
      <c r="C618" s="18"/>
    </row>
    <row r="619" spans="1:3">
      <c r="A619" s="5">
        <v>29</v>
      </c>
      <c r="B619" s="4" t="s">
        <v>46</v>
      </c>
      <c r="C619" s="18"/>
    </row>
    <row r="620" spans="1:3">
      <c r="A620" s="5">
        <v>29</v>
      </c>
      <c r="B620" s="4" t="s">
        <v>58</v>
      </c>
      <c r="C620" s="18"/>
    </row>
    <row r="621" spans="1:3">
      <c r="A621" s="5">
        <v>22</v>
      </c>
      <c r="B621" s="4" t="s">
        <v>357</v>
      </c>
      <c r="C621" s="18"/>
    </row>
    <row r="622" spans="1:3">
      <c r="A622" s="5">
        <v>27</v>
      </c>
      <c r="B622" s="4" t="s">
        <v>46</v>
      </c>
      <c r="C622" s="18"/>
    </row>
    <row r="623" spans="1:3">
      <c r="A623" s="5">
        <v>30</v>
      </c>
      <c r="B623" s="4" t="s">
        <v>73</v>
      </c>
      <c r="C623" s="18"/>
    </row>
    <row r="624" spans="1:3">
      <c r="A624" s="5">
        <v>35</v>
      </c>
      <c r="B624" s="4" t="s">
        <v>46</v>
      </c>
      <c r="C624" s="18"/>
    </row>
    <row r="625" spans="1:3">
      <c r="A625" s="5">
        <v>22</v>
      </c>
      <c r="B625" s="4" t="s">
        <v>154</v>
      </c>
      <c r="C625" s="18"/>
    </row>
    <row r="626" spans="1:3">
      <c r="A626" s="5">
        <v>30</v>
      </c>
      <c r="B626" s="4" t="s">
        <v>73</v>
      </c>
      <c r="C626" s="18"/>
    </row>
    <row r="627" spans="1:3">
      <c r="A627" s="5">
        <v>25</v>
      </c>
      <c r="B627" s="4" t="s">
        <v>46</v>
      </c>
      <c r="C627" s="18"/>
    </row>
    <row r="628" spans="1:3">
      <c r="A628" s="5">
        <v>44</v>
      </c>
      <c r="B628" s="4" t="s">
        <v>73</v>
      </c>
      <c r="C628" s="18"/>
    </row>
    <row r="629" spans="1:3">
      <c r="A629" s="5">
        <v>34</v>
      </c>
      <c r="B629" s="4" t="s">
        <v>73</v>
      </c>
      <c r="C629" s="18"/>
    </row>
    <row r="630" spans="1:3">
      <c r="A630" s="5">
        <v>29</v>
      </c>
      <c r="B630" s="4" t="s">
        <v>46</v>
      </c>
      <c r="C630" s="18"/>
    </row>
    <row r="631" spans="1:3">
      <c r="A631" s="5">
        <v>39</v>
      </c>
      <c r="B631" s="4" t="s">
        <v>46</v>
      </c>
      <c r="C631" s="18"/>
    </row>
    <row r="632" spans="1:3">
      <c r="A632" s="5">
        <v>22</v>
      </c>
      <c r="B632" s="4" t="s">
        <v>46</v>
      </c>
      <c r="C632" s="18"/>
    </row>
    <row r="633" spans="1:3">
      <c r="A633" s="5">
        <v>42</v>
      </c>
      <c r="B633" s="4" t="s">
        <v>46</v>
      </c>
      <c r="C633" s="18"/>
    </row>
    <row r="634" spans="1:3">
      <c r="A634" s="5">
        <v>22</v>
      </c>
      <c r="B634" s="4" t="s">
        <v>46</v>
      </c>
      <c r="C634" s="18"/>
    </row>
    <row r="635" spans="1:3">
      <c r="A635" s="5">
        <v>31</v>
      </c>
      <c r="B635" s="4" t="s">
        <v>73</v>
      </c>
      <c r="C635" s="18"/>
    </row>
    <row r="636" spans="1:3">
      <c r="A636" s="5">
        <v>36</v>
      </c>
      <c r="B636" s="4" t="s">
        <v>73</v>
      </c>
      <c r="C636" s="18"/>
    </row>
    <row r="637" spans="1:3">
      <c r="A637" s="5">
        <v>31</v>
      </c>
      <c r="B637" s="4" t="s">
        <v>73</v>
      </c>
      <c r="C637" s="18"/>
    </row>
    <row r="638" spans="1:3">
      <c r="A638" s="5">
        <v>26</v>
      </c>
      <c r="B638" s="4" t="s">
        <v>73</v>
      </c>
      <c r="C638" s="18"/>
    </row>
    <row r="639" spans="1:3">
      <c r="A639" s="5">
        <v>28</v>
      </c>
      <c r="B639" s="4" t="s">
        <v>73</v>
      </c>
      <c r="C639" s="18"/>
    </row>
    <row r="640" spans="1:3">
      <c r="A640" s="5">
        <v>29</v>
      </c>
      <c r="B640" s="4" t="s">
        <v>46</v>
      </c>
      <c r="C640" s="18"/>
    </row>
    <row r="641" spans="1:3">
      <c r="A641" s="5">
        <v>29</v>
      </c>
      <c r="B641" s="4" t="s">
        <v>73</v>
      </c>
      <c r="C641" s="18"/>
    </row>
    <row r="642" spans="1:3">
      <c r="A642" s="5">
        <v>45</v>
      </c>
      <c r="B642" s="4" t="s">
        <v>46</v>
      </c>
      <c r="C642" s="18"/>
    </row>
    <row r="643" spans="1:3">
      <c r="A643" s="5">
        <v>35</v>
      </c>
      <c r="B643" s="4" t="s">
        <v>73</v>
      </c>
      <c r="C643" s="18"/>
    </row>
    <row r="644" spans="1:3">
      <c r="A644" s="5">
        <v>28</v>
      </c>
      <c r="B644" s="4" t="s">
        <v>73</v>
      </c>
      <c r="C644" s="18"/>
    </row>
    <row r="645" spans="1:3">
      <c r="A645" s="5">
        <v>26</v>
      </c>
      <c r="B645" s="4" t="s">
        <v>46</v>
      </c>
      <c r="C645" s="18"/>
    </row>
    <row r="646" spans="1:3">
      <c r="A646" s="5">
        <v>36</v>
      </c>
      <c r="B646" s="4" t="s">
        <v>73</v>
      </c>
      <c r="C646" s="18"/>
    </row>
    <row r="647" spans="1:3">
      <c r="A647" s="5">
        <v>22</v>
      </c>
      <c r="B647" s="4" t="s">
        <v>357</v>
      </c>
      <c r="C647" s="18"/>
    </row>
    <row r="648" spans="1:3">
      <c r="A648" s="5">
        <v>21</v>
      </c>
      <c r="B648" s="4" t="s">
        <v>154</v>
      </c>
      <c r="C648" s="18"/>
    </row>
    <row r="649" spans="1:3">
      <c r="A649" s="5">
        <v>45</v>
      </c>
      <c r="B649" s="4" t="s">
        <v>73</v>
      </c>
      <c r="C649" s="18"/>
    </row>
    <row r="650" spans="1:3">
      <c r="A650" s="5">
        <v>41</v>
      </c>
      <c r="B650" s="4" t="s">
        <v>46</v>
      </c>
      <c r="C650" s="18"/>
    </row>
    <row r="651" spans="1:3">
      <c r="A651" s="5">
        <v>34</v>
      </c>
      <c r="B651" s="4" t="s">
        <v>73</v>
      </c>
      <c r="C651" s="18"/>
    </row>
    <row r="652" spans="1:3">
      <c r="A652" s="5">
        <v>39</v>
      </c>
      <c r="B652" s="4" t="s">
        <v>73</v>
      </c>
      <c r="C652" s="18"/>
    </row>
    <row r="653" spans="1:3">
      <c r="A653" s="5">
        <v>58</v>
      </c>
      <c r="B653" s="4" t="s">
        <v>46</v>
      </c>
      <c r="C653" s="18"/>
    </row>
    <row r="654" spans="1:3">
      <c r="A654" s="5">
        <v>36</v>
      </c>
      <c r="B654" s="4" t="s">
        <v>58</v>
      </c>
      <c r="C654" s="18"/>
    </row>
    <row r="655" spans="1:3">
      <c r="A655" s="5">
        <v>21</v>
      </c>
      <c r="B655" s="4" t="s">
        <v>154</v>
      </c>
      <c r="C655" s="18"/>
    </row>
    <row r="656" spans="1:3">
      <c r="A656" s="5">
        <v>33</v>
      </c>
      <c r="B656" s="4" t="s">
        <v>58</v>
      </c>
      <c r="C656" s="18"/>
    </row>
    <row r="657" spans="1:3">
      <c r="A657" s="5">
        <v>39</v>
      </c>
      <c r="B657" s="4" t="s">
        <v>73</v>
      </c>
      <c r="C657" s="18"/>
    </row>
    <row r="658" spans="1:3">
      <c r="A658" s="5">
        <v>46</v>
      </c>
      <c r="B658" s="4" t="s">
        <v>58</v>
      </c>
      <c r="C658" s="18"/>
    </row>
    <row r="659" spans="1:3">
      <c r="A659" s="5">
        <v>54</v>
      </c>
      <c r="B659" s="4" t="s">
        <v>46</v>
      </c>
      <c r="C659" s="18"/>
    </row>
    <row r="660" spans="1:3">
      <c r="A660" s="5">
        <v>33</v>
      </c>
      <c r="B660" s="4" t="s">
        <v>46</v>
      </c>
      <c r="C660" s="18"/>
    </row>
    <row r="661" spans="1:3">
      <c r="A661" s="5">
        <v>41</v>
      </c>
      <c r="B661" s="4" t="s">
        <v>73</v>
      </c>
      <c r="C661" s="18"/>
    </row>
    <row r="662" spans="1:3">
      <c r="A662" s="5">
        <v>43</v>
      </c>
      <c r="B662" s="4" t="s">
        <v>1109</v>
      </c>
      <c r="C662" s="18"/>
    </row>
    <row r="663" spans="1:3">
      <c r="A663" s="5">
        <v>34</v>
      </c>
      <c r="B663" s="4" t="s">
        <v>73</v>
      </c>
      <c r="C663" s="18"/>
    </row>
    <row r="664" spans="1:3">
      <c r="A664" s="5">
        <v>41</v>
      </c>
      <c r="B664" s="4" t="s">
        <v>46</v>
      </c>
      <c r="C664" s="18"/>
    </row>
    <row r="665" spans="1:3">
      <c r="A665" s="5">
        <v>46</v>
      </c>
      <c r="B665" s="4" t="s">
        <v>58</v>
      </c>
      <c r="C665" s="18"/>
    </row>
    <row r="666" spans="1:3">
      <c r="A666" s="5">
        <v>52</v>
      </c>
      <c r="B666" s="4" t="s">
        <v>73</v>
      </c>
      <c r="C666" s="18"/>
    </row>
    <row r="667" spans="1:3">
      <c r="A667" s="5">
        <v>27</v>
      </c>
      <c r="B667" s="4" t="s">
        <v>73</v>
      </c>
      <c r="C667" s="18"/>
    </row>
    <row r="668" spans="1:3">
      <c r="A668" s="5">
        <v>47</v>
      </c>
      <c r="B668" s="4" t="s">
        <v>58</v>
      </c>
      <c r="C668" s="18"/>
    </row>
    <row r="669" spans="1:3">
      <c r="A669" s="5">
        <v>28</v>
      </c>
      <c r="B669" s="4" t="s">
        <v>73</v>
      </c>
      <c r="C669" s="18"/>
    </row>
    <row r="670" spans="1:3">
      <c r="A670" s="5">
        <v>27</v>
      </c>
      <c r="B670" s="4" t="s">
        <v>73</v>
      </c>
      <c r="C670" s="18"/>
    </row>
    <row r="671" spans="1:3">
      <c r="A671" s="5">
        <v>37</v>
      </c>
      <c r="B671" s="4" t="s">
        <v>73</v>
      </c>
      <c r="C671" s="18"/>
    </row>
    <row r="672" spans="1:3">
      <c r="A672" s="5">
        <v>36</v>
      </c>
      <c r="B672" s="4" t="s">
        <v>73</v>
      </c>
      <c r="C672" s="18"/>
    </row>
    <row r="673" spans="1:3">
      <c r="A673" s="5">
        <v>23</v>
      </c>
      <c r="B673" s="4" t="s">
        <v>46</v>
      </c>
      <c r="C673" s="18"/>
    </row>
    <row r="674" spans="1:3">
      <c r="A674" s="5">
        <v>50</v>
      </c>
      <c r="B674" s="4" t="s">
        <v>46</v>
      </c>
      <c r="C674" s="18"/>
    </row>
    <row r="675" spans="1:3">
      <c r="A675" s="5">
        <v>31</v>
      </c>
      <c r="B675" s="4" t="s">
        <v>357</v>
      </c>
      <c r="C675" s="18"/>
    </row>
    <row r="676" spans="1:3">
      <c r="A676" s="5">
        <v>31</v>
      </c>
      <c r="B676" s="4" t="s">
        <v>73</v>
      </c>
      <c r="C676" s="18"/>
    </row>
    <row r="677" spans="1:3">
      <c r="A677" s="5">
        <v>37</v>
      </c>
      <c r="B677" s="4" t="s">
        <v>46</v>
      </c>
      <c r="C677" s="18"/>
    </row>
    <row r="678" spans="1:3">
      <c r="A678" s="5">
        <v>23</v>
      </c>
      <c r="B678" s="4" t="s">
        <v>46</v>
      </c>
      <c r="C678" s="18"/>
    </row>
    <row r="679" spans="1:3">
      <c r="A679" s="5">
        <v>29</v>
      </c>
      <c r="B679" s="4" t="s">
        <v>46</v>
      </c>
      <c r="C679" s="18"/>
    </row>
    <row r="680" spans="1:3">
      <c r="A680" s="5">
        <v>33</v>
      </c>
      <c r="B680" s="4" t="s">
        <v>73</v>
      </c>
      <c r="C680" s="18"/>
    </row>
    <row r="681" spans="1:3">
      <c r="A681" s="5">
        <v>25</v>
      </c>
      <c r="B681" s="4" t="s">
        <v>46</v>
      </c>
      <c r="C681" s="18"/>
    </row>
    <row r="682" spans="1:3">
      <c r="A682" s="5">
        <v>37</v>
      </c>
      <c r="B682" s="4" t="s">
        <v>58</v>
      </c>
      <c r="C682" s="18"/>
    </row>
    <row r="683" spans="1:3">
      <c r="A683" s="5">
        <v>30</v>
      </c>
      <c r="B683" s="4" t="s">
        <v>73</v>
      </c>
      <c r="C683" s="18"/>
    </row>
    <row r="684" spans="1:3">
      <c r="A684" s="5">
        <v>29</v>
      </c>
      <c r="B684" s="4" t="s">
        <v>46</v>
      </c>
      <c r="C684" s="18"/>
    </row>
    <row r="685" spans="1:3">
      <c r="A685" s="5">
        <v>34</v>
      </c>
      <c r="B685" s="4" t="s">
        <v>73</v>
      </c>
      <c r="C685" s="18"/>
    </row>
    <row r="686" spans="1:3">
      <c r="A686" s="5">
        <v>37</v>
      </c>
      <c r="B686" s="4" t="s">
        <v>46</v>
      </c>
      <c r="C686" s="18"/>
    </row>
    <row r="687" spans="1:3">
      <c r="A687" s="5">
        <v>35</v>
      </c>
      <c r="B687" s="4" t="s">
        <v>46</v>
      </c>
      <c r="C687" s="18"/>
    </row>
    <row r="688" spans="1:3">
      <c r="A688" s="5">
        <v>28</v>
      </c>
      <c r="B688" s="4" t="s">
        <v>46</v>
      </c>
      <c r="C688" s="18"/>
    </row>
    <row r="689" spans="1:3">
      <c r="A689" s="5">
        <v>25</v>
      </c>
      <c r="B689" s="4" t="s">
        <v>46</v>
      </c>
      <c r="C689" s="18"/>
    </row>
    <row r="690" spans="1:3">
      <c r="A690" s="5">
        <v>27</v>
      </c>
      <c r="B690" s="4" t="s">
        <v>46</v>
      </c>
      <c r="C690" s="18"/>
    </row>
    <row r="691" spans="1:3">
      <c r="A691" s="5">
        <v>36</v>
      </c>
      <c r="B691" s="4" t="s">
        <v>73</v>
      </c>
      <c r="C691" s="18"/>
    </row>
    <row r="692" spans="1:3">
      <c r="A692" s="5">
        <v>36</v>
      </c>
      <c r="B692" s="4" t="s">
        <v>46</v>
      </c>
      <c r="C692" s="18"/>
    </row>
    <row r="693" spans="1:3">
      <c r="A693" s="5">
        <v>66</v>
      </c>
      <c r="B693" s="4" t="s">
        <v>58</v>
      </c>
      <c r="C693" s="18"/>
    </row>
    <row r="694" spans="1:3">
      <c r="A694" s="5">
        <v>24</v>
      </c>
      <c r="B694" s="4" t="s">
        <v>46</v>
      </c>
      <c r="C694" s="18"/>
    </row>
    <row r="695" spans="1:3">
      <c r="A695" s="5">
        <v>38</v>
      </c>
      <c r="B695" s="4" t="s">
        <v>46</v>
      </c>
      <c r="C695" s="18"/>
    </row>
    <row r="696" spans="1:3">
      <c r="A696" s="5">
        <v>37</v>
      </c>
      <c r="B696" s="4" t="s">
        <v>73</v>
      </c>
      <c r="C696" s="18"/>
    </row>
    <row r="697" spans="1:3">
      <c r="A697" s="5">
        <v>39</v>
      </c>
      <c r="B697" s="4" t="s">
        <v>73</v>
      </c>
      <c r="C697" s="18"/>
    </row>
    <row r="698" spans="1:3">
      <c r="A698" s="5">
        <v>37</v>
      </c>
      <c r="B698" s="4" t="s">
        <v>58</v>
      </c>
      <c r="C698" s="18"/>
    </row>
    <row r="699" spans="1:3">
      <c r="A699" s="5">
        <v>40</v>
      </c>
      <c r="B699" s="4" t="s">
        <v>1109</v>
      </c>
      <c r="C699" s="18"/>
    </row>
    <row r="700" spans="1:3">
      <c r="A700" s="5">
        <v>27</v>
      </c>
      <c r="B700" s="4" t="s">
        <v>154</v>
      </c>
      <c r="C700" s="18"/>
    </row>
    <row r="701" spans="1:3">
      <c r="A701" s="5">
        <v>24</v>
      </c>
      <c r="B701" s="4" t="s">
        <v>46</v>
      </c>
      <c r="C701" s="18"/>
    </row>
    <row r="702" spans="1:3">
      <c r="A702" s="5">
        <v>28</v>
      </c>
      <c r="B702" s="4" t="s">
        <v>46</v>
      </c>
      <c r="C702" s="18"/>
    </row>
    <row r="703" spans="1:3">
      <c r="A703" s="5">
        <v>35</v>
      </c>
      <c r="B703" s="4" t="s">
        <v>73</v>
      </c>
      <c r="C703" s="18"/>
    </row>
    <row r="704" spans="1:3">
      <c r="A704" s="5">
        <v>37</v>
      </c>
      <c r="B704" s="4" t="s">
        <v>73</v>
      </c>
      <c r="C704" s="18"/>
    </row>
    <row r="705" spans="1:3">
      <c r="A705" s="5">
        <v>38</v>
      </c>
      <c r="B705" s="4" t="s">
        <v>73</v>
      </c>
      <c r="C705" s="18"/>
    </row>
    <row r="706" spans="1:3">
      <c r="A706" s="5">
        <v>43</v>
      </c>
      <c r="B706" s="4" t="s">
        <v>58</v>
      </c>
      <c r="C706" s="18"/>
    </row>
    <row r="707" spans="1:3">
      <c r="A707" s="5">
        <v>29</v>
      </c>
      <c r="B707" s="4" t="s">
        <v>46</v>
      </c>
      <c r="C707" s="18"/>
    </row>
    <row r="708" spans="1:3">
      <c r="A708" s="5">
        <v>25</v>
      </c>
      <c r="B708" s="4" t="s">
        <v>46</v>
      </c>
      <c r="C708" s="18"/>
    </row>
    <row r="709" spans="1:3">
      <c r="A709" s="5">
        <v>25</v>
      </c>
      <c r="B709" s="4" t="s">
        <v>46</v>
      </c>
      <c r="C709" s="18"/>
    </row>
    <row r="710" spans="1:3">
      <c r="A710" s="5">
        <v>45</v>
      </c>
      <c r="B710" s="4" t="s">
        <v>46</v>
      </c>
      <c r="C710" s="18"/>
    </row>
    <row r="711" spans="1:3">
      <c r="A711" s="5">
        <v>31</v>
      </c>
      <c r="B711" s="4" t="s">
        <v>46</v>
      </c>
      <c r="C711" s="18"/>
    </row>
    <row r="712" spans="1:3">
      <c r="A712" s="5">
        <v>26</v>
      </c>
      <c r="B712" s="4" t="s">
        <v>73</v>
      </c>
      <c r="C712" s="18"/>
    </row>
    <row r="713" spans="1:3">
      <c r="A713" s="5">
        <v>33</v>
      </c>
      <c r="B713" s="4" t="s">
        <v>357</v>
      </c>
      <c r="C713" s="18"/>
    </row>
  </sheetData>
  <mergeCells count="1">
    <mergeCell ref="E50:K50"/>
  </mergeCell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dimension ref="A1:W713"/>
  <sheetViews>
    <sheetView topLeftCell="A637" workbookViewId="0">
      <selection sqref="A1:A713"/>
    </sheetView>
  </sheetViews>
  <sheetFormatPr baseColWidth="10" defaultRowHeight="14.4"/>
  <cols>
    <col min="2" max="2" width="23.88671875" bestFit="1" customWidth="1"/>
  </cols>
  <sheetData>
    <row r="1" spans="1:23" ht="16.2" thickBot="1">
      <c r="A1" s="2" t="s">
        <v>1</v>
      </c>
      <c r="B1" s="222" t="s">
        <v>16</v>
      </c>
      <c r="D1" s="251" t="s">
        <v>1109</v>
      </c>
      <c r="E1" s="252" t="s">
        <v>46</v>
      </c>
      <c r="F1" s="252" t="s">
        <v>154</v>
      </c>
      <c r="G1" s="252" t="s">
        <v>73</v>
      </c>
      <c r="H1" s="252" t="s">
        <v>357</v>
      </c>
      <c r="I1" s="253" t="s">
        <v>58</v>
      </c>
      <c r="L1" s="254" t="s">
        <v>1109</v>
      </c>
      <c r="M1" s="255" t="s">
        <v>46</v>
      </c>
      <c r="N1" s="255" t="s">
        <v>154</v>
      </c>
      <c r="O1" s="255" t="s">
        <v>73</v>
      </c>
      <c r="P1" s="255" t="s">
        <v>357</v>
      </c>
      <c r="Q1" s="256" t="s">
        <v>58</v>
      </c>
    </row>
    <row r="2" spans="1:23" ht="15.6">
      <c r="A2" s="5">
        <v>32</v>
      </c>
      <c r="B2" s="4" t="s">
        <v>46</v>
      </c>
      <c r="D2" s="248">
        <v>41</v>
      </c>
      <c r="E2" s="249">
        <v>32</v>
      </c>
      <c r="F2" s="249">
        <v>21</v>
      </c>
      <c r="G2" s="249">
        <v>30</v>
      </c>
      <c r="H2" s="249">
        <v>32</v>
      </c>
      <c r="I2" s="250">
        <v>38</v>
      </c>
      <c r="K2" s="266" t="s">
        <v>3432</v>
      </c>
      <c r="L2" s="263">
        <f>MIN(D2:D295)</f>
        <v>21</v>
      </c>
      <c r="M2" s="258">
        <f t="shared" ref="M2:Q2" si="0">MIN(E2:E295)</f>
        <v>19</v>
      </c>
      <c r="N2" s="258">
        <f t="shared" si="0"/>
        <v>21</v>
      </c>
      <c r="O2" s="258">
        <f t="shared" si="0"/>
        <v>22</v>
      </c>
      <c r="P2" s="258">
        <f t="shared" si="0"/>
        <v>21</v>
      </c>
      <c r="Q2" s="259">
        <f t="shared" si="0"/>
        <v>25</v>
      </c>
    </row>
    <row r="3" spans="1:23" ht="15.6">
      <c r="A3" s="5">
        <v>38</v>
      </c>
      <c r="B3" s="4" t="s">
        <v>58</v>
      </c>
      <c r="D3" s="245">
        <v>42</v>
      </c>
      <c r="E3" s="244">
        <v>24</v>
      </c>
      <c r="F3" s="244">
        <v>23</v>
      </c>
      <c r="G3" s="244">
        <v>27</v>
      </c>
      <c r="H3" s="244">
        <v>24</v>
      </c>
      <c r="I3" s="246">
        <v>37</v>
      </c>
      <c r="K3" s="267" t="s">
        <v>3434</v>
      </c>
      <c r="L3" s="214">
        <f>QUARTILE(D2:D295,1)</f>
        <v>28.75</v>
      </c>
      <c r="M3" s="179">
        <f t="shared" ref="M3:Q3" si="1">QUARTILE(E2:E295,1)</f>
        <v>25</v>
      </c>
      <c r="N3" s="179">
        <f t="shared" si="1"/>
        <v>21.75</v>
      </c>
      <c r="O3" s="179">
        <f t="shared" si="1"/>
        <v>29</v>
      </c>
      <c r="P3" s="179">
        <f t="shared" si="1"/>
        <v>23</v>
      </c>
      <c r="Q3" s="181">
        <f t="shared" si="1"/>
        <v>33</v>
      </c>
    </row>
    <row r="4" spans="1:23" ht="15.6">
      <c r="A4" s="5">
        <v>30</v>
      </c>
      <c r="B4" s="4" t="s">
        <v>73</v>
      </c>
      <c r="D4" s="245">
        <v>31</v>
      </c>
      <c r="E4" s="244">
        <v>45</v>
      </c>
      <c r="F4" s="244">
        <v>22</v>
      </c>
      <c r="G4" s="244">
        <v>32</v>
      </c>
      <c r="H4" s="244">
        <v>23</v>
      </c>
      <c r="I4" s="246">
        <v>40</v>
      </c>
      <c r="K4" s="267" t="s">
        <v>3402</v>
      </c>
      <c r="L4" s="264">
        <f>MEDIAN(D2:D295)</f>
        <v>36.5</v>
      </c>
      <c r="M4" s="257">
        <f t="shared" ref="M4:Q4" si="2">MEDIAN(E2:E295)</f>
        <v>29</v>
      </c>
      <c r="N4" s="257">
        <f t="shared" si="2"/>
        <v>22.5</v>
      </c>
      <c r="O4" s="257">
        <f t="shared" si="2"/>
        <v>33.5</v>
      </c>
      <c r="P4" s="257">
        <f t="shared" si="2"/>
        <v>29</v>
      </c>
      <c r="Q4" s="260">
        <f t="shared" si="2"/>
        <v>37</v>
      </c>
    </row>
    <row r="5" spans="1:23" ht="15.6">
      <c r="A5" s="5">
        <v>37</v>
      </c>
      <c r="B5" s="4" t="s">
        <v>58</v>
      </c>
      <c r="D5" s="245">
        <v>43</v>
      </c>
      <c r="E5" s="244">
        <v>31</v>
      </c>
      <c r="F5" s="244">
        <v>22</v>
      </c>
      <c r="G5" s="244">
        <v>34</v>
      </c>
      <c r="H5" s="244">
        <v>22</v>
      </c>
      <c r="I5" s="246">
        <v>31</v>
      </c>
      <c r="K5" s="267" t="s">
        <v>3435</v>
      </c>
      <c r="L5" s="214">
        <f>QUARTILE(D2:D295,3)</f>
        <v>41.25</v>
      </c>
      <c r="M5" s="179">
        <f t="shared" ref="M5:Q5" si="3">QUARTILE(E2:E295,3)</f>
        <v>35</v>
      </c>
      <c r="N5" s="179">
        <f t="shared" si="3"/>
        <v>32.5</v>
      </c>
      <c r="O5" s="179">
        <f t="shared" si="3"/>
        <v>39</v>
      </c>
      <c r="P5" s="179">
        <f t="shared" si="3"/>
        <v>34.25</v>
      </c>
      <c r="Q5" s="181">
        <f t="shared" si="3"/>
        <v>40</v>
      </c>
    </row>
    <row r="6" spans="1:23" ht="16.2" thickBot="1">
      <c r="A6" s="5">
        <v>24</v>
      </c>
      <c r="B6" s="4" t="s">
        <v>46</v>
      </c>
      <c r="D6" s="245">
        <v>21</v>
      </c>
      <c r="E6" s="244">
        <v>28</v>
      </c>
      <c r="F6" s="244">
        <v>22</v>
      </c>
      <c r="G6" s="244">
        <v>29</v>
      </c>
      <c r="H6" s="244">
        <v>36</v>
      </c>
      <c r="I6" s="246">
        <v>38</v>
      </c>
      <c r="K6" s="268" t="s">
        <v>3433</v>
      </c>
      <c r="L6" s="265">
        <f>MAX(D2:D295)</f>
        <v>43</v>
      </c>
      <c r="M6" s="261">
        <f t="shared" ref="M6:Q6" si="4">MAX(E2:E295)</f>
        <v>58</v>
      </c>
      <c r="N6" s="261">
        <f t="shared" si="4"/>
        <v>47</v>
      </c>
      <c r="O6" s="261">
        <f t="shared" si="4"/>
        <v>78</v>
      </c>
      <c r="P6" s="261">
        <f t="shared" si="4"/>
        <v>49</v>
      </c>
      <c r="Q6" s="262">
        <f t="shared" si="4"/>
        <v>66</v>
      </c>
    </row>
    <row r="7" spans="1:23" ht="16.2" thickBot="1">
      <c r="A7" s="5">
        <v>27</v>
      </c>
      <c r="B7" s="4" t="s">
        <v>73</v>
      </c>
      <c r="D7" s="245">
        <v>22</v>
      </c>
      <c r="E7" s="244">
        <v>24</v>
      </c>
      <c r="F7" s="244">
        <v>22</v>
      </c>
      <c r="G7" s="244">
        <v>37</v>
      </c>
      <c r="H7" s="244">
        <v>35</v>
      </c>
      <c r="I7" s="246">
        <v>41</v>
      </c>
    </row>
    <row r="8" spans="1:23" ht="16.2" thickBot="1">
      <c r="A8" s="5">
        <v>32</v>
      </c>
      <c r="B8" s="4" t="s">
        <v>73</v>
      </c>
      <c r="D8" s="245">
        <v>37</v>
      </c>
      <c r="E8" s="244">
        <v>27</v>
      </c>
      <c r="F8" s="244">
        <v>21</v>
      </c>
      <c r="G8" s="244">
        <v>44</v>
      </c>
      <c r="H8" s="244">
        <v>24</v>
      </c>
      <c r="I8" s="246">
        <v>35</v>
      </c>
      <c r="K8" s="46"/>
      <c r="L8" s="277" t="s">
        <v>1109</v>
      </c>
      <c r="M8" s="278" t="s">
        <v>3440</v>
      </c>
      <c r="N8" s="279" t="s">
        <v>46</v>
      </c>
      <c r="O8" s="278" t="s">
        <v>3440</v>
      </c>
      <c r="P8" s="279" t="s">
        <v>154</v>
      </c>
      <c r="Q8" s="278" t="s">
        <v>3440</v>
      </c>
      <c r="R8" s="279" t="s">
        <v>73</v>
      </c>
      <c r="S8" s="278" t="s">
        <v>3440</v>
      </c>
      <c r="T8" s="279" t="s">
        <v>357</v>
      </c>
      <c r="U8" s="278" t="s">
        <v>3440</v>
      </c>
      <c r="V8" s="279" t="s">
        <v>58</v>
      </c>
      <c r="W8" s="278" t="s">
        <v>3440</v>
      </c>
    </row>
    <row r="9" spans="1:23" ht="15.6">
      <c r="A9" s="5">
        <v>34</v>
      </c>
      <c r="B9" s="4" t="s">
        <v>73</v>
      </c>
      <c r="D9" s="245">
        <v>36</v>
      </c>
      <c r="E9" s="244">
        <v>40</v>
      </c>
      <c r="F9" s="244">
        <v>37</v>
      </c>
      <c r="G9" s="244">
        <v>38</v>
      </c>
      <c r="H9" s="244">
        <v>22</v>
      </c>
      <c r="I9" s="246">
        <v>30</v>
      </c>
      <c r="K9" s="266" t="s">
        <v>3432</v>
      </c>
      <c r="L9" s="210">
        <v>21</v>
      </c>
      <c r="M9" s="271">
        <f>L9</f>
        <v>21</v>
      </c>
      <c r="N9" s="211">
        <v>19</v>
      </c>
      <c r="O9" s="271">
        <f>N9</f>
        <v>19</v>
      </c>
      <c r="P9" s="211">
        <v>21</v>
      </c>
      <c r="Q9" s="271">
        <f>P9</f>
        <v>21</v>
      </c>
      <c r="R9" s="211">
        <v>22</v>
      </c>
      <c r="S9" s="271">
        <f>R9</f>
        <v>22</v>
      </c>
      <c r="T9" s="211">
        <v>21</v>
      </c>
      <c r="U9" s="271">
        <f>T9</f>
        <v>21</v>
      </c>
      <c r="V9" s="211">
        <v>25</v>
      </c>
      <c r="W9" s="274">
        <f>V9</f>
        <v>25</v>
      </c>
    </row>
    <row r="10" spans="1:23" ht="15.6">
      <c r="A10" s="5">
        <v>45</v>
      </c>
      <c r="B10" s="4" t="s">
        <v>46</v>
      </c>
      <c r="D10" s="245">
        <v>31</v>
      </c>
      <c r="E10" s="244">
        <v>37</v>
      </c>
      <c r="F10" s="244">
        <v>32</v>
      </c>
      <c r="G10" s="244">
        <v>43</v>
      </c>
      <c r="H10" s="244">
        <v>24</v>
      </c>
      <c r="I10" s="246">
        <v>30</v>
      </c>
      <c r="K10" s="267" t="s">
        <v>3434</v>
      </c>
      <c r="L10" s="180">
        <v>28.75</v>
      </c>
      <c r="M10" s="272">
        <f>L10-L9</f>
        <v>7.75</v>
      </c>
      <c r="N10" s="179">
        <v>25</v>
      </c>
      <c r="O10" s="272">
        <f>N10-N9</f>
        <v>6</v>
      </c>
      <c r="P10" s="179">
        <v>21.75</v>
      </c>
      <c r="Q10" s="272">
        <f>P10-P9</f>
        <v>0.75</v>
      </c>
      <c r="R10" s="179">
        <v>29</v>
      </c>
      <c r="S10" s="272">
        <f>R10-R9</f>
        <v>7</v>
      </c>
      <c r="T10" s="179">
        <v>23</v>
      </c>
      <c r="U10" s="272">
        <f>T10-T9</f>
        <v>2</v>
      </c>
      <c r="V10" s="179">
        <v>33</v>
      </c>
      <c r="W10" s="275">
        <f>V10-V9</f>
        <v>8</v>
      </c>
    </row>
    <row r="11" spans="1:23" ht="15.6">
      <c r="A11" s="5">
        <v>40</v>
      </c>
      <c r="B11" s="4" t="s">
        <v>58</v>
      </c>
      <c r="D11" s="245">
        <v>22</v>
      </c>
      <c r="E11" s="244">
        <v>27</v>
      </c>
      <c r="F11" s="244">
        <v>35</v>
      </c>
      <c r="G11" s="244">
        <v>30</v>
      </c>
      <c r="H11" s="244">
        <v>21</v>
      </c>
      <c r="I11" s="246">
        <v>31</v>
      </c>
      <c r="K11" s="267" t="s">
        <v>3402</v>
      </c>
      <c r="L11" s="180">
        <v>36.5</v>
      </c>
      <c r="M11" s="272">
        <f t="shared" ref="M11:O13" si="5">L11-L10</f>
        <v>7.75</v>
      </c>
      <c r="N11" s="179">
        <v>29</v>
      </c>
      <c r="O11" s="272">
        <f t="shared" si="5"/>
        <v>4</v>
      </c>
      <c r="P11" s="179">
        <v>22.5</v>
      </c>
      <c r="Q11" s="272">
        <f t="shared" ref="Q11" si="6">P11-P10</f>
        <v>0.75</v>
      </c>
      <c r="R11" s="179">
        <v>33.5</v>
      </c>
      <c r="S11" s="272">
        <f t="shared" ref="S11" si="7">R11-R10</f>
        <v>4.5</v>
      </c>
      <c r="T11" s="179">
        <v>29</v>
      </c>
      <c r="U11" s="272">
        <f t="shared" ref="U11" si="8">T11-T10</f>
        <v>6</v>
      </c>
      <c r="V11" s="179">
        <v>37</v>
      </c>
      <c r="W11" s="275">
        <f t="shared" ref="W11" si="9">V11-V10</f>
        <v>4</v>
      </c>
    </row>
    <row r="12" spans="1:23" ht="15.6">
      <c r="A12" s="5">
        <v>31</v>
      </c>
      <c r="B12" s="4" t="s">
        <v>46</v>
      </c>
      <c r="D12" s="245">
        <v>43</v>
      </c>
      <c r="E12" s="244">
        <v>42</v>
      </c>
      <c r="F12" s="244">
        <v>23</v>
      </c>
      <c r="G12" s="244">
        <v>32</v>
      </c>
      <c r="H12" s="244">
        <v>31</v>
      </c>
      <c r="I12" s="246">
        <v>33</v>
      </c>
      <c r="K12" s="267" t="s">
        <v>3435</v>
      </c>
      <c r="L12" s="180">
        <v>41.25</v>
      </c>
      <c r="M12" s="272">
        <f t="shared" si="5"/>
        <v>4.75</v>
      </c>
      <c r="N12" s="179">
        <v>35</v>
      </c>
      <c r="O12" s="272">
        <f t="shared" si="5"/>
        <v>6</v>
      </c>
      <c r="P12" s="179">
        <v>32.5</v>
      </c>
      <c r="Q12" s="272">
        <f t="shared" ref="Q12" si="10">P12-P11</f>
        <v>10</v>
      </c>
      <c r="R12" s="179">
        <v>39</v>
      </c>
      <c r="S12" s="272">
        <f t="shared" ref="S12" si="11">R12-R11</f>
        <v>5.5</v>
      </c>
      <c r="T12" s="179">
        <v>34.25</v>
      </c>
      <c r="U12" s="272">
        <f t="shared" ref="U12" si="12">T12-T11</f>
        <v>5.25</v>
      </c>
      <c r="V12" s="179">
        <v>40</v>
      </c>
      <c r="W12" s="275">
        <f t="shared" ref="W12" si="13">V12-V11</f>
        <v>3</v>
      </c>
    </row>
    <row r="13" spans="1:23" ht="16.2" thickBot="1">
      <c r="A13" s="5">
        <v>29</v>
      </c>
      <c r="B13" s="4" t="s">
        <v>73</v>
      </c>
      <c r="D13" s="245">
        <v>40</v>
      </c>
      <c r="E13" s="244">
        <v>31</v>
      </c>
      <c r="F13" s="244">
        <v>21</v>
      </c>
      <c r="G13" s="244">
        <v>39</v>
      </c>
      <c r="H13" s="244">
        <v>29</v>
      </c>
      <c r="I13" s="246">
        <v>34</v>
      </c>
      <c r="K13" s="268" t="s">
        <v>3433</v>
      </c>
      <c r="L13" s="182">
        <v>43</v>
      </c>
      <c r="M13" s="273">
        <f t="shared" si="5"/>
        <v>1.75</v>
      </c>
      <c r="N13" s="183">
        <v>58</v>
      </c>
      <c r="O13" s="273">
        <f t="shared" si="5"/>
        <v>23</v>
      </c>
      <c r="P13" s="183">
        <v>47</v>
      </c>
      <c r="Q13" s="273">
        <f t="shared" ref="Q13" si="14">P13-P12</f>
        <v>14.5</v>
      </c>
      <c r="R13" s="183">
        <v>78</v>
      </c>
      <c r="S13" s="273">
        <f t="shared" ref="S13" si="15">R13-R12</f>
        <v>39</v>
      </c>
      <c r="T13" s="183">
        <v>49</v>
      </c>
      <c r="U13" s="273">
        <f t="shared" ref="U13" si="16">T13-T12</f>
        <v>14.75</v>
      </c>
      <c r="V13" s="183">
        <v>66</v>
      </c>
      <c r="W13" s="276">
        <f t="shared" ref="W13" si="17">V13-V12</f>
        <v>26</v>
      </c>
    </row>
    <row r="14" spans="1:23" ht="15.6">
      <c r="A14" s="5">
        <v>28</v>
      </c>
      <c r="B14" s="4" t="s">
        <v>46</v>
      </c>
      <c r="D14" s="180"/>
      <c r="E14" s="244">
        <v>37</v>
      </c>
      <c r="F14" s="244">
        <v>47</v>
      </c>
      <c r="G14" s="244">
        <v>34</v>
      </c>
      <c r="H14" s="244">
        <v>23</v>
      </c>
      <c r="I14" s="246">
        <v>52</v>
      </c>
      <c r="K14" s="46"/>
      <c r="L14" s="46"/>
      <c r="M14" s="46"/>
      <c r="N14" s="46"/>
      <c r="O14" s="46"/>
      <c r="P14" s="46"/>
      <c r="Q14" s="46"/>
      <c r="R14" s="46"/>
      <c r="S14" s="46"/>
      <c r="T14" s="46"/>
      <c r="U14" s="46"/>
      <c r="V14" s="46"/>
      <c r="W14" s="46"/>
    </row>
    <row r="15" spans="1:23" ht="15.6">
      <c r="A15" s="5">
        <v>24</v>
      </c>
      <c r="B15" s="4" t="s">
        <v>46</v>
      </c>
      <c r="D15" s="180"/>
      <c r="E15" s="244">
        <v>35</v>
      </c>
      <c r="F15" s="244">
        <v>47</v>
      </c>
      <c r="G15" s="244">
        <v>38</v>
      </c>
      <c r="H15" s="244">
        <v>27</v>
      </c>
      <c r="I15" s="246">
        <v>38</v>
      </c>
    </row>
    <row r="16" spans="1:23" ht="15.6">
      <c r="A16" s="5">
        <v>21</v>
      </c>
      <c r="B16" s="4" t="s">
        <v>154</v>
      </c>
      <c r="D16" s="180"/>
      <c r="E16" s="244">
        <v>26</v>
      </c>
      <c r="F16" s="244">
        <v>32</v>
      </c>
      <c r="G16" s="244">
        <v>34</v>
      </c>
      <c r="H16" s="244">
        <v>43</v>
      </c>
      <c r="I16" s="246">
        <v>36</v>
      </c>
    </row>
    <row r="17" spans="1:9" ht="15.6">
      <c r="A17" s="5">
        <v>37</v>
      </c>
      <c r="B17" s="4" t="s">
        <v>73</v>
      </c>
      <c r="D17" s="180"/>
      <c r="E17" s="244">
        <v>37</v>
      </c>
      <c r="F17" s="244">
        <v>22</v>
      </c>
      <c r="G17" s="244">
        <v>28</v>
      </c>
      <c r="H17" s="244">
        <v>24</v>
      </c>
      <c r="I17" s="246">
        <v>31</v>
      </c>
    </row>
    <row r="18" spans="1:9" ht="15.6">
      <c r="A18" s="5">
        <v>23</v>
      </c>
      <c r="B18" s="4" t="s">
        <v>154</v>
      </c>
      <c r="D18" s="180"/>
      <c r="E18" s="244">
        <v>23</v>
      </c>
      <c r="F18" s="244">
        <v>21</v>
      </c>
      <c r="G18" s="244">
        <v>40</v>
      </c>
      <c r="H18" s="244">
        <v>22</v>
      </c>
      <c r="I18" s="246">
        <v>37</v>
      </c>
    </row>
    <row r="19" spans="1:9" ht="15.6">
      <c r="A19" s="5">
        <v>22</v>
      </c>
      <c r="B19" s="4" t="s">
        <v>154</v>
      </c>
      <c r="D19" s="180"/>
      <c r="E19" s="244">
        <v>22</v>
      </c>
      <c r="F19" s="244">
        <v>37</v>
      </c>
      <c r="G19" s="244">
        <v>27</v>
      </c>
      <c r="H19" s="244">
        <v>31</v>
      </c>
      <c r="I19" s="246">
        <v>35</v>
      </c>
    </row>
    <row r="20" spans="1:9" ht="15.6">
      <c r="A20" s="5">
        <v>27</v>
      </c>
      <c r="B20" s="4" t="s">
        <v>46</v>
      </c>
      <c r="D20" s="180"/>
      <c r="E20" s="244">
        <v>28</v>
      </c>
      <c r="F20" s="244">
        <v>34</v>
      </c>
      <c r="G20" s="244">
        <v>38</v>
      </c>
      <c r="H20" s="244">
        <v>31</v>
      </c>
      <c r="I20" s="246">
        <v>58</v>
      </c>
    </row>
    <row r="21" spans="1:9" ht="15.6">
      <c r="A21" s="5">
        <v>31</v>
      </c>
      <c r="B21" s="4" t="s">
        <v>58</v>
      </c>
      <c r="D21" s="180"/>
      <c r="E21" s="244">
        <v>51</v>
      </c>
      <c r="F21" s="244">
        <v>24</v>
      </c>
      <c r="G21" s="244">
        <v>27</v>
      </c>
      <c r="H21" s="244">
        <v>28</v>
      </c>
      <c r="I21" s="246">
        <v>38</v>
      </c>
    </row>
    <row r="22" spans="1:9" ht="15.6">
      <c r="A22" s="5">
        <v>40</v>
      </c>
      <c r="B22" s="4" t="s">
        <v>46</v>
      </c>
      <c r="D22" s="180"/>
      <c r="E22" s="244">
        <v>33</v>
      </c>
      <c r="F22" s="244">
        <v>22</v>
      </c>
      <c r="G22" s="244">
        <v>39</v>
      </c>
      <c r="H22" s="244">
        <v>32</v>
      </c>
      <c r="I22" s="246">
        <v>37</v>
      </c>
    </row>
    <row r="23" spans="1:9" ht="15.6">
      <c r="A23" s="5">
        <v>44</v>
      </c>
      <c r="B23" s="4" t="s">
        <v>73</v>
      </c>
      <c r="D23" s="180"/>
      <c r="E23" s="244">
        <v>24</v>
      </c>
      <c r="F23" s="244">
        <v>21</v>
      </c>
      <c r="G23" s="244">
        <v>45</v>
      </c>
      <c r="H23" s="244">
        <v>34</v>
      </c>
      <c r="I23" s="246">
        <v>39</v>
      </c>
    </row>
    <row r="24" spans="1:9" ht="15.6">
      <c r="A24" s="5">
        <v>38</v>
      </c>
      <c r="B24" s="4" t="s">
        <v>73</v>
      </c>
      <c r="D24" s="180"/>
      <c r="E24" s="244">
        <v>27</v>
      </c>
      <c r="F24" s="244">
        <v>21</v>
      </c>
      <c r="G24" s="244">
        <v>32</v>
      </c>
      <c r="H24" s="244">
        <v>45</v>
      </c>
      <c r="I24" s="246">
        <v>27</v>
      </c>
    </row>
    <row r="25" spans="1:9" ht="15.6">
      <c r="A25" s="5">
        <v>38</v>
      </c>
      <c r="B25" s="4" t="s">
        <v>58</v>
      </c>
      <c r="D25" s="180"/>
      <c r="E25" s="244">
        <v>30</v>
      </c>
      <c r="F25" s="244">
        <v>27</v>
      </c>
      <c r="G25" s="244">
        <v>33</v>
      </c>
      <c r="H25" s="244">
        <v>29</v>
      </c>
      <c r="I25" s="246">
        <v>37</v>
      </c>
    </row>
    <row r="26" spans="1:9" ht="15.6">
      <c r="A26" s="5">
        <v>43</v>
      </c>
      <c r="B26" s="4" t="s">
        <v>73</v>
      </c>
      <c r="D26" s="180"/>
      <c r="E26" s="244">
        <v>28</v>
      </c>
      <c r="F26" s="179"/>
      <c r="G26" s="244">
        <v>37</v>
      </c>
      <c r="H26" s="244">
        <v>22</v>
      </c>
      <c r="I26" s="246">
        <v>25</v>
      </c>
    </row>
    <row r="27" spans="1:9" ht="15.6">
      <c r="A27" s="5">
        <v>30</v>
      </c>
      <c r="B27" s="4" t="s">
        <v>73</v>
      </c>
      <c r="D27" s="180"/>
      <c r="E27" s="244">
        <v>25</v>
      </c>
      <c r="F27" s="179"/>
      <c r="G27" s="244">
        <v>33</v>
      </c>
      <c r="H27" s="244">
        <v>25</v>
      </c>
      <c r="I27" s="246">
        <v>39</v>
      </c>
    </row>
    <row r="28" spans="1:9" ht="15.6">
      <c r="A28" s="5">
        <v>37</v>
      </c>
      <c r="B28" s="4" t="s">
        <v>46</v>
      </c>
      <c r="D28" s="180"/>
      <c r="E28" s="244">
        <v>36</v>
      </c>
      <c r="F28" s="179"/>
      <c r="G28" s="244">
        <v>41</v>
      </c>
      <c r="H28" s="244">
        <v>25</v>
      </c>
      <c r="I28" s="246">
        <v>48</v>
      </c>
    </row>
    <row r="29" spans="1:9" ht="15.6">
      <c r="A29" s="5">
        <v>32</v>
      </c>
      <c r="B29" s="4" t="s">
        <v>73</v>
      </c>
      <c r="D29" s="180"/>
      <c r="E29" s="244">
        <v>26</v>
      </c>
      <c r="F29" s="179"/>
      <c r="G29" s="244">
        <v>32</v>
      </c>
      <c r="H29" s="244">
        <v>23</v>
      </c>
      <c r="I29" s="246">
        <v>36</v>
      </c>
    </row>
    <row r="30" spans="1:9" ht="15.6">
      <c r="A30" s="5">
        <v>39</v>
      </c>
      <c r="B30" s="4" t="s">
        <v>73</v>
      </c>
      <c r="D30" s="180"/>
      <c r="E30" s="244">
        <v>22</v>
      </c>
      <c r="F30" s="179"/>
      <c r="G30" s="244">
        <v>44</v>
      </c>
      <c r="H30" s="244">
        <v>37</v>
      </c>
      <c r="I30" s="246">
        <v>31</v>
      </c>
    </row>
    <row r="31" spans="1:9" ht="15.6">
      <c r="A31" s="5">
        <v>27</v>
      </c>
      <c r="B31" s="4" t="s">
        <v>46</v>
      </c>
      <c r="D31" s="180"/>
      <c r="E31" s="244">
        <v>28</v>
      </c>
      <c r="F31" s="179"/>
      <c r="G31" s="244">
        <v>31</v>
      </c>
      <c r="H31" s="244">
        <v>30</v>
      </c>
      <c r="I31" s="246">
        <v>28</v>
      </c>
    </row>
    <row r="32" spans="1:9" ht="15.6">
      <c r="A32" s="5">
        <v>34</v>
      </c>
      <c r="B32" s="4" t="s">
        <v>73</v>
      </c>
      <c r="D32" s="180"/>
      <c r="E32" s="244">
        <v>22</v>
      </c>
      <c r="F32" s="179"/>
      <c r="G32" s="244">
        <v>35</v>
      </c>
      <c r="H32" s="244">
        <v>45</v>
      </c>
      <c r="I32" s="246">
        <v>29</v>
      </c>
    </row>
    <row r="33" spans="1:9" ht="15.6">
      <c r="A33" s="5">
        <v>38</v>
      </c>
      <c r="B33" s="4" t="s">
        <v>73</v>
      </c>
      <c r="D33" s="180"/>
      <c r="E33" s="244">
        <v>39</v>
      </c>
      <c r="F33" s="179"/>
      <c r="G33" s="244">
        <v>32</v>
      </c>
      <c r="H33" s="244">
        <v>41</v>
      </c>
      <c r="I33" s="246">
        <v>35</v>
      </c>
    </row>
    <row r="34" spans="1:9" ht="15.6">
      <c r="A34" s="5">
        <v>34</v>
      </c>
      <c r="B34" s="4" t="s">
        <v>73</v>
      </c>
      <c r="D34" s="180"/>
      <c r="E34" s="244">
        <v>28</v>
      </c>
      <c r="F34" s="179"/>
      <c r="G34" s="244">
        <v>40</v>
      </c>
      <c r="H34" s="244">
        <v>29</v>
      </c>
      <c r="I34" s="246">
        <v>39</v>
      </c>
    </row>
    <row r="35" spans="1:9" ht="15.6">
      <c r="A35" s="5">
        <v>22</v>
      </c>
      <c r="B35" s="4" t="s">
        <v>154</v>
      </c>
      <c r="D35" s="180"/>
      <c r="E35" s="244">
        <v>29</v>
      </c>
      <c r="F35" s="179"/>
      <c r="G35" s="244">
        <v>49</v>
      </c>
      <c r="H35" s="244">
        <v>30</v>
      </c>
      <c r="I35" s="246">
        <v>30</v>
      </c>
    </row>
    <row r="36" spans="1:9" ht="15.6">
      <c r="A36" s="5">
        <v>28</v>
      </c>
      <c r="B36" s="4" t="s">
        <v>73</v>
      </c>
      <c r="D36" s="180"/>
      <c r="E36" s="244">
        <v>36</v>
      </c>
      <c r="F36" s="179"/>
      <c r="G36" s="244">
        <v>41</v>
      </c>
      <c r="H36" s="244">
        <v>39</v>
      </c>
      <c r="I36" s="246">
        <v>39</v>
      </c>
    </row>
    <row r="37" spans="1:9" ht="15.6">
      <c r="A37" s="5">
        <v>40</v>
      </c>
      <c r="B37" s="4" t="s">
        <v>73</v>
      </c>
      <c r="D37" s="180"/>
      <c r="E37" s="244">
        <v>28</v>
      </c>
      <c r="F37" s="179"/>
      <c r="G37" s="244">
        <v>26</v>
      </c>
      <c r="H37" s="244">
        <v>39</v>
      </c>
      <c r="I37" s="246">
        <v>41</v>
      </c>
    </row>
    <row r="38" spans="1:9" ht="15.6">
      <c r="A38" s="5">
        <v>42</v>
      </c>
      <c r="B38" s="4" t="s">
        <v>46</v>
      </c>
      <c r="D38" s="180"/>
      <c r="E38" s="244">
        <v>25</v>
      </c>
      <c r="F38" s="179"/>
      <c r="G38" s="244">
        <v>29</v>
      </c>
      <c r="H38" s="244">
        <v>40</v>
      </c>
      <c r="I38" s="246">
        <v>30</v>
      </c>
    </row>
    <row r="39" spans="1:9" ht="15.6">
      <c r="A39" s="5">
        <v>27</v>
      </c>
      <c r="B39" s="4" t="s">
        <v>73</v>
      </c>
      <c r="D39" s="180"/>
      <c r="E39" s="244">
        <v>23</v>
      </c>
      <c r="F39" s="179"/>
      <c r="G39" s="244">
        <v>44</v>
      </c>
      <c r="H39" s="244">
        <v>49</v>
      </c>
      <c r="I39" s="246">
        <v>36</v>
      </c>
    </row>
    <row r="40" spans="1:9" ht="15.6">
      <c r="A40" s="5">
        <v>38</v>
      </c>
      <c r="B40" s="4" t="s">
        <v>73</v>
      </c>
      <c r="D40" s="180"/>
      <c r="E40" s="244">
        <v>39</v>
      </c>
      <c r="F40" s="179"/>
      <c r="G40" s="244">
        <v>36</v>
      </c>
      <c r="H40" s="244">
        <v>23</v>
      </c>
      <c r="I40" s="246">
        <v>57</v>
      </c>
    </row>
    <row r="41" spans="1:9" ht="15.6">
      <c r="A41" s="5">
        <v>22</v>
      </c>
      <c r="B41" s="4" t="s">
        <v>154</v>
      </c>
      <c r="D41" s="180"/>
      <c r="E41" s="244">
        <v>31</v>
      </c>
      <c r="F41" s="179"/>
      <c r="G41" s="244">
        <v>32</v>
      </c>
      <c r="H41" s="244">
        <v>22</v>
      </c>
      <c r="I41" s="246">
        <v>30</v>
      </c>
    </row>
    <row r="42" spans="1:9" ht="15.6">
      <c r="A42" s="5">
        <v>31</v>
      </c>
      <c r="B42" s="4" t="s">
        <v>46</v>
      </c>
      <c r="D42" s="180"/>
      <c r="E42" s="244">
        <v>24</v>
      </c>
      <c r="F42" s="179"/>
      <c r="G42" s="244">
        <v>28</v>
      </c>
      <c r="H42" s="244">
        <v>22</v>
      </c>
      <c r="I42" s="246">
        <v>55</v>
      </c>
    </row>
    <row r="43" spans="1:9" ht="15.6">
      <c r="A43" s="5">
        <v>37</v>
      </c>
      <c r="B43" s="4" t="s">
        <v>46</v>
      </c>
      <c r="D43" s="180"/>
      <c r="E43" s="244">
        <v>26</v>
      </c>
      <c r="F43" s="179"/>
      <c r="G43" s="244">
        <v>51</v>
      </c>
      <c r="H43" s="244">
        <v>22</v>
      </c>
      <c r="I43" s="246">
        <v>42</v>
      </c>
    </row>
    <row r="44" spans="1:9" ht="15.6">
      <c r="A44" s="5">
        <v>35</v>
      </c>
      <c r="B44" s="4" t="s">
        <v>46</v>
      </c>
      <c r="D44" s="180"/>
      <c r="E44" s="244">
        <v>26</v>
      </c>
      <c r="F44" s="179"/>
      <c r="G44" s="244">
        <v>44</v>
      </c>
      <c r="H44" s="244">
        <v>31</v>
      </c>
      <c r="I44" s="246">
        <v>42</v>
      </c>
    </row>
    <row r="45" spans="1:9" ht="15.6">
      <c r="A45" s="5">
        <v>26</v>
      </c>
      <c r="B45" s="4" t="s">
        <v>46</v>
      </c>
      <c r="D45" s="180"/>
      <c r="E45" s="244">
        <v>26</v>
      </c>
      <c r="F45" s="179"/>
      <c r="G45" s="244">
        <v>32</v>
      </c>
      <c r="H45" s="244">
        <v>33</v>
      </c>
      <c r="I45" s="246">
        <v>40</v>
      </c>
    </row>
    <row r="46" spans="1:9" ht="15.6">
      <c r="A46" s="5">
        <v>37</v>
      </c>
      <c r="B46" s="4" t="s">
        <v>46</v>
      </c>
      <c r="D46" s="180"/>
      <c r="E46" s="244">
        <v>25</v>
      </c>
      <c r="F46" s="179"/>
      <c r="G46" s="244">
        <v>55</v>
      </c>
      <c r="H46" s="179"/>
      <c r="I46" s="246">
        <v>38</v>
      </c>
    </row>
    <row r="47" spans="1:9" ht="15.6">
      <c r="A47" s="5">
        <v>41</v>
      </c>
      <c r="B47" s="4" t="s">
        <v>58</v>
      </c>
      <c r="D47" s="180"/>
      <c r="E47" s="244">
        <v>28</v>
      </c>
      <c r="F47" s="179"/>
      <c r="G47" s="244">
        <v>30</v>
      </c>
      <c r="H47" s="179"/>
      <c r="I47" s="246">
        <v>35</v>
      </c>
    </row>
    <row r="48" spans="1:9" ht="15.6">
      <c r="A48" s="5">
        <v>27</v>
      </c>
      <c r="B48" s="4" t="s">
        <v>73</v>
      </c>
      <c r="D48" s="180"/>
      <c r="E48" s="244">
        <v>30</v>
      </c>
      <c r="F48" s="179"/>
      <c r="G48" s="244">
        <v>35</v>
      </c>
      <c r="H48" s="179"/>
      <c r="I48" s="246">
        <v>37</v>
      </c>
    </row>
    <row r="49" spans="1:9" ht="15.6">
      <c r="A49" s="5">
        <v>39</v>
      </c>
      <c r="B49" s="4" t="s">
        <v>73</v>
      </c>
      <c r="D49" s="180"/>
      <c r="E49" s="244">
        <v>25</v>
      </c>
      <c r="F49" s="179"/>
      <c r="G49" s="244">
        <v>35</v>
      </c>
      <c r="H49" s="179"/>
      <c r="I49" s="246">
        <v>33</v>
      </c>
    </row>
    <row r="50" spans="1:9" ht="15.6">
      <c r="A50" s="5">
        <v>45</v>
      </c>
      <c r="B50" s="4" t="s">
        <v>73</v>
      </c>
      <c r="D50" s="180"/>
      <c r="E50" s="244">
        <v>28</v>
      </c>
      <c r="F50" s="179"/>
      <c r="G50" s="244">
        <v>33</v>
      </c>
      <c r="H50" s="179"/>
      <c r="I50" s="246">
        <v>34</v>
      </c>
    </row>
    <row r="51" spans="1:9" ht="15.6">
      <c r="A51" s="5">
        <v>32</v>
      </c>
      <c r="B51" s="4" t="s">
        <v>73</v>
      </c>
      <c r="D51" s="180"/>
      <c r="E51" s="244">
        <v>23</v>
      </c>
      <c r="F51" s="179"/>
      <c r="G51" s="244">
        <v>26</v>
      </c>
      <c r="H51" s="179"/>
      <c r="I51" s="246">
        <v>48</v>
      </c>
    </row>
    <row r="52" spans="1:9" ht="15.6">
      <c r="A52" s="5">
        <v>23</v>
      </c>
      <c r="B52" s="4" t="s">
        <v>46</v>
      </c>
      <c r="D52" s="180"/>
      <c r="E52" s="244">
        <v>33</v>
      </c>
      <c r="F52" s="179"/>
      <c r="G52" s="244">
        <v>25</v>
      </c>
      <c r="H52" s="179"/>
      <c r="I52" s="246">
        <v>38</v>
      </c>
    </row>
    <row r="53" spans="1:9" ht="15.6">
      <c r="A53" s="5">
        <v>22</v>
      </c>
      <c r="B53" s="4" t="s">
        <v>46</v>
      </c>
      <c r="D53" s="180"/>
      <c r="E53" s="244">
        <v>19</v>
      </c>
      <c r="F53" s="179"/>
      <c r="G53" s="244">
        <v>36</v>
      </c>
      <c r="H53" s="179"/>
      <c r="I53" s="246">
        <v>38</v>
      </c>
    </row>
    <row r="54" spans="1:9" ht="15.6">
      <c r="A54" s="5">
        <v>33</v>
      </c>
      <c r="B54" s="4" t="s">
        <v>73</v>
      </c>
      <c r="D54" s="180"/>
      <c r="E54" s="244">
        <v>48</v>
      </c>
      <c r="F54" s="179"/>
      <c r="G54" s="244">
        <v>28</v>
      </c>
      <c r="H54" s="179"/>
      <c r="I54" s="246">
        <v>39</v>
      </c>
    </row>
    <row r="55" spans="1:9" ht="15.6">
      <c r="A55" s="5">
        <v>32</v>
      </c>
      <c r="B55" s="4" t="s">
        <v>357</v>
      </c>
      <c r="D55" s="180"/>
      <c r="E55" s="244">
        <v>24</v>
      </c>
      <c r="F55" s="179"/>
      <c r="G55" s="244">
        <v>44</v>
      </c>
      <c r="H55" s="179"/>
      <c r="I55" s="246">
        <v>37</v>
      </c>
    </row>
    <row r="56" spans="1:9" ht="15.6">
      <c r="A56" s="5">
        <v>37</v>
      </c>
      <c r="B56" s="4" t="s">
        <v>73</v>
      </c>
      <c r="D56" s="180"/>
      <c r="E56" s="244">
        <v>22</v>
      </c>
      <c r="F56" s="179"/>
      <c r="G56" s="244">
        <v>38</v>
      </c>
      <c r="H56" s="179"/>
      <c r="I56" s="246">
        <v>36</v>
      </c>
    </row>
    <row r="57" spans="1:9" ht="15.6">
      <c r="A57" s="5">
        <v>33</v>
      </c>
      <c r="B57" s="4" t="s">
        <v>73</v>
      </c>
      <c r="D57" s="180"/>
      <c r="E57" s="244">
        <v>30</v>
      </c>
      <c r="F57" s="179"/>
      <c r="G57" s="244">
        <v>27</v>
      </c>
      <c r="H57" s="179"/>
      <c r="I57" s="246">
        <v>37</v>
      </c>
    </row>
    <row r="58" spans="1:9" ht="15.6">
      <c r="A58" s="5">
        <v>28</v>
      </c>
      <c r="B58" s="4" t="s">
        <v>46</v>
      </c>
      <c r="D58" s="180"/>
      <c r="E58" s="244">
        <v>33</v>
      </c>
      <c r="F58" s="179"/>
      <c r="G58" s="244">
        <v>31</v>
      </c>
      <c r="H58" s="179"/>
      <c r="I58" s="246">
        <v>49</v>
      </c>
    </row>
    <row r="59" spans="1:9" ht="15.6">
      <c r="A59" s="5">
        <v>41</v>
      </c>
      <c r="B59" s="4" t="s">
        <v>73</v>
      </c>
      <c r="D59" s="180"/>
      <c r="E59" s="244">
        <v>32</v>
      </c>
      <c r="F59" s="179"/>
      <c r="G59" s="244">
        <v>25</v>
      </c>
      <c r="H59" s="179"/>
      <c r="I59" s="246">
        <v>44</v>
      </c>
    </row>
    <row r="60" spans="1:9" ht="15.6">
      <c r="A60" s="5">
        <v>51</v>
      </c>
      <c r="B60" s="4" t="s">
        <v>46</v>
      </c>
      <c r="D60" s="180"/>
      <c r="E60" s="244">
        <v>22</v>
      </c>
      <c r="F60" s="179"/>
      <c r="G60" s="244">
        <v>39</v>
      </c>
      <c r="H60" s="179"/>
      <c r="I60" s="246">
        <v>33</v>
      </c>
    </row>
    <row r="61" spans="1:9" ht="15.6">
      <c r="A61" s="5">
        <v>32</v>
      </c>
      <c r="B61" s="4" t="s">
        <v>73</v>
      </c>
      <c r="D61" s="180"/>
      <c r="E61" s="244">
        <v>24</v>
      </c>
      <c r="F61" s="179"/>
      <c r="G61" s="244">
        <v>32</v>
      </c>
      <c r="H61" s="179"/>
      <c r="I61" s="246">
        <v>29</v>
      </c>
    </row>
    <row r="62" spans="1:9" ht="15.6">
      <c r="A62" s="5">
        <v>44</v>
      </c>
      <c r="B62" s="4" t="s">
        <v>73</v>
      </c>
      <c r="D62" s="180"/>
      <c r="E62" s="244">
        <v>26</v>
      </c>
      <c r="F62" s="179"/>
      <c r="G62" s="244">
        <v>26</v>
      </c>
      <c r="H62" s="179"/>
      <c r="I62" s="246">
        <v>36</v>
      </c>
    </row>
    <row r="63" spans="1:9" ht="15.6">
      <c r="A63" s="5">
        <v>24</v>
      </c>
      <c r="B63" s="4" t="s">
        <v>357</v>
      </c>
      <c r="D63" s="180"/>
      <c r="E63" s="244">
        <v>38</v>
      </c>
      <c r="F63" s="179"/>
      <c r="G63" s="244">
        <v>38</v>
      </c>
      <c r="H63" s="179"/>
      <c r="I63" s="246">
        <v>33</v>
      </c>
    </row>
    <row r="64" spans="1:9" ht="15.6">
      <c r="A64" s="5">
        <v>35</v>
      </c>
      <c r="B64" s="4" t="s">
        <v>58</v>
      </c>
      <c r="D64" s="180"/>
      <c r="E64" s="244">
        <v>23</v>
      </c>
      <c r="F64" s="179"/>
      <c r="G64" s="244">
        <v>28</v>
      </c>
      <c r="H64" s="179"/>
      <c r="I64" s="246">
        <v>46</v>
      </c>
    </row>
    <row r="65" spans="1:9" ht="15.6">
      <c r="A65" s="5">
        <v>33</v>
      </c>
      <c r="B65" s="4" t="s">
        <v>46</v>
      </c>
      <c r="D65" s="180"/>
      <c r="E65" s="244">
        <v>32</v>
      </c>
      <c r="F65" s="179"/>
      <c r="G65" s="244">
        <v>29</v>
      </c>
      <c r="H65" s="179"/>
      <c r="I65" s="246">
        <v>46</v>
      </c>
    </row>
    <row r="66" spans="1:9" ht="15.6">
      <c r="A66" s="5">
        <v>31</v>
      </c>
      <c r="B66" s="4" t="s">
        <v>73</v>
      </c>
      <c r="D66" s="180"/>
      <c r="E66" s="244">
        <v>31</v>
      </c>
      <c r="F66" s="179"/>
      <c r="G66" s="244">
        <v>26</v>
      </c>
      <c r="H66" s="179"/>
      <c r="I66" s="246">
        <v>47</v>
      </c>
    </row>
    <row r="67" spans="1:9" ht="15.6">
      <c r="A67" s="5">
        <v>35</v>
      </c>
      <c r="B67" s="4" t="s">
        <v>73</v>
      </c>
      <c r="D67" s="180"/>
      <c r="E67" s="244">
        <v>42</v>
      </c>
      <c r="F67" s="179"/>
      <c r="G67" s="244">
        <v>53</v>
      </c>
      <c r="H67" s="179"/>
      <c r="I67" s="246">
        <v>37</v>
      </c>
    </row>
    <row r="68" spans="1:9" ht="15.6">
      <c r="A68" s="5">
        <v>23</v>
      </c>
      <c r="B68" s="4" t="s">
        <v>357</v>
      </c>
      <c r="D68" s="180"/>
      <c r="E68" s="244">
        <v>38</v>
      </c>
      <c r="F68" s="179"/>
      <c r="G68" s="244">
        <v>31</v>
      </c>
      <c r="H68" s="179"/>
      <c r="I68" s="246">
        <v>66</v>
      </c>
    </row>
    <row r="69" spans="1:9" ht="15.6">
      <c r="A69" s="5">
        <v>32</v>
      </c>
      <c r="B69" s="4" t="s">
        <v>73</v>
      </c>
      <c r="D69" s="180"/>
      <c r="E69" s="244">
        <v>32</v>
      </c>
      <c r="F69" s="179"/>
      <c r="G69" s="244">
        <v>30</v>
      </c>
      <c r="H69" s="179"/>
      <c r="I69" s="246">
        <v>37</v>
      </c>
    </row>
    <row r="70" spans="1:9" ht="15.6">
      <c r="A70" s="5">
        <v>40</v>
      </c>
      <c r="B70" s="4" t="s">
        <v>73</v>
      </c>
      <c r="D70" s="180"/>
      <c r="E70" s="244">
        <v>25</v>
      </c>
      <c r="F70" s="179"/>
      <c r="G70" s="244">
        <v>45</v>
      </c>
      <c r="H70" s="179"/>
      <c r="I70" s="246">
        <v>43</v>
      </c>
    </row>
    <row r="71" spans="1:9" ht="15.6">
      <c r="A71" s="5">
        <v>24</v>
      </c>
      <c r="B71" s="4" t="s">
        <v>46</v>
      </c>
      <c r="D71" s="180"/>
      <c r="E71" s="244">
        <v>29</v>
      </c>
      <c r="F71" s="179"/>
      <c r="G71" s="244">
        <v>29</v>
      </c>
      <c r="H71" s="179"/>
      <c r="I71" s="181"/>
    </row>
    <row r="72" spans="1:9" ht="15.6">
      <c r="A72" s="5">
        <v>27</v>
      </c>
      <c r="B72" s="4" t="s">
        <v>46</v>
      </c>
      <c r="D72" s="180"/>
      <c r="E72" s="244">
        <v>28</v>
      </c>
      <c r="F72" s="179"/>
      <c r="G72" s="244">
        <v>42</v>
      </c>
      <c r="H72" s="179"/>
      <c r="I72" s="181"/>
    </row>
    <row r="73" spans="1:9" ht="15.6">
      <c r="A73" s="5">
        <v>49</v>
      </c>
      <c r="B73" s="4" t="s">
        <v>73</v>
      </c>
      <c r="D73" s="180"/>
      <c r="E73" s="244">
        <v>25</v>
      </c>
      <c r="F73" s="179"/>
      <c r="G73" s="244">
        <v>23</v>
      </c>
      <c r="H73" s="179"/>
      <c r="I73" s="181"/>
    </row>
    <row r="74" spans="1:9" ht="15.6">
      <c r="A74" s="5">
        <v>22</v>
      </c>
      <c r="B74" s="4" t="s">
        <v>154</v>
      </c>
      <c r="D74" s="180"/>
      <c r="E74" s="244">
        <v>48</v>
      </c>
      <c r="F74" s="179"/>
      <c r="G74" s="244">
        <v>32</v>
      </c>
      <c r="H74" s="179"/>
      <c r="I74" s="181"/>
    </row>
    <row r="75" spans="1:9" ht="15.6">
      <c r="A75" s="5">
        <v>30</v>
      </c>
      <c r="B75" s="4" t="s">
        <v>46</v>
      </c>
      <c r="D75" s="180"/>
      <c r="E75" s="244">
        <v>41</v>
      </c>
      <c r="F75" s="179"/>
      <c r="G75" s="244">
        <v>29</v>
      </c>
      <c r="H75" s="179"/>
      <c r="I75" s="181"/>
    </row>
    <row r="76" spans="1:9" ht="15.6">
      <c r="A76" s="5">
        <v>41</v>
      </c>
      <c r="B76" s="4" t="s">
        <v>73</v>
      </c>
      <c r="D76" s="180"/>
      <c r="E76" s="244">
        <v>24</v>
      </c>
      <c r="F76" s="179"/>
      <c r="G76" s="244">
        <v>37</v>
      </c>
      <c r="H76" s="179"/>
      <c r="I76" s="181"/>
    </row>
    <row r="77" spans="1:9" ht="15.6">
      <c r="A77" s="5">
        <v>26</v>
      </c>
      <c r="B77" s="4" t="s">
        <v>73</v>
      </c>
      <c r="D77" s="180"/>
      <c r="E77" s="244">
        <v>28</v>
      </c>
      <c r="F77" s="179"/>
      <c r="G77" s="244">
        <v>34</v>
      </c>
      <c r="H77" s="179"/>
      <c r="I77" s="181"/>
    </row>
    <row r="78" spans="1:9" ht="15.6">
      <c r="A78" s="5">
        <v>28</v>
      </c>
      <c r="B78" s="4" t="s">
        <v>46</v>
      </c>
      <c r="D78" s="180"/>
      <c r="E78" s="244">
        <v>31</v>
      </c>
      <c r="F78" s="179"/>
      <c r="G78" s="244">
        <v>33</v>
      </c>
      <c r="H78" s="179"/>
      <c r="I78" s="181"/>
    </row>
    <row r="79" spans="1:9" ht="15.6">
      <c r="A79" s="5">
        <v>30</v>
      </c>
      <c r="B79" s="4" t="s">
        <v>58</v>
      </c>
      <c r="D79" s="180"/>
      <c r="E79" s="244">
        <v>41</v>
      </c>
      <c r="F79" s="179"/>
      <c r="G79" s="244">
        <v>28</v>
      </c>
      <c r="H79" s="179"/>
      <c r="I79" s="181"/>
    </row>
    <row r="80" spans="1:9" ht="15.6">
      <c r="A80" s="5">
        <v>30</v>
      </c>
      <c r="B80" s="4" t="s">
        <v>58</v>
      </c>
      <c r="D80" s="180"/>
      <c r="E80" s="244">
        <v>26</v>
      </c>
      <c r="F80" s="179"/>
      <c r="G80" s="244">
        <v>34</v>
      </c>
      <c r="H80" s="179"/>
      <c r="I80" s="181"/>
    </row>
    <row r="81" spans="1:9" ht="15.6">
      <c r="A81" s="5">
        <v>25</v>
      </c>
      <c r="B81" s="4" t="s">
        <v>46</v>
      </c>
      <c r="D81" s="180"/>
      <c r="E81" s="244">
        <v>29</v>
      </c>
      <c r="F81" s="179"/>
      <c r="G81" s="244">
        <v>59</v>
      </c>
      <c r="H81" s="179"/>
      <c r="I81" s="181"/>
    </row>
    <row r="82" spans="1:9" ht="15.6">
      <c r="A82" s="5">
        <v>29</v>
      </c>
      <c r="B82" s="4" t="s">
        <v>73</v>
      </c>
      <c r="D82" s="180"/>
      <c r="E82" s="244">
        <v>49</v>
      </c>
      <c r="F82" s="179"/>
      <c r="G82" s="244">
        <v>78</v>
      </c>
      <c r="H82" s="179"/>
      <c r="I82" s="181"/>
    </row>
    <row r="83" spans="1:9" ht="15.6">
      <c r="A83" s="5">
        <v>44</v>
      </c>
      <c r="B83" s="4" t="s">
        <v>73</v>
      </c>
      <c r="D83" s="180"/>
      <c r="E83" s="244">
        <v>34</v>
      </c>
      <c r="F83" s="179"/>
      <c r="G83" s="244">
        <v>44</v>
      </c>
      <c r="H83" s="179"/>
      <c r="I83" s="181"/>
    </row>
    <row r="84" spans="1:9" ht="15.6">
      <c r="A84" s="5">
        <v>36</v>
      </c>
      <c r="B84" s="4" t="s">
        <v>46</v>
      </c>
      <c r="D84" s="180"/>
      <c r="E84" s="244">
        <v>25</v>
      </c>
      <c r="F84" s="179"/>
      <c r="G84" s="244">
        <v>32</v>
      </c>
      <c r="H84" s="179"/>
      <c r="I84" s="181"/>
    </row>
    <row r="85" spans="1:9" ht="15.6">
      <c r="A85" s="5">
        <v>36</v>
      </c>
      <c r="B85" s="4" t="s">
        <v>73</v>
      </c>
      <c r="D85" s="180"/>
      <c r="E85" s="244">
        <v>24</v>
      </c>
      <c r="F85" s="179"/>
      <c r="G85" s="244">
        <v>32</v>
      </c>
      <c r="H85" s="179"/>
      <c r="I85" s="181"/>
    </row>
    <row r="86" spans="1:9" ht="15.6">
      <c r="A86" s="5">
        <v>26</v>
      </c>
      <c r="B86" s="4" t="s">
        <v>46</v>
      </c>
      <c r="D86" s="180"/>
      <c r="E86" s="244">
        <v>29</v>
      </c>
      <c r="F86" s="179"/>
      <c r="G86" s="244">
        <v>31</v>
      </c>
      <c r="H86" s="179"/>
      <c r="I86" s="181"/>
    </row>
    <row r="87" spans="1:9" ht="15.6">
      <c r="A87" s="5">
        <v>22</v>
      </c>
      <c r="B87" s="4" t="s">
        <v>46</v>
      </c>
      <c r="D87" s="180"/>
      <c r="E87" s="244">
        <v>27</v>
      </c>
      <c r="F87" s="179"/>
      <c r="G87" s="244">
        <v>40</v>
      </c>
      <c r="H87" s="179"/>
      <c r="I87" s="181"/>
    </row>
    <row r="88" spans="1:9" ht="15.6">
      <c r="A88" s="5">
        <v>28</v>
      </c>
      <c r="B88" s="4" t="s">
        <v>46</v>
      </c>
      <c r="D88" s="180"/>
      <c r="E88" s="244">
        <v>22</v>
      </c>
      <c r="F88" s="179"/>
      <c r="G88" s="244">
        <v>31</v>
      </c>
      <c r="H88" s="179"/>
      <c r="I88" s="181"/>
    </row>
    <row r="89" spans="1:9" ht="15.6">
      <c r="A89" s="5">
        <v>32</v>
      </c>
      <c r="B89" s="4" t="s">
        <v>73</v>
      </c>
      <c r="D89" s="180"/>
      <c r="E89" s="244">
        <v>57</v>
      </c>
      <c r="F89" s="179"/>
      <c r="G89" s="244">
        <v>28</v>
      </c>
      <c r="H89" s="179"/>
      <c r="I89" s="181"/>
    </row>
    <row r="90" spans="1:9" ht="15.6">
      <c r="A90" s="5">
        <v>28</v>
      </c>
      <c r="B90" s="4" t="s">
        <v>73</v>
      </c>
      <c r="D90" s="180"/>
      <c r="E90" s="244">
        <v>28</v>
      </c>
      <c r="F90" s="179"/>
      <c r="G90" s="244">
        <v>36</v>
      </c>
      <c r="H90" s="179"/>
      <c r="I90" s="181"/>
    </row>
    <row r="91" spans="1:9" ht="15.6">
      <c r="A91" s="5">
        <v>31</v>
      </c>
      <c r="B91" s="4" t="s">
        <v>58</v>
      </c>
      <c r="D91" s="180"/>
      <c r="E91" s="244">
        <v>34</v>
      </c>
      <c r="F91" s="179"/>
      <c r="G91" s="244">
        <v>52</v>
      </c>
      <c r="H91" s="179"/>
      <c r="I91" s="181"/>
    </row>
    <row r="92" spans="1:9" ht="15.6">
      <c r="A92" s="5">
        <v>22</v>
      </c>
      <c r="B92" s="4" t="s">
        <v>46</v>
      </c>
      <c r="D92" s="180"/>
      <c r="E92" s="244">
        <v>29</v>
      </c>
      <c r="F92" s="179"/>
      <c r="G92" s="244">
        <v>27</v>
      </c>
      <c r="H92" s="179"/>
      <c r="I92" s="181"/>
    </row>
    <row r="93" spans="1:9" ht="15.6">
      <c r="A93" s="5">
        <v>51</v>
      </c>
      <c r="B93" s="4" t="s">
        <v>73</v>
      </c>
      <c r="D93" s="180"/>
      <c r="E93" s="244">
        <v>29</v>
      </c>
      <c r="F93" s="179"/>
      <c r="G93" s="244">
        <v>28</v>
      </c>
      <c r="H93" s="179"/>
      <c r="I93" s="181"/>
    </row>
    <row r="94" spans="1:9" ht="15.6">
      <c r="A94" s="5">
        <v>39</v>
      </c>
      <c r="B94" s="4" t="s">
        <v>46</v>
      </c>
      <c r="D94" s="180"/>
      <c r="E94" s="244">
        <v>39</v>
      </c>
      <c r="F94" s="179"/>
      <c r="G94" s="244">
        <v>32</v>
      </c>
      <c r="H94" s="179"/>
      <c r="I94" s="181"/>
    </row>
    <row r="95" spans="1:9" ht="15.6">
      <c r="A95" s="5">
        <v>28</v>
      </c>
      <c r="B95" s="4" t="s">
        <v>46</v>
      </c>
      <c r="D95" s="180"/>
      <c r="E95" s="244">
        <v>25</v>
      </c>
      <c r="F95" s="179"/>
      <c r="G95" s="244">
        <v>50</v>
      </c>
      <c r="H95" s="179"/>
      <c r="I95" s="181"/>
    </row>
    <row r="96" spans="1:9" ht="15.6">
      <c r="A96" s="5">
        <v>44</v>
      </c>
      <c r="B96" s="4" t="s">
        <v>73</v>
      </c>
      <c r="D96" s="180"/>
      <c r="E96" s="244">
        <v>33</v>
      </c>
      <c r="F96" s="179"/>
      <c r="G96" s="244">
        <v>29</v>
      </c>
      <c r="H96" s="179"/>
      <c r="I96" s="181"/>
    </row>
    <row r="97" spans="1:9" ht="15.6">
      <c r="A97" s="5">
        <v>32</v>
      </c>
      <c r="B97" s="4" t="s">
        <v>73</v>
      </c>
      <c r="D97" s="180"/>
      <c r="E97" s="244">
        <v>23</v>
      </c>
      <c r="F97" s="179"/>
      <c r="G97" s="244">
        <v>33</v>
      </c>
      <c r="H97" s="179"/>
      <c r="I97" s="181"/>
    </row>
    <row r="98" spans="1:9" ht="15.6">
      <c r="A98" s="5">
        <v>29</v>
      </c>
      <c r="B98" s="4" t="s">
        <v>46</v>
      </c>
      <c r="D98" s="180"/>
      <c r="E98" s="244">
        <v>31</v>
      </c>
      <c r="F98" s="179"/>
      <c r="G98" s="244">
        <v>29</v>
      </c>
      <c r="H98" s="179"/>
      <c r="I98" s="181"/>
    </row>
    <row r="99" spans="1:9" ht="15.6">
      <c r="A99" s="5">
        <v>55</v>
      </c>
      <c r="B99" s="4" t="s">
        <v>73</v>
      </c>
      <c r="D99" s="180"/>
      <c r="E99" s="244">
        <v>43</v>
      </c>
      <c r="F99" s="179"/>
      <c r="G99" s="244">
        <v>32</v>
      </c>
      <c r="H99" s="179"/>
      <c r="I99" s="181"/>
    </row>
    <row r="100" spans="1:9" ht="15.6">
      <c r="A100" s="5">
        <v>30</v>
      </c>
      <c r="B100" s="4" t="s">
        <v>73</v>
      </c>
      <c r="D100" s="180"/>
      <c r="E100" s="244">
        <v>33</v>
      </c>
      <c r="F100" s="179"/>
      <c r="G100" s="244">
        <v>26</v>
      </c>
      <c r="H100" s="179"/>
      <c r="I100" s="181"/>
    </row>
    <row r="101" spans="1:9" ht="15.6">
      <c r="A101" s="5">
        <v>33</v>
      </c>
      <c r="B101" s="4" t="s">
        <v>58</v>
      </c>
      <c r="D101" s="180"/>
      <c r="E101" s="244">
        <v>23</v>
      </c>
      <c r="F101" s="179"/>
      <c r="G101" s="244">
        <v>36</v>
      </c>
      <c r="H101" s="179"/>
      <c r="I101" s="181"/>
    </row>
    <row r="102" spans="1:9" ht="15.6">
      <c r="A102" s="5">
        <v>36</v>
      </c>
      <c r="B102" s="4" t="s">
        <v>46</v>
      </c>
      <c r="D102" s="180"/>
      <c r="E102" s="244">
        <v>29</v>
      </c>
      <c r="F102" s="179"/>
      <c r="G102" s="244">
        <v>47</v>
      </c>
      <c r="H102" s="179"/>
      <c r="I102" s="181"/>
    </row>
    <row r="103" spans="1:9" ht="15.6">
      <c r="A103" s="5">
        <v>35</v>
      </c>
      <c r="B103" s="4" t="s">
        <v>73</v>
      </c>
      <c r="D103" s="180"/>
      <c r="E103" s="244">
        <v>24</v>
      </c>
      <c r="F103" s="179"/>
      <c r="G103" s="244">
        <v>39</v>
      </c>
      <c r="H103" s="179"/>
      <c r="I103" s="181"/>
    </row>
    <row r="104" spans="1:9" ht="15.6">
      <c r="A104" s="5">
        <v>35</v>
      </c>
      <c r="B104" s="4" t="s">
        <v>73</v>
      </c>
      <c r="D104" s="180"/>
      <c r="E104" s="244">
        <v>29</v>
      </c>
      <c r="F104" s="179"/>
      <c r="G104" s="244">
        <v>50</v>
      </c>
      <c r="H104" s="179"/>
      <c r="I104" s="181"/>
    </row>
    <row r="105" spans="1:9" ht="15.6">
      <c r="A105" s="5">
        <v>34</v>
      </c>
      <c r="B105" s="4" t="s">
        <v>58</v>
      </c>
      <c r="D105" s="180"/>
      <c r="E105" s="244">
        <v>27</v>
      </c>
      <c r="F105" s="179"/>
      <c r="G105" s="244">
        <v>32</v>
      </c>
      <c r="H105" s="179"/>
      <c r="I105" s="181"/>
    </row>
    <row r="106" spans="1:9" ht="15.6">
      <c r="A106" s="5">
        <v>22</v>
      </c>
      <c r="B106" s="4" t="s">
        <v>357</v>
      </c>
      <c r="D106" s="180"/>
      <c r="E106" s="244">
        <v>36</v>
      </c>
      <c r="F106" s="179"/>
      <c r="G106" s="244">
        <v>34</v>
      </c>
      <c r="H106" s="179"/>
      <c r="I106" s="181"/>
    </row>
    <row r="107" spans="1:9" ht="15.6">
      <c r="A107" s="5">
        <v>33</v>
      </c>
      <c r="B107" s="4" t="s">
        <v>73</v>
      </c>
      <c r="D107" s="180"/>
      <c r="E107" s="244">
        <v>44</v>
      </c>
      <c r="F107" s="179"/>
      <c r="G107" s="244">
        <v>37</v>
      </c>
      <c r="H107" s="179"/>
      <c r="I107" s="181"/>
    </row>
    <row r="108" spans="1:9" ht="15.6">
      <c r="A108" s="5">
        <v>26</v>
      </c>
      <c r="B108" s="4" t="s">
        <v>73</v>
      </c>
      <c r="D108" s="180"/>
      <c r="E108" s="244">
        <v>53</v>
      </c>
      <c r="F108" s="179"/>
      <c r="G108" s="244">
        <v>30</v>
      </c>
      <c r="H108" s="179"/>
      <c r="I108" s="181"/>
    </row>
    <row r="109" spans="1:9" ht="15.6">
      <c r="A109" s="5">
        <v>25</v>
      </c>
      <c r="B109" s="4" t="s">
        <v>73</v>
      </c>
      <c r="D109" s="180"/>
      <c r="E109" s="244">
        <v>45</v>
      </c>
      <c r="F109" s="179"/>
      <c r="G109" s="244">
        <v>33</v>
      </c>
      <c r="H109" s="179"/>
      <c r="I109" s="181"/>
    </row>
    <row r="110" spans="1:9" ht="15.6">
      <c r="A110" s="5">
        <v>36</v>
      </c>
      <c r="B110" s="4" t="s">
        <v>73</v>
      </c>
      <c r="D110" s="180"/>
      <c r="E110" s="244">
        <v>26</v>
      </c>
      <c r="F110" s="179"/>
      <c r="G110" s="244">
        <v>43</v>
      </c>
      <c r="H110" s="179"/>
      <c r="I110" s="181"/>
    </row>
    <row r="111" spans="1:9" ht="15.6">
      <c r="A111" s="5">
        <v>21</v>
      </c>
      <c r="B111" s="4" t="s">
        <v>154</v>
      </c>
      <c r="D111" s="180"/>
      <c r="E111" s="244">
        <v>26</v>
      </c>
      <c r="F111" s="179"/>
      <c r="G111" s="244">
        <v>30</v>
      </c>
      <c r="H111" s="179"/>
      <c r="I111" s="181"/>
    </row>
    <row r="112" spans="1:9" ht="15.6">
      <c r="A112" s="5">
        <v>28</v>
      </c>
      <c r="B112" s="4" t="s">
        <v>46</v>
      </c>
      <c r="D112" s="180"/>
      <c r="E112" s="244">
        <v>44</v>
      </c>
      <c r="F112" s="179"/>
      <c r="G112" s="244">
        <v>33</v>
      </c>
      <c r="H112" s="179"/>
      <c r="I112" s="181"/>
    </row>
    <row r="113" spans="1:9" ht="15.6">
      <c r="A113" s="5">
        <v>28</v>
      </c>
      <c r="B113" s="4" t="s">
        <v>73</v>
      </c>
      <c r="D113" s="180"/>
      <c r="E113" s="244">
        <v>25</v>
      </c>
      <c r="F113" s="179"/>
      <c r="G113" s="244">
        <v>28</v>
      </c>
      <c r="H113" s="179"/>
      <c r="I113" s="181"/>
    </row>
    <row r="114" spans="1:9" ht="15.6">
      <c r="A114" s="5">
        <v>44</v>
      </c>
      <c r="B114" s="4" t="s">
        <v>73</v>
      </c>
      <c r="D114" s="180"/>
      <c r="E114" s="244">
        <v>27</v>
      </c>
      <c r="F114" s="179"/>
      <c r="G114" s="244">
        <v>39</v>
      </c>
      <c r="H114" s="179"/>
      <c r="I114" s="181"/>
    </row>
    <row r="115" spans="1:9" ht="15.6">
      <c r="A115" s="5">
        <v>25</v>
      </c>
      <c r="B115" s="4" t="s">
        <v>46</v>
      </c>
      <c r="D115" s="180"/>
      <c r="E115" s="244">
        <v>27</v>
      </c>
      <c r="F115" s="179"/>
      <c r="G115" s="244">
        <v>27</v>
      </c>
      <c r="H115" s="179"/>
      <c r="I115" s="181"/>
    </row>
    <row r="116" spans="1:9" ht="15.6">
      <c r="A116" s="5">
        <v>23</v>
      </c>
      <c r="B116" s="4" t="s">
        <v>46</v>
      </c>
      <c r="D116" s="180"/>
      <c r="E116" s="244">
        <v>49</v>
      </c>
      <c r="F116" s="179"/>
      <c r="G116" s="244">
        <v>28</v>
      </c>
      <c r="H116" s="179"/>
      <c r="I116" s="181"/>
    </row>
    <row r="117" spans="1:9" ht="15.6">
      <c r="A117" s="5">
        <v>39</v>
      </c>
      <c r="B117" s="4" t="s">
        <v>46</v>
      </c>
      <c r="D117" s="180"/>
      <c r="E117" s="244">
        <v>26</v>
      </c>
      <c r="F117" s="179"/>
      <c r="G117" s="244">
        <v>30</v>
      </c>
      <c r="H117" s="179"/>
      <c r="I117" s="181"/>
    </row>
    <row r="118" spans="1:9" ht="15.6">
      <c r="A118" s="5">
        <v>38</v>
      </c>
      <c r="B118" s="4" t="s">
        <v>73</v>
      </c>
      <c r="D118" s="180"/>
      <c r="E118" s="244">
        <v>24</v>
      </c>
      <c r="F118" s="179"/>
      <c r="G118" s="244">
        <v>58</v>
      </c>
      <c r="H118" s="179"/>
      <c r="I118" s="181"/>
    </row>
    <row r="119" spans="1:9" ht="15.6">
      <c r="A119" s="5">
        <v>27</v>
      </c>
      <c r="B119" s="4" t="s">
        <v>73</v>
      </c>
      <c r="D119" s="180"/>
      <c r="E119" s="244">
        <v>21</v>
      </c>
      <c r="F119" s="179"/>
      <c r="G119" s="244">
        <v>36</v>
      </c>
      <c r="H119" s="179"/>
      <c r="I119" s="181"/>
    </row>
    <row r="120" spans="1:9" ht="15.6">
      <c r="A120" s="5">
        <v>31</v>
      </c>
      <c r="B120" s="4" t="s">
        <v>73</v>
      </c>
      <c r="D120" s="180"/>
      <c r="E120" s="244">
        <v>29</v>
      </c>
      <c r="F120" s="179"/>
      <c r="G120" s="244">
        <v>30</v>
      </c>
      <c r="H120" s="179"/>
      <c r="I120" s="181"/>
    </row>
    <row r="121" spans="1:9" ht="15.6">
      <c r="A121" s="5">
        <v>25</v>
      </c>
      <c r="B121" s="4" t="s">
        <v>73</v>
      </c>
      <c r="D121" s="180"/>
      <c r="E121" s="244">
        <v>29</v>
      </c>
      <c r="F121" s="179"/>
      <c r="G121" s="244">
        <v>31</v>
      </c>
      <c r="H121" s="179"/>
      <c r="I121" s="181"/>
    </row>
    <row r="122" spans="1:9" ht="15.6">
      <c r="A122" s="5">
        <v>39</v>
      </c>
      <c r="B122" s="4" t="s">
        <v>73</v>
      </c>
      <c r="D122" s="180"/>
      <c r="E122" s="244">
        <v>28</v>
      </c>
      <c r="F122" s="179"/>
      <c r="G122" s="244">
        <v>26</v>
      </c>
      <c r="H122" s="179"/>
      <c r="I122" s="181"/>
    </row>
    <row r="123" spans="1:9" ht="15.6">
      <c r="A123" s="5">
        <v>32</v>
      </c>
      <c r="B123" s="4" t="s">
        <v>73</v>
      </c>
      <c r="D123" s="180"/>
      <c r="E123" s="244">
        <v>31</v>
      </c>
      <c r="F123" s="179"/>
      <c r="G123" s="244">
        <v>46</v>
      </c>
      <c r="H123" s="179"/>
      <c r="I123" s="181"/>
    </row>
    <row r="124" spans="1:9" ht="15.6">
      <c r="A124" s="5">
        <v>52</v>
      </c>
      <c r="B124" s="4" t="s">
        <v>58</v>
      </c>
      <c r="D124" s="180"/>
      <c r="E124" s="244">
        <v>36</v>
      </c>
      <c r="F124" s="179"/>
      <c r="G124" s="244">
        <v>29</v>
      </c>
      <c r="H124" s="179"/>
      <c r="I124" s="181"/>
    </row>
    <row r="125" spans="1:9" ht="15.6">
      <c r="A125" s="5">
        <v>36</v>
      </c>
      <c r="B125" s="4" t="s">
        <v>357</v>
      </c>
      <c r="D125" s="180"/>
      <c r="E125" s="244">
        <v>31</v>
      </c>
      <c r="F125" s="179"/>
      <c r="G125" s="244">
        <v>27</v>
      </c>
      <c r="H125" s="179"/>
      <c r="I125" s="181"/>
    </row>
    <row r="126" spans="1:9" ht="15.6">
      <c r="A126" s="5">
        <v>31</v>
      </c>
      <c r="B126" s="4" t="s">
        <v>46</v>
      </c>
      <c r="D126" s="180"/>
      <c r="E126" s="244">
        <v>32</v>
      </c>
      <c r="F126" s="179"/>
      <c r="G126" s="244">
        <v>39</v>
      </c>
      <c r="H126" s="179"/>
      <c r="I126" s="181"/>
    </row>
    <row r="127" spans="1:9" ht="15.6">
      <c r="A127" s="5">
        <v>24</v>
      </c>
      <c r="B127" s="4" t="s">
        <v>46</v>
      </c>
      <c r="D127" s="180"/>
      <c r="E127" s="244">
        <v>36</v>
      </c>
      <c r="F127" s="179"/>
      <c r="G127" s="244">
        <v>38</v>
      </c>
      <c r="H127" s="179"/>
      <c r="I127" s="181"/>
    </row>
    <row r="128" spans="1:9" ht="15.6">
      <c r="A128" s="5">
        <v>26</v>
      </c>
      <c r="B128" s="4" t="s">
        <v>46</v>
      </c>
      <c r="D128" s="180"/>
      <c r="E128" s="244">
        <v>27</v>
      </c>
      <c r="F128" s="179"/>
      <c r="G128" s="244">
        <v>26</v>
      </c>
      <c r="H128" s="179"/>
      <c r="I128" s="181"/>
    </row>
    <row r="129" spans="1:9" ht="15.6">
      <c r="A129" s="5">
        <v>26</v>
      </c>
      <c r="B129" s="4" t="s">
        <v>73</v>
      </c>
      <c r="D129" s="180"/>
      <c r="E129" s="244">
        <v>26</v>
      </c>
      <c r="F129" s="179"/>
      <c r="G129" s="244">
        <v>33</v>
      </c>
      <c r="H129" s="179"/>
      <c r="I129" s="181"/>
    </row>
    <row r="130" spans="1:9" ht="15.6">
      <c r="A130" s="5">
        <v>37</v>
      </c>
      <c r="B130" s="4" t="s">
        <v>154</v>
      </c>
      <c r="D130" s="180"/>
      <c r="E130" s="244">
        <v>28</v>
      </c>
      <c r="F130" s="179"/>
      <c r="G130" s="244">
        <v>29</v>
      </c>
      <c r="H130" s="179"/>
      <c r="I130" s="181"/>
    </row>
    <row r="131" spans="1:9" ht="15.6">
      <c r="A131" s="5">
        <v>26</v>
      </c>
      <c r="B131" s="4" t="s">
        <v>46</v>
      </c>
      <c r="D131" s="180"/>
      <c r="E131" s="244">
        <v>23</v>
      </c>
      <c r="F131" s="179"/>
      <c r="G131" s="244">
        <v>46</v>
      </c>
      <c r="H131" s="179"/>
      <c r="I131" s="181"/>
    </row>
    <row r="132" spans="1:9" ht="15.6">
      <c r="A132" s="5">
        <v>38</v>
      </c>
      <c r="B132" s="4" t="s">
        <v>73</v>
      </c>
      <c r="D132" s="180"/>
      <c r="E132" s="244">
        <v>31</v>
      </c>
      <c r="F132" s="179"/>
      <c r="G132" s="244">
        <v>30</v>
      </c>
      <c r="H132" s="179"/>
      <c r="I132" s="181"/>
    </row>
    <row r="133" spans="1:9" ht="15.6">
      <c r="A133" s="5">
        <v>26</v>
      </c>
      <c r="B133" s="4" t="s">
        <v>46</v>
      </c>
      <c r="D133" s="180"/>
      <c r="E133" s="244">
        <v>43</v>
      </c>
      <c r="F133" s="179"/>
      <c r="G133" s="244">
        <v>29</v>
      </c>
      <c r="H133" s="179"/>
      <c r="I133" s="181"/>
    </row>
    <row r="134" spans="1:9" ht="15.6">
      <c r="A134" s="5">
        <v>25</v>
      </c>
      <c r="B134" s="4" t="s">
        <v>46</v>
      </c>
      <c r="D134" s="180"/>
      <c r="E134" s="244">
        <v>33</v>
      </c>
      <c r="F134" s="179"/>
      <c r="G134" s="244">
        <v>32</v>
      </c>
      <c r="H134" s="179"/>
      <c r="I134" s="181"/>
    </row>
    <row r="135" spans="1:9" ht="15.6">
      <c r="A135" s="5">
        <v>28</v>
      </c>
      <c r="B135" s="4" t="s">
        <v>46</v>
      </c>
      <c r="D135" s="180"/>
      <c r="E135" s="244">
        <v>29</v>
      </c>
      <c r="F135" s="179"/>
      <c r="G135" s="244">
        <v>29</v>
      </c>
      <c r="H135" s="179"/>
      <c r="I135" s="181"/>
    </row>
    <row r="136" spans="1:9" ht="15.6">
      <c r="A136" s="5">
        <v>28</v>
      </c>
      <c r="B136" s="4" t="s">
        <v>73</v>
      </c>
      <c r="D136" s="180"/>
      <c r="E136" s="244">
        <v>26</v>
      </c>
      <c r="F136" s="179"/>
      <c r="G136" s="244">
        <v>26</v>
      </c>
      <c r="H136" s="179"/>
      <c r="I136" s="181"/>
    </row>
    <row r="137" spans="1:9" ht="15.6">
      <c r="A137" s="5">
        <v>30</v>
      </c>
      <c r="B137" s="4" t="s">
        <v>46</v>
      </c>
      <c r="D137" s="180"/>
      <c r="E137" s="244">
        <v>32</v>
      </c>
      <c r="F137" s="179"/>
      <c r="G137" s="244">
        <v>40</v>
      </c>
      <c r="H137" s="179"/>
      <c r="I137" s="181"/>
    </row>
    <row r="138" spans="1:9" ht="15.6">
      <c r="A138" s="5">
        <v>25</v>
      </c>
      <c r="B138" s="4" t="s">
        <v>46</v>
      </c>
      <c r="D138" s="180"/>
      <c r="E138" s="244">
        <v>27</v>
      </c>
      <c r="F138" s="179"/>
      <c r="G138" s="244">
        <v>45</v>
      </c>
      <c r="H138" s="179"/>
      <c r="I138" s="181"/>
    </row>
    <row r="139" spans="1:9" ht="15.6">
      <c r="A139" s="5">
        <v>29</v>
      </c>
      <c r="B139" s="4" t="s">
        <v>73</v>
      </c>
      <c r="D139" s="180"/>
      <c r="E139" s="244">
        <v>35</v>
      </c>
      <c r="F139" s="179"/>
      <c r="G139" s="244">
        <v>26</v>
      </c>
      <c r="H139" s="179"/>
      <c r="I139" s="181"/>
    </row>
    <row r="140" spans="1:9" ht="15.6">
      <c r="A140" s="5">
        <v>28</v>
      </c>
      <c r="B140" s="4" t="s">
        <v>46</v>
      </c>
      <c r="D140" s="180"/>
      <c r="E140" s="244">
        <v>29</v>
      </c>
      <c r="F140" s="179"/>
      <c r="G140" s="244">
        <v>26</v>
      </c>
      <c r="H140" s="179"/>
      <c r="I140" s="181"/>
    </row>
    <row r="141" spans="1:9" ht="15.6">
      <c r="A141" s="5">
        <v>23</v>
      </c>
      <c r="B141" s="4" t="s">
        <v>46</v>
      </c>
      <c r="D141" s="180"/>
      <c r="E141" s="244">
        <v>44</v>
      </c>
      <c r="F141" s="179"/>
      <c r="G141" s="244">
        <v>45</v>
      </c>
      <c r="H141" s="179"/>
      <c r="I141" s="181"/>
    </row>
    <row r="142" spans="1:9" ht="15.6">
      <c r="A142" s="5">
        <v>35</v>
      </c>
      <c r="B142" s="4" t="s">
        <v>357</v>
      </c>
      <c r="D142" s="180"/>
      <c r="E142" s="244">
        <v>41</v>
      </c>
      <c r="F142" s="179"/>
      <c r="G142" s="244">
        <v>41</v>
      </c>
      <c r="H142" s="179"/>
      <c r="I142" s="181"/>
    </row>
    <row r="143" spans="1:9" ht="15.6">
      <c r="A143" s="5">
        <v>26</v>
      </c>
      <c r="B143" s="4" t="s">
        <v>73</v>
      </c>
      <c r="D143" s="180"/>
      <c r="E143" s="244">
        <v>32</v>
      </c>
      <c r="F143" s="179"/>
      <c r="G143" s="244">
        <v>27</v>
      </c>
      <c r="H143" s="179"/>
      <c r="I143" s="181"/>
    </row>
    <row r="144" spans="1:9" ht="15.6">
      <c r="A144" s="5">
        <v>33</v>
      </c>
      <c r="B144" s="4" t="s">
        <v>46</v>
      </c>
      <c r="D144" s="180"/>
      <c r="E144" s="244">
        <v>44</v>
      </c>
      <c r="F144" s="179"/>
      <c r="G144" s="244">
        <v>34</v>
      </c>
      <c r="H144" s="179"/>
      <c r="I144" s="181"/>
    </row>
    <row r="145" spans="1:9" ht="15.6">
      <c r="A145" s="5">
        <v>38</v>
      </c>
      <c r="B145" s="4" t="s">
        <v>58</v>
      </c>
      <c r="D145" s="180"/>
      <c r="E145" s="244">
        <v>31</v>
      </c>
      <c r="F145" s="179"/>
      <c r="G145" s="244">
        <v>46</v>
      </c>
      <c r="H145" s="179"/>
      <c r="I145" s="181"/>
    </row>
    <row r="146" spans="1:9" ht="15.6">
      <c r="A146" s="5">
        <v>53</v>
      </c>
      <c r="B146" s="4" t="s">
        <v>73</v>
      </c>
      <c r="D146" s="180"/>
      <c r="E146" s="244">
        <v>27</v>
      </c>
      <c r="F146" s="179"/>
      <c r="G146" s="244">
        <v>30</v>
      </c>
      <c r="H146" s="179"/>
      <c r="I146" s="181"/>
    </row>
    <row r="147" spans="1:9" ht="15.6">
      <c r="A147" s="5">
        <v>31</v>
      </c>
      <c r="B147" s="4" t="s">
        <v>73</v>
      </c>
      <c r="D147" s="180"/>
      <c r="E147" s="244">
        <v>22</v>
      </c>
      <c r="F147" s="179"/>
      <c r="G147" s="244">
        <v>35</v>
      </c>
      <c r="H147" s="179"/>
      <c r="I147" s="181"/>
    </row>
    <row r="148" spans="1:9" ht="15.6">
      <c r="A148" s="5">
        <v>36</v>
      </c>
      <c r="B148" s="4" t="s">
        <v>58</v>
      </c>
      <c r="D148" s="180"/>
      <c r="E148" s="244">
        <v>27</v>
      </c>
      <c r="F148" s="179"/>
      <c r="G148" s="244">
        <v>39</v>
      </c>
      <c r="H148" s="179"/>
      <c r="I148" s="181"/>
    </row>
    <row r="149" spans="1:9" ht="15.6">
      <c r="A149" s="5">
        <v>19</v>
      </c>
      <c r="B149" s="4" t="s">
        <v>46</v>
      </c>
      <c r="D149" s="180"/>
      <c r="E149" s="244">
        <v>49</v>
      </c>
      <c r="F149" s="179"/>
      <c r="G149" s="244">
        <v>33</v>
      </c>
      <c r="H149" s="179"/>
      <c r="I149" s="181"/>
    </row>
    <row r="150" spans="1:9" ht="15.6">
      <c r="A150" s="5">
        <v>31</v>
      </c>
      <c r="B150" s="4" t="s">
        <v>58</v>
      </c>
      <c r="D150" s="180"/>
      <c r="E150" s="244">
        <v>25</v>
      </c>
      <c r="F150" s="179"/>
      <c r="G150" s="244">
        <v>39</v>
      </c>
      <c r="H150" s="179"/>
      <c r="I150" s="181"/>
    </row>
    <row r="151" spans="1:9" ht="15.6">
      <c r="A151" s="5">
        <v>48</v>
      </c>
      <c r="B151" s="4" t="s">
        <v>46</v>
      </c>
      <c r="D151" s="180"/>
      <c r="E151" s="244">
        <v>22</v>
      </c>
      <c r="F151" s="179"/>
      <c r="G151" s="244">
        <v>45</v>
      </c>
      <c r="H151" s="179"/>
      <c r="I151" s="181"/>
    </row>
    <row r="152" spans="1:9" ht="15.6">
      <c r="A152" s="5">
        <v>24</v>
      </c>
      <c r="B152" s="4" t="s">
        <v>46</v>
      </c>
      <c r="D152" s="180"/>
      <c r="E152" s="244">
        <v>25</v>
      </c>
      <c r="F152" s="179"/>
      <c r="G152" s="244">
        <v>23</v>
      </c>
      <c r="H152" s="179"/>
      <c r="I152" s="181"/>
    </row>
    <row r="153" spans="1:9" ht="15.6">
      <c r="A153" s="5">
        <v>22</v>
      </c>
      <c r="B153" s="4" t="s">
        <v>46</v>
      </c>
      <c r="D153" s="180"/>
      <c r="E153" s="244">
        <v>23</v>
      </c>
      <c r="F153" s="179"/>
      <c r="G153" s="244">
        <v>33</v>
      </c>
      <c r="H153" s="179"/>
      <c r="I153" s="181"/>
    </row>
    <row r="154" spans="1:9" ht="15.6">
      <c r="A154" s="5">
        <v>24</v>
      </c>
      <c r="B154" s="4" t="s">
        <v>357</v>
      </c>
      <c r="D154" s="180"/>
      <c r="E154" s="244">
        <v>26</v>
      </c>
      <c r="F154" s="179"/>
      <c r="G154" s="244">
        <v>42</v>
      </c>
      <c r="H154" s="179"/>
      <c r="I154" s="181"/>
    </row>
    <row r="155" spans="1:9" ht="15.6">
      <c r="A155" s="5">
        <v>22</v>
      </c>
      <c r="B155" s="4" t="s">
        <v>357</v>
      </c>
      <c r="D155" s="180"/>
      <c r="E155" s="244">
        <v>26</v>
      </c>
      <c r="F155" s="179"/>
      <c r="G155" s="244">
        <v>40</v>
      </c>
      <c r="H155" s="179"/>
      <c r="I155" s="181"/>
    </row>
    <row r="156" spans="1:9" ht="15.6">
      <c r="A156" s="5">
        <v>30</v>
      </c>
      <c r="B156" s="4" t="s">
        <v>73</v>
      </c>
      <c r="D156" s="180"/>
      <c r="E156" s="244">
        <v>27</v>
      </c>
      <c r="F156" s="179"/>
      <c r="G156" s="244">
        <v>56</v>
      </c>
      <c r="H156" s="179"/>
      <c r="I156" s="181"/>
    </row>
    <row r="157" spans="1:9" ht="15.6">
      <c r="A157" s="5">
        <v>45</v>
      </c>
      <c r="B157" s="4" t="s">
        <v>73</v>
      </c>
      <c r="D157" s="180"/>
      <c r="E157" s="244">
        <v>36</v>
      </c>
      <c r="F157" s="179"/>
      <c r="G157" s="244">
        <v>29</v>
      </c>
      <c r="H157" s="179"/>
      <c r="I157" s="181"/>
    </row>
    <row r="158" spans="1:9" ht="15.6">
      <c r="A158" s="5">
        <v>29</v>
      </c>
      <c r="B158" s="4" t="s">
        <v>73</v>
      </c>
      <c r="D158" s="180"/>
      <c r="E158" s="244">
        <v>24</v>
      </c>
      <c r="F158" s="179"/>
      <c r="G158" s="244">
        <v>34</v>
      </c>
      <c r="H158" s="179"/>
      <c r="I158" s="181"/>
    </row>
    <row r="159" spans="1:9" ht="15.6">
      <c r="A159" s="5">
        <v>30</v>
      </c>
      <c r="B159" s="4" t="s">
        <v>46</v>
      </c>
      <c r="D159" s="180"/>
      <c r="E159" s="244">
        <v>39</v>
      </c>
      <c r="F159" s="179"/>
      <c r="G159" s="244">
        <v>29</v>
      </c>
      <c r="H159" s="179"/>
      <c r="I159" s="181"/>
    </row>
    <row r="160" spans="1:9" ht="15.6">
      <c r="A160" s="5">
        <v>37</v>
      </c>
      <c r="B160" s="4" t="s">
        <v>58</v>
      </c>
      <c r="D160" s="180"/>
      <c r="E160" s="244">
        <v>26</v>
      </c>
      <c r="F160" s="179"/>
      <c r="G160" s="244">
        <v>26</v>
      </c>
      <c r="H160" s="179"/>
      <c r="I160" s="181"/>
    </row>
    <row r="161" spans="1:9" ht="15.6">
      <c r="A161" s="5">
        <v>33</v>
      </c>
      <c r="B161" s="4" t="s">
        <v>46</v>
      </c>
      <c r="D161" s="180"/>
      <c r="E161" s="244">
        <v>29</v>
      </c>
      <c r="F161" s="179"/>
      <c r="G161" s="244">
        <v>27</v>
      </c>
      <c r="H161" s="179"/>
      <c r="I161" s="181"/>
    </row>
    <row r="162" spans="1:9" ht="15.6">
      <c r="A162" s="5">
        <v>24</v>
      </c>
      <c r="B162" s="4" t="s">
        <v>357</v>
      </c>
      <c r="D162" s="180"/>
      <c r="E162" s="244">
        <v>25</v>
      </c>
      <c r="F162" s="179"/>
      <c r="G162" s="244">
        <v>33</v>
      </c>
      <c r="H162" s="179"/>
      <c r="I162" s="181"/>
    </row>
    <row r="163" spans="1:9" ht="15.6">
      <c r="A163" s="5">
        <v>35</v>
      </c>
      <c r="B163" s="4" t="s">
        <v>58</v>
      </c>
      <c r="D163" s="180"/>
      <c r="E163" s="244">
        <v>28</v>
      </c>
      <c r="F163" s="179"/>
      <c r="G163" s="244">
        <v>34</v>
      </c>
      <c r="H163" s="179"/>
      <c r="I163" s="181"/>
    </row>
    <row r="164" spans="1:9" ht="15.6">
      <c r="A164" s="5">
        <v>42</v>
      </c>
      <c r="B164" s="4" t="s">
        <v>73</v>
      </c>
      <c r="D164" s="180"/>
      <c r="E164" s="244">
        <v>29</v>
      </c>
      <c r="F164" s="179"/>
      <c r="G164" s="244">
        <v>29</v>
      </c>
      <c r="H164" s="179"/>
      <c r="I164" s="181"/>
    </row>
    <row r="165" spans="1:9" ht="15.6">
      <c r="A165" s="5">
        <v>58</v>
      </c>
      <c r="B165" s="4" t="s">
        <v>58</v>
      </c>
      <c r="D165" s="180"/>
      <c r="E165" s="244">
        <v>35</v>
      </c>
      <c r="F165" s="179"/>
      <c r="G165" s="244">
        <v>37</v>
      </c>
      <c r="H165" s="179"/>
      <c r="I165" s="181"/>
    </row>
    <row r="166" spans="1:9" ht="15.6">
      <c r="A166" s="5">
        <v>32</v>
      </c>
      <c r="B166" s="4" t="s">
        <v>46</v>
      </c>
      <c r="D166" s="180"/>
      <c r="E166" s="244">
        <v>21</v>
      </c>
      <c r="F166" s="179"/>
      <c r="G166" s="244">
        <v>57</v>
      </c>
      <c r="H166" s="179"/>
      <c r="I166" s="181"/>
    </row>
    <row r="167" spans="1:9" ht="15.6">
      <c r="A167" s="5">
        <v>23</v>
      </c>
      <c r="B167" s="4" t="s">
        <v>73</v>
      </c>
      <c r="D167" s="180"/>
      <c r="E167" s="244">
        <v>20</v>
      </c>
      <c r="F167" s="179"/>
      <c r="G167" s="244">
        <v>35</v>
      </c>
      <c r="H167" s="179"/>
      <c r="I167" s="181"/>
    </row>
    <row r="168" spans="1:9" ht="15.6">
      <c r="A168" s="5">
        <v>38</v>
      </c>
      <c r="B168" s="4" t="s">
        <v>58</v>
      </c>
      <c r="D168" s="180"/>
      <c r="E168" s="244">
        <v>31</v>
      </c>
      <c r="F168" s="179"/>
      <c r="G168" s="244">
        <v>32</v>
      </c>
      <c r="H168" s="179"/>
      <c r="I168" s="181"/>
    </row>
    <row r="169" spans="1:9" ht="15.6">
      <c r="A169" s="5">
        <v>32</v>
      </c>
      <c r="B169" s="4" t="s">
        <v>73</v>
      </c>
      <c r="D169" s="180"/>
      <c r="E169" s="244">
        <v>32</v>
      </c>
      <c r="F169" s="179"/>
      <c r="G169" s="244">
        <v>31</v>
      </c>
      <c r="H169" s="179"/>
      <c r="I169" s="181"/>
    </row>
    <row r="170" spans="1:9" ht="15.6">
      <c r="A170" s="5">
        <v>22</v>
      </c>
      <c r="B170" s="4" t="s">
        <v>46</v>
      </c>
      <c r="D170" s="180"/>
      <c r="E170" s="244">
        <v>24</v>
      </c>
      <c r="F170" s="179"/>
      <c r="G170" s="244">
        <v>26</v>
      </c>
      <c r="H170" s="179"/>
      <c r="I170" s="181"/>
    </row>
    <row r="171" spans="1:9" ht="15.6">
      <c r="A171" s="5">
        <v>29</v>
      </c>
      <c r="B171" s="4" t="s">
        <v>73</v>
      </c>
      <c r="D171" s="180"/>
      <c r="E171" s="244">
        <v>25</v>
      </c>
      <c r="F171" s="179"/>
      <c r="G171" s="244">
        <v>38</v>
      </c>
      <c r="H171" s="179"/>
      <c r="I171" s="181"/>
    </row>
    <row r="172" spans="1:9" ht="15.6">
      <c r="A172" s="5">
        <v>21</v>
      </c>
      <c r="B172" s="4" t="s">
        <v>357</v>
      </c>
      <c r="D172" s="180"/>
      <c r="E172" s="244">
        <v>31</v>
      </c>
      <c r="F172" s="179"/>
      <c r="G172" s="244">
        <v>50</v>
      </c>
      <c r="H172" s="179"/>
      <c r="I172" s="181"/>
    </row>
    <row r="173" spans="1:9" ht="15.6">
      <c r="A173" s="5">
        <v>24</v>
      </c>
      <c r="B173" s="4" t="s">
        <v>46</v>
      </c>
      <c r="D173" s="180"/>
      <c r="E173" s="244">
        <v>32</v>
      </c>
      <c r="F173" s="179"/>
      <c r="G173" s="244">
        <v>28</v>
      </c>
      <c r="H173" s="179"/>
      <c r="I173" s="181"/>
    </row>
    <row r="174" spans="1:9" ht="15.6">
      <c r="A174" s="5">
        <v>37</v>
      </c>
      <c r="B174" s="4" t="s">
        <v>73</v>
      </c>
      <c r="D174" s="180"/>
      <c r="E174" s="244">
        <v>47</v>
      </c>
      <c r="F174" s="179"/>
      <c r="G174" s="244">
        <v>39</v>
      </c>
      <c r="H174" s="179"/>
      <c r="I174" s="181"/>
    </row>
    <row r="175" spans="1:9" ht="15.6">
      <c r="A175" s="5">
        <v>26</v>
      </c>
      <c r="B175" s="4" t="s">
        <v>46</v>
      </c>
      <c r="D175" s="180"/>
      <c r="E175" s="244">
        <v>35</v>
      </c>
      <c r="F175" s="179"/>
      <c r="G175" s="244">
        <v>43</v>
      </c>
      <c r="H175" s="179"/>
      <c r="I175" s="181"/>
    </row>
    <row r="176" spans="1:9" ht="15.6">
      <c r="A176" s="5">
        <v>34</v>
      </c>
      <c r="B176" s="4" t="s">
        <v>73</v>
      </c>
      <c r="D176" s="180"/>
      <c r="E176" s="244">
        <v>33</v>
      </c>
      <c r="F176" s="179"/>
      <c r="G176" s="244">
        <v>33</v>
      </c>
      <c r="H176" s="179"/>
      <c r="I176" s="181"/>
    </row>
    <row r="177" spans="1:9" ht="15.6">
      <c r="A177" s="5">
        <v>33</v>
      </c>
      <c r="B177" s="4" t="s">
        <v>73</v>
      </c>
      <c r="D177" s="180"/>
      <c r="E177" s="244">
        <v>36</v>
      </c>
      <c r="F177" s="179"/>
      <c r="G177" s="244">
        <v>30</v>
      </c>
      <c r="H177" s="179"/>
      <c r="I177" s="181"/>
    </row>
    <row r="178" spans="1:9" ht="15.6">
      <c r="A178" s="5">
        <v>28</v>
      </c>
      <c r="B178" s="4" t="s">
        <v>73</v>
      </c>
      <c r="D178" s="180"/>
      <c r="E178" s="244">
        <v>39</v>
      </c>
      <c r="F178" s="179"/>
      <c r="G178" s="244">
        <v>45</v>
      </c>
      <c r="H178" s="179"/>
      <c r="I178" s="181"/>
    </row>
    <row r="179" spans="1:9" ht="15.6">
      <c r="A179" s="5">
        <v>34</v>
      </c>
      <c r="B179" s="4" t="s">
        <v>73</v>
      </c>
      <c r="D179" s="180"/>
      <c r="E179" s="244">
        <v>29</v>
      </c>
      <c r="F179" s="179"/>
      <c r="G179" s="244">
        <v>30</v>
      </c>
      <c r="H179" s="179"/>
      <c r="I179" s="181"/>
    </row>
    <row r="180" spans="1:9" ht="15.6">
      <c r="A180" s="5">
        <v>31</v>
      </c>
      <c r="B180" s="4" t="s">
        <v>357</v>
      </c>
      <c r="D180" s="180"/>
      <c r="E180" s="244">
        <v>36</v>
      </c>
      <c r="F180" s="179"/>
      <c r="G180" s="244">
        <v>42</v>
      </c>
      <c r="H180" s="179"/>
      <c r="I180" s="181"/>
    </row>
    <row r="181" spans="1:9" ht="15.6">
      <c r="A181" s="5">
        <v>59</v>
      </c>
      <c r="B181" s="4" t="s">
        <v>73</v>
      </c>
      <c r="D181" s="180"/>
      <c r="E181" s="244">
        <v>28</v>
      </c>
      <c r="F181" s="179"/>
      <c r="G181" s="244">
        <v>26</v>
      </c>
      <c r="H181" s="179"/>
      <c r="I181" s="181"/>
    </row>
    <row r="182" spans="1:9" ht="15.6">
      <c r="A182" s="5">
        <v>78</v>
      </c>
      <c r="B182" s="4" t="s">
        <v>73</v>
      </c>
      <c r="D182" s="180"/>
      <c r="E182" s="244">
        <v>28</v>
      </c>
      <c r="F182" s="179"/>
      <c r="G182" s="244">
        <v>37</v>
      </c>
      <c r="H182" s="179"/>
      <c r="I182" s="181"/>
    </row>
    <row r="183" spans="1:9" ht="15.6">
      <c r="A183" s="5">
        <v>38</v>
      </c>
      <c r="B183" s="4" t="s">
        <v>46</v>
      </c>
      <c r="D183" s="180"/>
      <c r="E183" s="244">
        <v>31</v>
      </c>
      <c r="F183" s="179"/>
      <c r="G183" s="244">
        <v>64</v>
      </c>
      <c r="H183" s="179"/>
      <c r="I183" s="181"/>
    </row>
    <row r="184" spans="1:9" ht="15.6">
      <c r="A184" s="5">
        <v>44</v>
      </c>
      <c r="B184" s="4" t="s">
        <v>73</v>
      </c>
      <c r="D184" s="180"/>
      <c r="E184" s="244">
        <v>25</v>
      </c>
      <c r="F184" s="179"/>
      <c r="G184" s="244">
        <v>34</v>
      </c>
      <c r="H184" s="179"/>
      <c r="I184" s="181"/>
    </row>
    <row r="185" spans="1:9" ht="15.6">
      <c r="A185" s="5">
        <v>37</v>
      </c>
      <c r="B185" s="4" t="s">
        <v>58</v>
      </c>
      <c r="D185" s="180"/>
      <c r="E185" s="244">
        <v>23</v>
      </c>
      <c r="F185" s="179"/>
      <c r="G185" s="244">
        <v>34</v>
      </c>
      <c r="H185" s="179"/>
      <c r="I185" s="181"/>
    </row>
    <row r="186" spans="1:9" ht="15.6">
      <c r="A186" s="5">
        <v>23</v>
      </c>
      <c r="B186" s="4" t="s">
        <v>46</v>
      </c>
      <c r="D186" s="180"/>
      <c r="E186" s="244">
        <v>33</v>
      </c>
      <c r="F186" s="179"/>
      <c r="G186" s="244">
        <v>34</v>
      </c>
      <c r="H186" s="179"/>
      <c r="I186" s="181"/>
    </row>
    <row r="187" spans="1:9" ht="15.6">
      <c r="A187" s="5">
        <v>32</v>
      </c>
      <c r="B187" s="4" t="s">
        <v>46</v>
      </c>
      <c r="D187" s="180"/>
      <c r="E187" s="244">
        <v>24</v>
      </c>
      <c r="F187" s="179"/>
      <c r="G187" s="244">
        <v>36</v>
      </c>
      <c r="H187" s="179"/>
      <c r="I187" s="181"/>
    </row>
    <row r="188" spans="1:9" ht="15.6">
      <c r="A188" s="5">
        <v>39</v>
      </c>
      <c r="B188" s="4" t="s">
        <v>58</v>
      </c>
      <c r="D188" s="180"/>
      <c r="E188" s="244">
        <v>26</v>
      </c>
      <c r="F188" s="179"/>
      <c r="G188" s="244">
        <v>31</v>
      </c>
      <c r="H188" s="179"/>
      <c r="I188" s="181"/>
    </row>
    <row r="189" spans="1:9" ht="15.6">
      <c r="A189" s="5">
        <v>31</v>
      </c>
      <c r="B189" s="4" t="s">
        <v>46</v>
      </c>
      <c r="D189" s="180"/>
      <c r="E189" s="244">
        <v>31</v>
      </c>
      <c r="F189" s="179"/>
      <c r="G189" s="244">
        <v>36</v>
      </c>
      <c r="H189" s="179"/>
      <c r="I189" s="181"/>
    </row>
    <row r="190" spans="1:9" ht="15.6">
      <c r="A190" s="5">
        <v>27</v>
      </c>
      <c r="B190" s="4" t="s">
        <v>58</v>
      </c>
      <c r="D190" s="180"/>
      <c r="E190" s="244">
        <v>30</v>
      </c>
      <c r="F190" s="179"/>
      <c r="G190" s="244">
        <v>59</v>
      </c>
      <c r="H190" s="179"/>
      <c r="I190" s="181"/>
    </row>
    <row r="191" spans="1:9" ht="15.6">
      <c r="A191" s="5">
        <v>32</v>
      </c>
      <c r="B191" s="4" t="s">
        <v>73</v>
      </c>
      <c r="D191" s="180"/>
      <c r="E191" s="244">
        <v>27</v>
      </c>
      <c r="F191" s="179"/>
      <c r="G191" s="244">
        <v>36</v>
      </c>
      <c r="H191" s="179"/>
      <c r="I191" s="181"/>
    </row>
    <row r="192" spans="1:9" ht="15.6">
      <c r="A192" s="5">
        <v>32</v>
      </c>
      <c r="B192" s="4" t="s">
        <v>73</v>
      </c>
      <c r="D192" s="180"/>
      <c r="E192" s="244">
        <v>29</v>
      </c>
      <c r="F192" s="179"/>
      <c r="G192" s="244">
        <v>28</v>
      </c>
      <c r="H192" s="179"/>
      <c r="I192" s="181"/>
    </row>
    <row r="193" spans="1:9" ht="15.6">
      <c r="A193" s="5">
        <v>31</v>
      </c>
      <c r="B193" s="4" t="s">
        <v>73</v>
      </c>
      <c r="D193" s="180"/>
      <c r="E193" s="244">
        <v>35</v>
      </c>
      <c r="F193" s="179"/>
      <c r="G193" s="244">
        <v>65</v>
      </c>
      <c r="H193" s="179"/>
      <c r="I193" s="181"/>
    </row>
    <row r="194" spans="1:9" ht="15.6">
      <c r="A194" s="5">
        <v>40</v>
      </c>
      <c r="B194" s="4" t="s">
        <v>73</v>
      </c>
      <c r="D194" s="180"/>
      <c r="E194" s="244">
        <v>25</v>
      </c>
      <c r="F194" s="179"/>
      <c r="G194" s="244">
        <v>56</v>
      </c>
      <c r="H194" s="179"/>
      <c r="I194" s="181"/>
    </row>
    <row r="195" spans="1:9" ht="15.6">
      <c r="A195" s="5">
        <v>42</v>
      </c>
      <c r="B195" s="4" t="s">
        <v>46</v>
      </c>
      <c r="D195" s="180"/>
      <c r="E195" s="244">
        <v>25</v>
      </c>
      <c r="F195" s="179"/>
      <c r="G195" s="244">
        <v>32</v>
      </c>
      <c r="H195" s="179"/>
      <c r="I195" s="181"/>
    </row>
    <row r="196" spans="1:9" ht="15.6">
      <c r="A196" s="5">
        <v>38</v>
      </c>
      <c r="B196" s="4" t="s">
        <v>46</v>
      </c>
      <c r="D196" s="180"/>
      <c r="E196" s="244">
        <v>27</v>
      </c>
      <c r="F196" s="179"/>
      <c r="G196" s="244">
        <v>36</v>
      </c>
      <c r="H196" s="179"/>
      <c r="I196" s="181"/>
    </row>
    <row r="197" spans="1:9" ht="15.6">
      <c r="A197" s="5">
        <v>37</v>
      </c>
      <c r="B197" s="4" t="s">
        <v>58</v>
      </c>
      <c r="D197" s="180"/>
      <c r="E197" s="244">
        <v>38</v>
      </c>
      <c r="F197" s="179"/>
      <c r="G197" s="244">
        <v>34</v>
      </c>
      <c r="H197" s="179"/>
      <c r="I197" s="181"/>
    </row>
    <row r="198" spans="1:9" ht="15.6">
      <c r="A198" s="5">
        <v>29</v>
      </c>
      <c r="B198" s="4" t="s">
        <v>357</v>
      </c>
      <c r="D198" s="180"/>
      <c r="E198" s="244">
        <v>31</v>
      </c>
      <c r="F198" s="179"/>
      <c r="G198" s="244">
        <v>30</v>
      </c>
      <c r="H198" s="179"/>
      <c r="I198" s="181"/>
    </row>
    <row r="199" spans="1:9" ht="15.6">
      <c r="A199" s="5">
        <v>32</v>
      </c>
      <c r="B199" s="4" t="s">
        <v>46</v>
      </c>
      <c r="D199" s="180"/>
      <c r="E199" s="244">
        <v>34</v>
      </c>
      <c r="F199" s="179"/>
      <c r="G199" s="244">
        <v>38</v>
      </c>
      <c r="H199" s="179"/>
      <c r="I199" s="181"/>
    </row>
    <row r="200" spans="1:9" ht="15.6">
      <c r="A200" s="5">
        <v>31</v>
      </c>
      <c r="B200" s="4" t="s">
        <v>73</v>
      </c>
      <c r="D200" s="180"/>
      <c r="E200" s="244">
        <v>29</v>
      </c>
      <c r="F200" s="179"/>
      <c r="G200" s="244">
        <v>55</v>
      </c>
      <c r="H200" s="179"/>
      <c r="I200" s="181"/>
    </row>
    <row r="201" spans="1:9" ht="15.6">
      <c r="A201" s="5">
        <v>25</v>
      </c>
      <c r="B201" s="4" t="s">
        <v>46</v>
      </c>
      <c r="D201" s="180"/>
      <c r="E201" s="244">
        <v>37</v>
      </c>
      <c r="F201" s="179"/>
      <c r="G201" s="244">
        <v>28</v>
      </c>
      <c r="H201" s="179"/>
      <c r="I201" s="181"/>
    </row>
    <row r="202" spans="1:9" ht="15.6">
      <c r="A202" s="5">
        <v>28</v>
      </c>
      <c r="B202" s="4" t="s">
        <v>73</v>
      </c>
      <c r="D202" s="180"/>
      <c r="E202" s="244">
        <v>26</v>
      </c>
      <c r="F202" s="179"/>
      <c r="G202" s="244">
        <v>35</v>
      </c>
      <c r="H202" s="179"/>
      <c r="I202" s="181"/>
    </row>
    <row r="203" spans="1:9" ht="15.6">
      <c r="A203" s="5">
        <v>36</v>
      </c>
      <c r="B203" s="4" t="s">
        <v>73</v>
      </c>
      <c r="D203" s="180"/>
      <c r="E203" s="244">
        <v>32</v>
      </c>
      <c r="F203" s="179"/>
      <c r="G203" s="244">
        <v>24</v>
      </c>
      <c r="H203" s="179"/>
      <c r="I203" s="181"/>
    </row>
    <row r="204" spans="1:9" ht="15.6">
      <c r="A204" s="5">
        <v>52</v>
      </c>
      <c r="B204" s="4" t="s">
        <v>73</v>
      </c>
      <c r="D204" s="180"/>
      <c r="E204" s="244">
        <v>37</v>
      </c>
      <c r="F204" s="179"/>
      <c r="G204" s="244">
        <v>32</v>
      </c>
      <c r="H204" s="179"/>
      <c r="I204" s="181"/>
    </row>
    <row r="205" spans="1:9" ht="15.6">
      <c r="A205" s="5">
        <v>27</v>
      </c>
      <c r="B205" s="4" t="s">
        <v>73</v>
      </c>
      <c r="D205" s="180"/>
      <c r="E205" s="244">
        <v>25</v>
      </c>
      <c r="F205" s="179"/>
      <c r="G205" s="244">
        <v>36</v>
      </c>
      <c r="H205" s="179"/>
      <c r="I205" s="181"/>
    </row>
    <row r="206" spans="1:9" ht="15.6">
      <c r="A206" s="5">
        <v>41</v>
      </c>
      <c r="B206" s="4" t="s">
        <v>1109</v>
      </c>
      <c r="D206" s="180"/>
      <c r="E206" s="244">
        <v>53</v>
      </c>
      <c r="F206" s="179"/>
      <c r="G206" s="244">
        <v>47</v>
      </c>
      <c r="H206" s="179"/>
      <c r="I206" s="181"/>
    </row>
    <row r="207" spans="1:9" ht="15.6">
      <c r="A207" s="5">
        <v>23</v>
      </c>
      <c r="B207" s="4" t="s">
        <v>357</v>
      </c>
      <c r="D207" s="180"/>
      <c r="E207" s="244">
        <v>51</v>
      </c>
      <c r="F207" s="179"/>
      <c r="G207" s="244">
        <v>36</v>
      </c>
      <c r="H207" s="179"/>
      <c r="I207" s="181"/>
    </row>
    <row r="208" spans="1:9" ht="15.6">
      <c r="A208" s="5">
        <v>28</v>
      </c>
      <c r="B208" s="4" t="s">
        <v>73</v>
      </c>
      <c r="D208" s="180"/>
      <c r="E208" s="244">
        <v>48</v>
      </c>
      <c r="F208" s="179"/>
      <c r="G208" s="244">
        <v>38</v>
      </c>
      <c r="H208" s="179"/>
      <c r="I208" s="181"/>
    </row>
    <row r="209" spans="1:9" ht="15.6">
      <c r="A209" s="5">
        <v>42</v>
      </c>
      <c r="B209" s="4" t="s">
        <v>1109</v>
      </c>
      <c r="D209" s="180"/>
      <c r="E209" s="244">
        <v>23</v>
      </c>
      <c r="F209" s="179"/>
      <c r="G209" s="244">
        <v>32</v>
      </c>
      <c r="H209" s="179"/>
      <c r="I209" s="181"/>
    </row>
    <row r="210" spans="1:9" ht="15.6">
      <c r="A210" s="5">
        <v>27</v>
      </c>
      <c r="B210" s="4" t="s">
        <v>357</v>
      </c>
      <c r="D210" s="180"/>
      <c r="E210" s="244">
        <v>26</v>
      </c>
      <c r="F210" s="179"/>
      <c r="G210" s="244">
        <v>31</v>
      </c>
      <c r="H210" s="179"/>
      <c r="I210" s="181"/>
    </row>
    <row r="211" spans="1:9" ht="15.6">
      <c r="A211" s="5">
        <v>25</v>
      </c>
      <c r="B211" s="4" t="s">
        <v>58</v>
      </c>
      <c r="D211" s="180"/>
      <c r="E211" s="244">
        <v>23</v>
      </c>
      <c r="F211" s="179"/>
      <c r="G211" s="244">
        <v>41</v>
      </c>
      <c r="H211" s="179"/>
      <c r="I211" s="181"/>
    </row>
    <row r="212" spans="1:9" ht="15.6">
      <c r="A212" s="5">
        <v>29</v>
      </c>
      <c r="B212" s="4" t="s">
        <v>46</v>
      </c>
      <c r="D212" s="180"/>
      <c r="E212" s="244">
        <v>42</v>
      </c>
      <c r="F212" s="179"/>
      <c r="G212" s="244">
        <v>31</v>
      </c>
      <c r="H212" s="179"/>
      <c r="I212" s="181"/>
    </row>
    <row r="213" spans="1:9" ht="15.6">
      <c r="A213" s="5">
        <v>28</v>
      </c>
      <c r="B213" s="4" t="s">
        <v>46</v>
      </c>
      <c r="D213" s="180"/>
      <c r="E213" s="244">
        <v>27</v>
      </c>
      <c r="F213" s="179"/>
      <c r="G213" s="244">
        <v>41</v>
      </c>
      <c r="H213" s="179"/>
      <c r="I213" s="181"/>
    </row>
    <row r="214" spans="1:9" ht="15.6">
      <c r="A214" s="5">
        <v>25</v>
      </c>
      <c r="B214" s="4" t="s">
        <v>46</v>
      </c>
      <c r="D214" s="180"/>
      <c r="E214" s="244">
        <v>30</v>
      </c>
      <c r="F214" s="179"/>
      <c r="G214" s="244">
        <v>37</v>
      </c>
      <c r="H214" s="179"/>
      <c r="I214" s="181"/>
    </row>
    <row r="215" spans="1:9" ht="15.6">
      <c r="A215" s="5">
        <v>48</v>
      </c>
      <c r="B215" s="4" t="s">
        <v>46</v>
      </c>
      <c r="D215" s="180"/>
      <c r="E215" s="244">
        <v>29</v>
      </c>
      <c r="F215" s="179"/>
      <c r="G215" s="244">
        <v>35</v>
      </c>
      <c r="H215" s="179"/>
      <c r="I215" s="181"/>
    </row>
    <row r="216" spans="1:9" ht="15.6">
      <c r="A216" s="5">
        <v>41</v>
      </c>
      <c r="B216" s="4" t="s">
        <v>46</v>
      </c>
      <c r="D216" s="180"/>
      <c r="E216" s="244">
        <v>23</v>
      </c>
      <c r="F216" s="179"/>
      <c r="G216" s="244">
        <v>32</v>
      </c>
      <c r="H216" s="179"/>
      <c r="I216" s="181"/>
    </row>
    <row r="217" spans="1:9" ht="15.6">
      <c r="A217" s="5">
        <v>24</v>
      </c>
      <c r="B217" s="4" t="s">
        <v>46</v>
      </c>
      <c r="D217" s="180"/>
      <c r="E217" s="244">
        <v>27</v>
      </c>
      <c r="F217" s="179"/>
      <c r="G217" s="244">
        <v>30</v>
      </c>
      <c r="H217" s="179"/>
      <c r="I217" s="181"/>
    </row>
    <row r="218" spans="1:9" ht="15.6">
      <c r="A218" s="5">
        <v>28</v>
      </c>
      <c r="B218" s="4" t="s">
        <v>46</v>
      </c>
      <c r="D218" s="180"/>
      <c r="E218" s="244">
        <v>22</v>
      </c>
      <c r="F218" s="179"/>
      <c r="G218" s="244">
        <v>57</v>
      </c>
      <c r="H218" s="179"/>
      <c r="I218" s="181"/>
    </row>
    <row r="219" spans="1:9" ht="15.6">
      <c r="A219" s="5">
        <v>32</v>
      </c>
      <c r="B219" s="4" t="s">
        <v>73</v>
      </c>
      <c r="D219" s="180"/>
      <c r="E219" s="244">
        <v>35</v>
      </c>
      <c r="F219" s="179"/>
      <c r="G219" s="244">
        <v>28</v>
      </c>
      <c r="H219" s="179"/>
      <c r="I219" s="181"/>
    </row>
    <row r="220" spans="1:9" ht="15.6">
      <c r="A220" s="5">
        <v>39</v>
      </c>
      <c r="B220" s="4" t="s">
        <v>58</v>
      </c>
      <c r="D220" s="180"/>
      <c r="E220" s="244">
        <v>23</v>
      </c>
      <c r="F220" s="179"/>
      <c r="G220" s="244">
        <v>35</v>
      </c>
      <c r="H220" s="179"/>
      <c r="I220" s="181"/>
    </row>
    <row r="221" spans="1:9" ht="15.6">
      <c r="A221" s="5">
        <v>31</v>
      </c>
      <c r="B221" s="4" t="s">
        <v>46</v>
      </c>
      <c r="D221" s="180"/>
      <c r="E221" s="244">
        <v>25</v>
      </c>
      <c r="F221" s="179"/>
      <c r="G221" s="244">
        <v>28</v>
      </c>
      <c r="H221" s="179"/>
      <c r="I221" s="181"/>
    </row>
    <row r="222" spans="1:9" ht="15.6">
      <c r="A222" s="5">
        <v>41</v>
      </c>
      <c r="B222" s="4" t="s">
        <v>46</v>
      </c>
      <c r="D222" s="180"/>
      <c r="E222" s="244">
        <v>33</v>
      </c>
      <c r="F222" s="179"/>
      <c r="G222" s="244">
        <v>54</v>
      </c>
      <c r="H222" s="179"/>
      <c r="I222" s="181"/>
    </row>
    <row r="223" spans="1:9" ht="15.6">
      <c r="A223" s="5">
        <v>50</v>
      </c>
      <c r="B223" s="4" t="s">
        <v>73</v>
      </c>
      <c r="D223" s="180"/>
      <c r="E223" s="244">
        <v>27</v>
      </c>
      <c r="F223" s="179"/>
      <c r="G223" s="244">
        <v>25</v>
      </c>
      <c r="H223" s="179"/>
      <c r="I223" s="181"/>
    </row>
    <row r="224" spans="1:9" ht="15.6">
      <c r="A224" s="5">
        <v>26</v>
      </c>
      <c r="B224" s="4" t="s">
        <v>46</v>
      </c>
      <c r="D224" s="180"/>
      <c r="E224" s="244">
        <v>28</v>
      </c>
      <c r="F224" s="179"/>
      <c r="G224" s="244">
        <v>29</v>
      </c>
      <c r="H224" s="179"/>
      <c r="I224" s="181"/>
    </row>
    <row r="225" spans="1:9" ht="15.6">
      <c r="A225" s="5">
        <v>29</v>
      </c>
      <c r="B225" s="4" t="s">
        <v>46</v>
      </c>
      <c r="D225" s="180"/>
      <c r="E225" s="244">
        <v>23</v>
      </c>
      <c r="F225" s="179"/>
      <c r="G225" s="244">
        <v>41</v>
      </c>
      <c r="H225" s="179"/>
      <c r="I225" s="181"/>
    </row>
    <row r="226" spans="1:9" ht="15.6">
      <c r="A226" s="5">
        <v>43</v>
      </c>
      <c r="B226" s="4" t="s">
        <v>357</v>
      </c>
      <c r="D226" s="180"/>
      <c r="E226" s="244">
        <v>27</v>
      </c>
      <c r="F226" s="179"/>
      <c r="G226" s="244">
        <v>37</v>
      </c>
      <c r="H226" s="179"/>
      <c r="I226" s="181"/>
    </row>
    <row r="227" spans="1:9" ht="15.6">
      <c r="A227" s="5">
        <v>29</v>
      </c>
      <c r="B227" s="4" t="s">
        <v>73</v>
      </c>
      <c r="D227" s="180"/>
      <c r="E227" s="244">
        <v>31</v>
      </c>
      <c r="F227" s="179"/>
      <c r="G227" s="244">
        <v>27</v>
      </c>
      <c r="H227" s="179"/>
      <c r="I227" s="181"/>
    </row>
    <row r="228" spans="1:9" ht="15.6">
      <c r="A228" s="5">
        <v>49</v>
      </c>
      <c r="B228" s="4" t="s">
        <v>46</v>
      </c>
      <c r="D228" s="180"/>
      <c r="E228" s="244">
        <v>25</v>
      </c>
      <c r="F228" s="179"/>
      <c r="G228" s="244">
        <v>23</v>
      </c>
      <c r="H228" s="179"/>
      <c r="I228" s="181"/>
    </row>
    <row r="229" spans="1:9" ht="15.6">
      <c r="A229" s="5">
        <v>24</v>
      </c>
      <c r="B229" s="4" t="s">
        <v>357</v>
      </c>
      <c r="D229" s="180"/>
      <c r="E229" s="244">
        <v>26</v>
      </c>
      <c r="F229" s="179"/>
      <c r="G229" s="244">
        <v>29</v>
      </c>
      <c r="H229" s="179"/>
      <c r="I229" s="181"/>
    </row>
    <row r="230" spans="1:9" ht="15.6">
      <c r="A230" s="5">
        <v>48</v>
      </c>
      <c r="B230" s="4" t="s">
        <v>58</v>
      </c>
      <c r="D230" s="180"/>
      <c r="E230" s="244">
        <v>36</v>
      </c>
      <c r="F230" s="179"/>
      <c r="G230" s="244">
        <v>36</v>
      </c>
      <c r="H230" s="179"/>
      <c r="I230" s="181"/>
    </row>
    <row r="231" spans="1:9" ht="15.6">
      <c r="A231" s="5">
        <v>33</v>
      </c>
      <c r="B231" s="4" t="s">
        <v>73</v>
      </c>
      <c r="D231" s="180"/>
      <c r="E231" s="244">
        <v>26</v>
      </c>
      <c r="F231" s="179"/>
      <c r="G231" s="244">
        <v>27</v>
      </c>
      <c r="H231" s="179"/>
      <c r="I231" s="181"/>
    </row>
    <row r="232" spans="1:9" ht="15.6">
      <c r="A232" s="5">
        <v>29</v>
      </c>
      <c r="B232" s="4" t="s">
        <v>73</v>
      </c>
      <c r="D232" s="180"/>
      <c r="E232" s="244">
        <v>29</v>
      </c>
      <c r="F232" s="179"/>
      <c r="G232" s="244">
        <v>28</v>
      </c>
      <c r="H232" s="179"/>
      <c r="I232" s="181"/>
    </row>
    <row r="233" spans="1:9" ht="15.6">
      <c r="A233" s="5">
        <v>32</v>
      </c>
      <c r="B233" s="4" t="s">
        <v>73</v>
      </c>
      <c r="D233" s="180"/>
      <c r="E233" s="244">
        <v>27</v>
      </c>
      <c r="F233" s="179"/>
      <c r="G233" s="244">
        <v>45</v>
      </c>
      <c r="H233" s="179"/>
      <c r="I233" s="181"/>
    </row>
    <row r="234" spans="1:9" ht="15.6">
      <c r="A234" s="5">
        <v>34</v>
      </c>
      <c r="B234" s="4" t="s">
        <v>46</v>
      </c>
      <c r="D234" s="180"/>
      <c r="E234" s="244">
        <v>35</v>
      </c>
      <c r="F234" s="179"/>
      <c r="G234" s="244">
        <v>32</v>
      </c>
      <c r="H234" s="179"/>
      <c r="I234" s="181"/>
    </row>
    <row r="235" spans="1:9" ht="15.6">
      <c r="A235" s="5">
        <v>26</v>
      </c>
      <c r="B235" s="4" t="s">
        <v>73</v>
      </c>
      <c r="D235" s="180"/>
      <c r="E235" s="244">
        <v>25</v>
      </c>
      <c r="F235" s="179"/>
      <c r="G235" s="244">
        <v>35</v>
      </c>
      <c r="H235" s="179"/>
      <c r="I235" s="181"/>
    </row>
    <row r="236" spans="1:9" ht="15.6">
      <c r="A236" s="5">
        <v>22</v>
      </c>
      <c r="B236" s="4" t="s">
        <v>357</v>
      </c>
      <c r="D236" s="180"/>
      <c r="E236" s="244">
        <v>29</v>
      </c>
      <c r="F236" s="179"/>
      <c r="G236" s="244">
        <v>34</v>
      </c>
      <c r="H236" s="179"/>
      <c r="I236" s="181"/>
    </row>
    <row r="237" spans="1:9" ht="15.6">
      <c r="A237" s="5">
        <v>36</v>
      </c>
      <c r="B237" s="4" t="s">
        <v>73</v>
      </c>
      <c r="D237" s="180"/>
      <c r="E237" s="244">
        <v>39</v>
      </c>
      <c r="F237" s="179"/>
      <c r="G237" s="244">
        <v>27</v>
      </c>
      <c r="H237" s="179"/>
      <c r="I237" s="181"/>
    </row>
    <row r="238" spans="1:9" ht="15.6">
      <c r="A238" s="5">
        <v>47</v>
      </c>
      <c r="B238" s="4" t="s">
        <v>73</v>
      </c>
      <c r="D238" s="180"/>
      <c r="E238" s="244">
        <v>22</v>
      </c>
      <c r="F238" s="179"/>
      <c r="G238" s="244">
        <v>31</v>
      </c>
      <c r="H238" s="179"/>
      <c r="I238" s="181"/>
    </row>
    <row r="239" spans="1:9" ht="15.6">
      <c r="A239" s="5">
        <v>31</v>
      </c>
      <c r="B239" s="4" t="s">
        <v>357</v>
      </c>
      <c r="D239" s="180"/>
      <c r="E239" s="244">
        <v>42</v>
      </c>
      <c r="F239" s="179"/>
      <c r="G239" s="244">
        <v>26</v>
      </c>
      <c r="H239" s="179"/>
      <c r="I239" s="181"/>
    </row>
    <row r="240" spans="1:9" ht="15.6">
      <c r="A240" s="5">
        <v>25</v>
      </c>
      <c r="B240" s="4" t="s">
        <v>46</v>
      </c>
      <c r="D240" s="180"/>
      <c r="E240" s="244">
        <v>22</v>
      </c>
      <c r="F240" s="179"/>
      <c r="G240" s="244">
        <v>35</v>
      </c>
      <c r="H240" s="179"/>
      <c r="I240" s="181"/>
    </row>
    <row r="241" spans="1:9" ht="15.6">
      <c r="A241" s="5">
        <v>39</v>
      </c>
      <c r="B241" s="4" t="s">
        <v>73</v>
      </c>
      <c r="D241" s="180"/>
      <c r="E241" s="244">
        <v>29</v>
      </c>
      <c r="F241" s="179"/>
      <c r="G241" s="244">
        <v>22</v>
      </c>
      <c r="H241" s="179"/>
      <c r="I241" s="181"/>
    </row>
    <row r="242" spans="1:9" ht="15.6">
      <c r="A242" s="5">
        <v>50</v>
      </c>
      <c r="B242" s="4" t="s">
        <v>73</v>
      </c>
      <c r="D242" s="180"/>
      <c r="E242" s="244">
        <v>45</v>
      </c>
      <c r="F242" s="179"/>
      <c r="G242" s="244">
        <v>36</v>
      </c>
      <c r="H242" s="179"/>
      <c r="I242" s="181"/>
    </row>
    <row r="243" spans="1:9" ht="15.6">
      <c r="A243" s="5">
        <v>32</v>
      </c>
      <c r="B243" s="4" t="s">
        <v>73</v>
      </c>
      <c r="D243" s="180"/>
      <c r="E243" s="244">
        <v>26</v>
      </c>
      <c r="F243" s="179"/>
      <c r="G243" s="244">
        <v>33</v>
      </c>
      <c r="H243" s="179"/>
      <c r="I243" s="181"/>
    </row>
    <row r="244" spans="1:9" ht="15.6">
      <c r="A244" s="5">
        <v>34</v>
      </c>
      <c r="B244" s="4" t="s">
        <v>73</v>
      </c>
      <c r="D244" s="180"/>
      <c r="E244" s="244">
        <v>41</v>
      </c>
      <c r="F244" s="179"/>
      <c r="G244" s="244">
        <v>31</v>
      </c>
      <c r="H244" s="179"/>
      <c r="I244" s="181"/>
    </row>
    <row r="245" spans="1:9" ht="15.6">
      <c r="A245" s="5">
        <v>24</v>
      </c>
      <c r="B245" s="4" t="s">
        <v>46</v>
      </c>
      <c r="D245" s="180"/>
      <c r="E245" s="244">
        <v>58</v>
      </c>
      <c r="F245" s="179"/>
      <c r="G245" s="244">
        <v>28</v>
      </c>
      <c r="H245" s="179"/>
      <c r="I245" s="181"/>
    </row>
    <row r="246" spans="1:9" ht="15.6">
      <c r="A246" s="5">
        <v>37</v>
      </c>
      <c r="B246" s="4" t="s">
        <v>73</v>
      </c>
      <c r="D246" s="180"/>
      <c r="E246" s="244">
        <v>54</v>
      </c>
      <c r="F246" s="179"/>
      <c r="G246" s="244">
        <v>24</v>
      </c>
      <c r="H246" s="179"/>
      <c r="I246" s="181"/>
    </row>
    <row r="247" spans="1:9" ht="15.6">
      <c r="A247" s="5">
        <v>29</v>
      </c>
      <c r="B247" s="4" t="s">
        <v>46</v>
      </c>
      <c r="D247" s="180"/>
      <c r="E247" s="244">
        <v>33</v>
      </c>
      <c r="F247" s="179"/>
      <c r="G247" s="244">
        <v>35</v>
      </c>
      <c r="H247" s="179"/>
      <c r="I247" s="181"/>
    </row>
    <row r="248" spans="1:9" ht="15.6">
      <c r="A248" s="5">
        <v>27</v>
      </c>
      <c r="B248" s="4" t="s">
        <v>46</v>
      </c>
      <c r="D248" s="180"/>
      <c r="E248" s="244">
        <v>41</v>
      </c>
      <c r="F248" s="179"/>
      <c r="G248" s="244">
        <v>44</v>
      </c>
      <c r="H248" s="179"/>
      <c r="I248" s="181"/>
    </row>
    <row r="249" spans="1:9" ht="15.6">
      <c r="A249" s="5">
        <v>31</v>
      </c>
      <c r="B249" s="4" t="s">
        <v>1109</v>
      </c>
      <c r="D249" s="180"/>
      <c r="E249" s="244">
        <v>23</v>
      </c>
      <c r="F249" s="179"/>
      <c r="G249" s="244">
        <v>30</v>
      </c>
      <c r="H249" s="179"/>
      <c r="I249" s="181"/>
    </row>
    <row r="250" spans="1:9" ht="15.6">
      <c r="A250" s="5">
        <v>36</v>
      </c>
      <c r="B250" s="4" t="s">
        <v>58</v>
      </c>
      <c r="D250" s="180"/>
      <c r="E250" s="244">
        <v>50</v>
      </c>
      <c r="F250" s="179"/>
      <c r="G250" s="244">
        <v>31</v>
      </c>
      <c r="H250" s="179"/>
      <c r="I250" s="181"/>
    </row>
    <row r="251" spans="1:9" ht="15.6">
      <c r="A251" s="5">
        <v>30</v>
      </c>
      <c r="B251" s="4" t="s">
        <v>73</v>
      </c>
      <c r="D251" s="180"/>
      <c r="E251" s="244">
        <v>37</v>
      </c>
      <c r="F251" s="179"/>
      <c r="G251" s="244">
        <v>55</v>
      </c>
      <c r="H251" s="179"/>
      <c r="I251" s="181"/>
    </row>
    <row r="252" spans="1:9" ht="15.6">
      <c r="A252" s="5">
        <v>33</v>
      </c>
      <c r="B252" s="4" t="s">
        <v>73</v>
      </c>
      <c r="D252" s="180"/>
      <c r="E252" s="244">
        <v>23</v>
      </c>
      <c r="F252" s="179"/>
      <c r="G252" s="244">
        <v>42</v>
      </c>
      <c r="H252" s="179"/>
      <c r="I252" s="181"/>
    </row>
    <row r="253" spans="1:9" ht="15.6">
      <c r="A253" s="5">
        <v>22</v>
      </c>
      <c r="B253" s="4" t="s">
        <v>46</v>
      </c>
      <c r="D253" s="180"/>
      <c r="E253" s="244">
        <v>29</v>
      </c>
      <c r="F253" s="179"/>
      <c r="G253" s="244">
        <v>30</v>
      </c>
      <c r="H253" s="179"/>
      <c r="I253" s="181"/>
    </row>
    <row r="254" spans="1:9" ht="15.6">
      <c r="A254" s="5">
        <v>31</v>
      </c>
      <c r="B254" s="4" t="s">
        <v>58</v>
      </c>
      <c r="D254" s="180"/>
      <c r="E254" s="244">
        <v>25</v>
      </c>
      <c r="F254" s="179"/>
      <c r="G254" s="244">
        <v>26</v>
      </c>
      <c r="H254" s="179"/>
      <c r="I254" s="181"/>
    </row>
    <row r="255" spans="1:9" ht="15.6">
      <c r="A255" s="5">
        <v>57</v>
      </c>
      <c r="B255" s="4" t="s">
        <v>46</v>
      </c>
      <c r="D255" s="180"/>
      <c r="E255" s="244">
        <v>29</v>
      </c>
      <c r="F255" s="179"/>
      <c r="G255" s="244">
        <v>36</v>
      </c>
      <c r="H255" s="179"/>
      <c r="I255" s="181"/>
    </row>
    <row r="256" spans="1:9" ht="15.6">
      <c r="A256" s="5">
        <v>28</v>
      </c>
      <c r="B256" s="4" t="s">
        <v>46</v>
      </c>
      <c r="D256" s="180"/>
      <c r="E256" s="244">
        <v>37</v>
      </c>
      <c r="F256" s="179"/>
      <c r="G256" s="244">
        <v>33</v>
      </c>
      <c r="H256" s="179"/>
      <c r="I256" s="181"/>
    </row>
    <row r="257" spans="1:9" ht="15.6">
      <c r="A257" s="5">
        <v>43</v>
      </c>
      <c r="B257" s="4" t="s">
        <v>73</v>
      </c>
      <c r="D257" s="180"/>
      <c r="E257" s="244">
        <v>35</v>
      </c>
      <c r="F257" s="179"/>
      <c r="G257" s="244">
        <v>50</v>
      </c>
      <c r="H257" s="179"/>
      <c r="I257" s="181"/>
    </row>
    <row r="258" spans="1:9" ht="15.6">
      <c r="A258" s="5">
        <v>34</v>
      </c>
      <c r="B258" s="4" t="s">
        <v>46</v>
      </c>
      <c r="D258" s="180"/>
      <c r="E258" s="244">
        <v>28</v>
      </c>
      <c r="F258" s="179"/>
      <c r="G258" s="244">
        <v>35</v>
      </c>
      <c r="H258" s="179"/>
      <c r="I258" s="181"/>
    </row>
    <row r="259" spans="1:9" ht="15.6">
      <c r="A259" s="5">
        <v>30</v>
      </c>
      <c r="B259" s="4" t="s">
        <v>73</v>
      </c>
      <c r="D259" s="180"/>
      <c r="E259" s="244">
        <v>25</v>
      </c>
      <c r="F259" s="179"/>
      <c r="G259" s="244">
        <v>34</v>
      </c>
      <c r="H259" s="179"/>
      <c r="I259" s="181"/>
    </row>
    <row r="260" spans="1:9" ht="15.6">
      <c r="A260" s="5">
        <v>29</v>
      </c>
      <c r="B260" s="4" t="s">
        <v>46</v>
      </c>
      <c r="D260" s="180"/>
      <c r="E260" s="244">
        <v>27</v>
      </c>
      <c r="F260" s="179"/>
      <c r="G260" s="244">
        <v>30</v>
      </c>
      <c r="H260" s="179"/>
      <c r="I260" s="181"/>
    </row>
    <row r="261" spans="1:9" ht="15.6">
      <c r="A261" s="5">
        <v>33</v>
      </c>
      <c r="B261" s="4" t="s">
        <v>73</v>
      </c>
      <c r="D261" s="180"/>
      <c r="E261" s="244">
        <v>36</v>
      </c>
      <c r="F261" s="179"/>
      <c r="G261" s="244">
        <v>30</v>
      </c>
      <c r="H261" s="179"/>
      <c r="I261" s="181"/>
    </row>
    <row r="262" spans="1:9" ht="15.6">
      <c r="A262" s="5">
        <v>29</v>
      </c>
      <c r="B262" s="4" t="s">
        <v>46</v>
      </c>
      <c r="D262" s="180"/>
      <c r="E262" s="244">
        <v>24</v>
      </c>
      <c r="F262" s="179"/>
      <c r="G262" s="244">
        <v>44</v>
      </c>
      <c r="H262" s="179"/>
      <c r="I262" s="181"/>
    </row>
    <row r="263" spans="1:9" ht="15.6">
      <c r="A263" s="5">
        <v>28</v>
      </c>
      <c r="B263" s="4" t="s">
        <v>58</v>
      </c>
      <c r="D263" s="180"/>
      <c r="E263" s="244">
        <v>38</v>
      </c>
      <c r="F263" s="179"/>
      <c r="G263" s="244">
        <v>34</v>
      </c>
      <c r="H263" s="179"/>
      <c r="I263" s="181"/>
    </row>
    <row r="264" spans="1:9" ht="15.6">
      <c r="A264" s="5">
        <v>39</v>
      </c>
      <c r="B264" s="4" t="s">
        <v>46</v>
      </c>
      <c r="D264" s="180"/>
      <c r="E264" s="244">
        <v>24</v>
      </c>
      <c r="F264" s="179"/>
      <c r="G264" s="244">
        <v>31</v>
      </c>
      <c r="H264" s="179"/>
      <c r="I264" s="181"/>
    </row>
    <row r="265" spans="1:9" ht="15.6">
      <c r="A265" s="5">
        <v>25</v>
      </c>
      <c r="B265" s="4" t="s">
        <v>46</v>
      </c>
      <c r="D265" s="180"/>
      <c r="E265" s="244">
        <v>28</v>
      </c>
      <c r="F265" s="179"/>
      <c r="G265" s="244">
        <v>36</v>
      </c>
      <c r="H265" s="179"/>
      <c r="I265" s="181"/>
    </row>
    <row r="266" spans="1:9" ht="15.6">
      <c r="A266" s="5">
        <v>33</v>
      </c>
      <c r="B266" s="4" t="s">
        <v>46</v>
      </c>
      <c r="D266" s="180"/>
      <c r="E266" s="244">
        <v>29</v>
      </c>
      <c r="F266" s="179"/>
      <c r="G266" s="244">
        <v>31</v>
      </c>
      <c r="H266" s="179"/>
      <c r="I266" s="181"/>
    </row>
    <row r="267" spans="1:9" ht="15.6">
      <c r="A267" s="5">
        <v>31</v>
      </c>
      <c r="B267" s="4" t="s">
        <v>357</v>
      </c>
      <c r="D267" s="180"/>
      <c r="E267" s="244">
        <v>25</v>
      </c>
      <c r="F267" s="179"/>
      <c r="G267" s="244">
        <v>26</v>
      </c>
      <c r="H267" s="179"/>
      <c r="I267" s="181"/>
    </row>
    <row r="268" spans="1:9" ht="15.6">
      <c r="A268" s="5">
        <v>23</v>
      </c>
      <c r="B268" s="4" t="s">
        <v>46</v>
      </c>
      <c r="D268" s="180"/>
      <c r="E268" s="244">
        <v>25</v>
      </c>
      <c r="F268" s="179"/>
      <c r="G268" s="244">
        <v>28</v>
      </c>
      <c r="H268" s="179"/>
      <c r="I268" s="181"/>
    </row>
    <row r="269" spans="1:9" ht="15.6">
      <c r="A269" s="5">
        <v>28</v>
      </c>
      <c r="B269" s="4" t="s">
        <v>357</v>
      </c>
      <c r="D269" s="180"/>
      <c r="E269" s="244">
        <v>45</v>
      </c>
      <c r="F269" s="179"/>
      <c r="G269" s="244">
        <v>29</v>
      </c>
      <c r="H269" s="179"/>
      <c r="I269" s="181"/>
    </row>
    <row r="270" spans="1:9" ht="15.6">
      <c r="A270" s="5">
        <v>31</v>
      </c>
      <c r="B270" s="4" t="s">
        <v>46</v>
      </c>
      <c r="D270" s="180"/>
      <c r="E270" s="244">
        <v>31</v>
      </c>
      <c r="F270" s="179"/>
      <c r="G270" s="244">
        <v>35</v>
      </c>
      <c r="H270" s="179"/>
      <c r="I270" s="181"/>
    </row>
    <row r="271" spans="1:9" ht="15.6">
      <c r="A271" s="5">
        <v>28</v>
      </c>
      <c r="B271" s="4" t="s">
        <v>73</v>
      </c>
      <c r="D271" s="180"/>
      <c r="E271" s="179"/>
      <c r="F271" s="179"/>
      <c r="G271" s="244">
        <v>28</v>
      </c>
      <c r="H271" s="179"/>
      <c r="I271" s="181"/>
    </row>
    <row r="272" spans="1:9" ht="15.6">
      <c r="A272" s="5">
        <v>43</v>
      </c>
      <c r="B272" s="4" t="s">
        <v>46</v>
      </c>
      <c r="D272" s="180"/>
      <c r="E272" s="179"/>
      <c r="F272" s="179"/>
      <c r="G272" s="244">
        <v>36</v>
      </c>
      <c r="H272" s="179"/>
      <c r="I272" s="181"/>
    </row>
    <row r="273" spans="1:9" ht="15.6">
      <c r="A273" s="5">
        <v>33</v>
      </c>
      <c r="B273" s="4" t="s">
        <v>46</v>
      </c>
      <c r="D273" s="180"/>
      <c r="E273" s="179"/>
      <c r="F273" s="179"/>
      <c r="G273" s="244">
        <v>45</v>
      </c>
      <c r="H273" s="179"/>
      <c r="I273" s="181"/>
    </row>
    <row r="274" spans="1:9" ht="15.6">
      <c r="A274" s="5">
        <v>39</v>
      </c>
      <c r="B274" s="4" t="s">
        <v>73</v>
      </c>
      <c r="D274" s="180"/>
      <c r="E274" s="179"/>
      <c r="F274" s="179"/>
      <c r="G274" s="244">
        <v>34</v>
      </c>
      <c r="H274" s="179"/>
      <c r="I274" s="181"/>
    </row>
    <row r="275" spans="1:9" ht="15.6">
      <c r="A275" s="5">
        <v>29</v>
      </c>
      <c r="B275" s="4" t="s">
        <v>58</v>
      </c>
      <c r="D275" s="180"/>
      <c r="E275" s="179"/>
      <c r="F275" s="179"/>
      <c r="G275" s="244">
        <v>39</v>
      </c>
      <c r="H275" s="179"/>
      <c r="I275" s="181"/>
    </row>
    <row r="276" spans="1:9" ht="15.6">
      <c r="A276" s="5">
        <v>32</v>
      </c>
      <c r="B276" s="4" t="s">
        <v>154</v>
      </c>
      <c r="D276" s="180"/>
      <c r="E276" s="179"/>
      <c r="F276" s="179"/>
      <c r="G276" s="244">
        <v>39</v>
      </c>
      <c r="H276" s="179"/>
      <c r="I276" s="181"/>
    </row>
    <row r="277" spans="1:9" ht="15.6">
      <c r="A277" s="5">
        <v>32</v>
      </c>
      <c r="B277" s="4" t="s">
        <v>357</v>
      </c>
      <c r="D277" s="180"/>
      <c r="E277" s="179"/>
      <c r="F277" s="179"/>
      <c r="G277" s="244">
        <v>41</v>
      </c>
      <c r="H277" s="179"/>
      <c r="I277" s="181"/>
    </row>
    <row r="278" spans="1:9" ht="15.6">
      <c r="A278" s="5">
        <v>23</v>
      </c>
      <c r="B278" s="4" t="s">
        <v>46</v>
      </c>
      <c r="D278" s="180"/>
      <c r="E278" s="179"/>
      <c r="F278" s="179"/>
      <c r="G278" s="244">
        <v>34</v>
      </c>
      <c r="H278" s="179"/>
      <c r="I278" s="181"/>
    </row>
    <row r="279" spans="1:9" ht="15.6">
      <c r="A279" s="5">
        <v>27</v>
      </c>
      <c r="B279" s="4" t="s">
        <v>73</v>
      </c>
      <c r="D279" s="180"/>
      <c r="E279" s="179"/>
      <c r="F279" s="179"/>
      <c r="G279" s="244">
        <v>52</v>
      </c>
      <c r="H279" s="179"/>
      <c r="I279" s="181"/>
    </row>
    <row r="280" spans="1:9" ht="15.6">
      <c r="A280" s="5">
        <v>43</v>
      </c>
      <c r="B280" s="4" t="s">
        <v>1109</v>
      </c>
      <c r="D280" s="180"/>
      <c r="E280" s="179"/>
      <c r="F280" s="179"/>
      <c r="G280" s="244">
        <v>27</v>
      </c>
      <c r="H280" s="179"/>
      <c r="I280" s="181"/>
    </row>
    <row r="281" spans="1:9" ht="15.6">
      <c r="A281" s="5">
        <v>28</v>
      </c>
      <c r="B281" s="4" t="s">
        <v>73</v>
      </c>
      <c r="D281" s="180"/>
      <c r="E281" s="179"/>
      <c r="F281" s="179"/>
      <c r="G281" s="244">
        <v>28</v>
      </c>
      <c r="H281" s="179"/>
      <c r="I281" s="181"/>
    </row>
    <row r="282" spans="1:9" ht="15.6">
      <c r="A282" s="5">
        <v>34</v>
      </c>
      <c r="B282" s="4" t="s">
        <v>357</v>
      </c>
      <c r="D282" s="180"/>
      <c r="E282" s="179"/>
      <c r="F282" s="179"/>
      <c r="G282" s="244">
        <v>27</v>
      </c>
      <c r="H282" s="179"/>
      <c r="I282" s="181"/>
    </row>
    <row r="283" spans="1:9" ht="15.6">
      <c r="A283" s="5">
        <v>30</v>
      </c>
      <c r="B283" s="4" t="s">
        <v>73</v>
      </c>
      <c r="D283" s="180"/>
      <c r="E283" s="179"/>
      <c r="F283" s="179"/>
      <c r="G283" s="244">
        <v>37</v>
      </c>
      <c r="H283" s="179"/>
      <c r="I283" s="181"/>
    </row>
    <row r="284" spans="1:9" ht="15.6">
      <c r="A284" s="5">
        <v>58</v>
      </c>
      <c r="B284" s="4" t="s">
        <v>73</v>
      </c>
      <c r="D284" s="180"/>
      <c r="E284" s="179"/>
      <c r="F284" s="179"/>
      <c r="G284" s="244">
        <v>36</v>
      </c>
      <c r="H284" s="179"/>
      <c r="I284" s="181"/>
    </row>
    <row r="285" spans="1:9" ht="15.6">
      <c r="A285" s="5">
        <v>29</v>
      </c>
      <c r="B285" s="4" t="s">
        <v>46</v>
      </c>
      <c r="D285" s="180"/>
      <c r="E285" s="179"/>
      <c r="F285" s="179"/>
      <c r="G285" s="244">
        <v>31</v>
      </c>
      <c r="H285" s="179"/>
      <c r="I285" s="181"/>
    </row>
    <row r="286" spans="1:9" ht="15.6">
      <c r="A286" s="5">
        <v>36</v>
      </c>
      <c r="B286" s="4" t="s">
        <v>73</v>
      </c>
      <c r="D286" s="180"/>
      <c r="E286" s="179"/>
      <c r="F286" s="179"/>
      <c r="G286" s="244">
        <v>33</v>
      </c>
      <c r="H286" s="179"/>
      <c r="I286" s="181"/>
    </row>
    <row r="287" spans="1:9" ht="15.6">
      <c r="A287" s="5">
        <v>30</v>
      </c>
      <c r="B287" s="4" t="s">
        <v>73</v>
      </c>
      <c r="D287" s="180"/>
      <c r="E287" s="179"/>
      <c r="F287" s="179"/>
      <c r="G287" s="244">
        <v>30</v>
      </c>
      <c r="H287" s="179"/>
      <c r="I287" s="181"/>
    </row>
    <row r="288" spans="1:9" ht="15.6">
      <c r="A288" s="5">
        <v>31</v>
      </c>
      <c r="B288" s="4" t="s">
        <v>73</v>
      </c>
      <c r="D288" s="180"/>
      <c r="E288" s="179"/>
      <c r="F288" s="179"/>
      <c r="G288" s="244">
        <v>34</v>
      </c>
      <c r="H288" s="179"/>
      <c r="I288" s="181"/>
    </row>
    <row r="289" spans="1:9" ht="15.6">
      <c r="A289" s="5">
        <v>24</v>
      </c>
      <c r="B289" s="4" t="s">
        <v>46</v>
      </c>
      <c r="D289" s="180"/>
      <c r="E289" s="179"/>
      <c r="F289" s="179"/>
      <c r="G289" s="244">
        <v>36</v>
      </c>
      <c r="H289" s="179"/>
      <c r="I289" s="181"/>
    </row>
    <row r="290" spans="1:9" ht="15.6">
      <c r="A290" s="5">
        <v>35</v>
      </c>
      <c r="B290" s="4" t="s">
        <v>58</v>
      </c>
      <c r="D290" s="180"/>
      <c r="E290" s="179"/>
      <c r="F290" s="179"/>
      <c r="G290" s="244">
        <v>37</v>
      </c>
      <c r="H290" s="179"/>
      <c r="I290" s="181"/>
    </row>
    <row r="291" spans="1:9" ht="15.6">
      <c r="A291" s="5">
        <v>29</v>
      </c>
      <c r="B291" s="4" t="s">
        <v>46</v>
      </c>
      <c r="D291" s="180"/>
      <c r="E291" s="179"/>
      <c r="F291" s="179"/>
      <c r="G291" s="244">
        <v>39</v>
      </c>
      <c r="H291" s="179"/>
      <c r="I291" s="181"/>
    </row>
    <row r="292" spans="1:9" ht="15.6">
      <c r="A292" s="5">
        <v>27</v>
      </c>
      <c r="B292" s="4" t="s">
        <v>46</v>
      </c>
      <c r="D292" s="180"/>
      <c r="E292" s="179"/>
      <c r="F292" s="179"/>
      <c r="G292" s="244">
        <v>35</v>
      </c>
      <c r="H292" s="179"/>
      <c r="I292" s="181"/>
    </row>
    <row r="293" spans="1:9" ht="15.6">
      <c r="A293" s="5">
        <v>36</v>
      </c>
      <c r="B293" s="4" t="s">
        <v>46</v>
      </c>
      <c r="D293" s="180"/>
      <c r="E293" s="179"/>
      <c r="F293" s="179"/>
      <c r="G293" s="244">
        <v>37</v>
      </c>
      <c r="H293" s="179"/>
      <c r="I293" s="181"/>
    </row>
    <row r="294" spans="1:9" ht="15.6">
      <c r="A294" s="5">
        <v>44</v>
      </c>
      <c r="B294" s="4" t="s">
        <v>46</v>
      </c>
      <c r="D294" s="180"/>
      <c r="E294" s="179"/>
      <c r="F294" s="179"/>
      <c r="G294" s="244">
        <v>38</v>
      </c>
      <c r="H294" s="179"/>
      <c r="I294" s="181"/>
    </row>
    <row r="295" spans="1:9" ht="16.2" thickBot="1">
      <c r="A295" s="5">
        <v>53</v>
      </c>
      <c r="B295" s="4" t="s">
        <v>46</v>
      </c>
      <c r="D295" s="182"/>
      <c r="E295" s="183"/>
      <c r="F295" s="183"/>
      <c r="G295" s="247">
        <v>26</v>
      </c>
      <c r="H295" s="183"/>
      <c r="I295" s="184"/>
    </row>
    <row r="296" spans="1:9" ht="15.6">
      <c r="A296" s="5">
        <v>45</v>
      </c>
      <c r="B296" s="4" t="s">
        <v>46</v>
      </c>
    </row>
    <row r="297" spans="1:9" ht="15.6">
      <c r="A297" s="5">
        <v>26</v>
      </c>
      <c r="B297" s="4" t="s">
        <v>73</v>
      </c>
    </row>
    <row r="298" spans="1:9" ht="15.6">
      <c r="A298" s="5">
        <v>46</v>
      </c>
      <c r="B298" s="4" t="s">
        <v>73</v>
      </c>
    </row>
    <row r="299" spans="1:9" ht="15.6">
      <c r="A299" s="5">
        <v>29</v>
      </c>
      <c r="B299" s="4" t="s">
        <v>73</v>
      </c>
    </row>
    <row r="300" spans="1:9" ht="15.6">
      <c r="A300" s="5">
        <v>26</v>
      </c>
      <c r="B300" s="4" t="s">
        <v>46</v>
      </c>
    </row>
    <row r="301" spans="1:9" ht="15.6">
      <c r="A301" s="5">
        <v>26</v>
      </c>
      <c r="B301" s="4" t="s">
        <v>46</v>
      </c>
    </row>
    <row r="302" spans="1:9" ht="15.6">
      <c r="A302" s="5">
        <v>27</v>
      </c>
      <c r="B302" s="4" t="s">
        <v>73</v>
      </c>
    </row>
    <row r="303" spans="1:9" ht="15.6">
      <c r="A303" s="5">
        <v>44</v>
      </c>
      <c r="B303" s="4" t="s">
        <v>46</v>
      </c>
    </row>
    <row r="304" spans="1:9" ht="15.6">
      <c r="A304" s="5">
        <v>25</v>
      </c>
      <c r="B304" s="4" t="s">
        <v>46</v>
      </c>
    </row>
    <row r="305" spans="1:2" ht="15.6">
      <c r="A305" s="5">
        <v>27</v>
      </c>
      <c r="B305" s="4" t="s">
        <v>46</v>
      </c>
    </row>
    <row r="306" spans="1:2" ht="15.6">
      <c r="A306" s="5">
        <v>39</v>
      </c>
      <c r="B306" s="4" t="s">
        <v>73</v>
      </c>
    </row>
    <row r="307" spans="1:2" ht="15.6">
      <c r="A307" s="5">
        <v>38</v>
      </c>
      <c r="B307" s="4" t="s">
        <v>73</v>
      </c>
    </row>
    <row r="308" spans="1:2" ht="15.6">
      <c r="A308" s="5">
        <v>39</v>
      </c>
      <c r="B308" s="4" t="s">
        <v>58</v>
      </c>
    </row>
    <row r="309" spans="1:2" ht="15.6">
      <c r="A309" s="5">
        <v>26</v>
      </c>
      <c r="B309" s="4" t="s">
        <v>73</v>
      </c>
    </row>
    <row r="310" spans="1:2" ht="15.6">
      <c r="A310" s="5">
        <v>27</v>
      </c>
      <c r="B310" s="4" t="s">
        <v>46</v>
      </c>
    </row>
    <row r="311" spans="1:2" ht="15.6">
      <c r="A311" s="5">
        <v>45</v>
      </c>
      <c r="B311" s="4" t="s">
        <v>357</v>
      </c>
    </row>
    <row r="312" spans="1:2" ht="15.6">
      <c r="A312" s="5">
        <v>33</v>
      </c>
      <c r="B312" s="4" t="s">
        <v>73</v>
      </c>
    </row>
    <row r="313" spans="1:2" ht="15.6">
      <c r="A313" s="5">
        <v>49</v>
      </c>
      <c r="B313" s="4" t="s">
        <v>46</v>
      </c>
    </row>
    <row r="314" spans="1:2" ht="15.6">
      <c r="A314" s="5">
        <v>29</v>
      </c>
      <c r="B314" s="4" t="s">
        <v>73</v>
      </c>
    </row>
    <row r="315" spans="1:2" ht="15.6">
      <c r="A315" s="5">
        <v>26</v>
      </c>
      <c r="B315" s="4" t="s">
        <v>46</v>
      </c>
    </row>
    <row r="316" spans="1:2" ht="15.6">
      <c r="A316" s="5">
        <v>46</v>
      </c>
      <c r="B316" s="4" t="s">
        <v>73</v>
      </c>
    </row>
    <row r="317" spans="1:2" ht="15.6">
      <c r="A317" s="5">
        <v>35</v>
      </c>
      <c r="B317" s="4" t="s">
        <v>154</v>
      </c>
    </row>
    <row r="318" spans="1:2" ht="15.6">
      <c r="A318" s="5">
        <v>29</v>
      </c>
      <c r="B318" s="4" t="s">
        <v>357</v>
      </c>
    </row>
    <row r="319" spans="1:2" ht="15.6">
      <c r="A319" s="5">
        <v>21</v>
      </c>
      <c r="B319" s="4" t="s">
        <v>1109</v>
      </c>
    </row>
    <row r="320" spans="1:2" ht="15.6">
      <c r="A320" s="5">
        <v>24</v>
      </c>
      <c r="B320" s="4" t="s">
        <v>46</v>
      </c>
    </row>
    <row r="321" spans="1:2" ht="15.6">
      <c r="A321" s="5">
        <v>21</v>
      </c>
      <c r="B321" s="4" t="s">
        <v>46</v>
      </c>
    </row>
    <row r="322" spans="1:2" ht="15.6">
      <c r="A322" s="5">
        <v>29</v>
      </c>
      <c r="B322" s="4" t="s">
        <v>46</v>
      </c>
    </row>
    <row r="323" spans="1:2" ht="15.6">
      <c r="A323" s="5">
        <v>29</v>
      </c>
      <c r="B323" s="4" t="s">
        <v>46</v>
      </c>
    </row>
    <row r="324" spans="1:2" ht="15.6">
      <c r="A324" s="5">
        <v>22</v>
      </c>
      <c r="B324" s="4" t="s">
        <v>357</v>
      </c>
    </row>
    <row r="325" spans="1:2" ht="15.6">
      <c r="A325" s="5">
        <v>30</v>
      </c>
      <c r="B325" s="4" t="s">
        <v>73</v>
      </c>
    </row>
    <row r="326" spans="1:2" ht="15.6">
      <c r="A326" s="5">
        <v>28</v>
      </c>
      <c r="B326" s="4" t="s">
        <v>46</v>
      </c>
    </row>
    <row r="327" spans="1:2" ht="15.6">
      <c r="A327" s="5">
        <v>30</v>
      </c>
      <c r="B327" s="4" t="s">
        <v>58</v>
      </c>
    </row>
    <row r="328" spans="1:2" ht="15.6">
      <c r="A328" s="5">
        <v>29</v>
      </c>
      <c r="B328" s="4" t="s">
        <v>73</v>
      </c>
    </row>
    <row r="329" spans="1:2" ht="15.6">
      <c r="A329" s="5">
        <v>32</v>
      </c>
      <c r="B329" s="4" t="s">
        <v>73</v>
      </c>
    </row>
    <row r="330" spans="1:2" ht="15.6">
      <c r="A330" s="5">
        <v>29</v>
      </c>
      <c r="B330" s="4" t="s">
        <v>73</v>
      </c>
    </row>
    <row r="331" spans="1:2" ht="15.6">
      <c r="A331" s="5">
        <v>31</v>
      </c>
      <c r="B331" s="4" t="s">
        <v>46</v>
      </c>
    </row>
    <row r="332" spans="1:2" ht="15.6">
      <c r="A332" s="5">
        <v>26</v>
      </c>
      <c r="B332" s="4" t="s">
        <v>73</v>
      </c>
    </row>
    <row r="333" spans="1:2" ht="15.6">
      <c r="A333" s="5">
        <v>40</v>
      </c>
      <c r="B333" s="4" t="s">
        <v>73</v>
      </c>
    </row>
    <row r="334" spans="1:2" ht="15.6">
      <c r="A334" s="5">
        <v>36</v>
      </c>
      <c r="B334" s="4" t="s">
        <v>46</v>
      </c>
    </row>
    <row r="335" spans="1:2" ht="15.6">
      <c r="A335" s="5">
        <v>45</v>
      </c>
      <c r="B335" s="4" t="s">
        <v>73</v>
      </c>
    </row>
    <row r="336" spans="1:2" ht="15.6">
      <c r="A336" s="5">
        <v>26</v>
      </c>
      <c r="B336" s="4" t="s">
        <v>73</v>
      </c>
    </row>
    <row r="337" spans="1:2" ht="15.6">
      <c r="A337" s="5">
        <v>26</v>
      </c>
      <c r="B337" s="4" t="s">
        <v>73</v>
      </c>
    </row>
    <row r="338" spans="1:2" ht="15.6">
      <c r="A338" s="5">
        <v>31</v>
      </c>
      <c r="B338" s="4" t="s">
        <v>46</v>
      </c>
    </row>
    <row r="339" spans="1:2" ht="15.6">
      <c r="A339" s="5">
        <v>39</v>
      </c>
      <c r="B339" s="4" t="s">
        <v>58</v>
      </c>
    </row>
    <row r="340" spans="1:2" ht="15.6">
      <c r="A340" s="5">
        <v>32</v>
      </c>
      <c r="B340" s="4" t="s">
        <v>46</v>
      </c>
    </row>
    <row r="341" spans="1:2" ht="15.6">
      <c r="A341" s="5">
        <v>45</v>
      </c>
      <c r="B341" s="4" t="s">
        <v>73</v>
      </c>
    </row>
    <row r="342" spans="1:2" ht="15.6">
      <c r="A342" s="5">
        <v>41</v>
      </c>
      <c r="B342" s="4" t="s">
        <v>73</v>
      </c>
    </row>
    <row r="343" spans="1:2" ht="15.6">
      <c r="A343" s="5">
        <v>36</v>
      </c>
      <c r="B343" s="4" t="s">
        <v>46</v>
      </c>
    </row>
    <row r="344" spans="1:2" ht="15.6">
      <c r="A344" s="5">
        <v>27</v>
      </c>
      <c r="B344" s="4" t="s">
        <v>73</v>
      </c>
    </row>
    <row r="345" spans="1:2" ht="15.6">
      <c r="A345" s="5">
        <v>27</v>
      </c>
      <c r="B345" s="4" t="s">
        <v>46</v>
      </c>
    </row>
    <row r="346" spans="1:2" ht="15.6">
      <c r="A346" s="5">
        <v>26</v>
      </c>
      <c r="B346" s="4" t="s">
        <v>46</v>
      </c>
    </row>
    <row r="347" spans="1:2" ht="15.6">
      <c r="A347" s="5">
        <v>34</v>
      </c>
      <c r="B347" s="4" t="s">
        <v>73</v>
      </c>
    </row>
    <row r="348" spans="1:2" ht="15.6">
      <c r="A348" s="5">
        <v>46</v>
      </c>
      <c r="B348" s="4" t="s">
        <v>73</v>
      </c>
    </row>
    <row r="349" spans="1:2" ht="15.6">
      <c r="A349" s="5">
        <v>28</v>
      </c>
      <c r="B349" s="4" t="s">
        <v>46</v>
      </c>
    </row>
    <row r="350" spans="1:2" ht="15.6">
      <c r="A350" s="5">
        <v>30</v>
      </c>
      <c r="B350" s="4" t="s">
        <v>73</v>
      </c>
    </row>
    <row r="351" spans="1:2" ht="15.6">
      <c r="A351" s="5">
        <v>23</v>
      </c>
      <c r="B351" s="4" t="s">
        <v>46</v>
      </c>
    </row>
    <row r="352" spans="1:2" ht="15.6">
      <c r="A352" s="5">
        <v>31</v>
      </c>
      <c r="B352" s="4" t="s">
        <v>46</v>
      </c>
    </row>
    <row r="353" spans="1:2" ht="15.6">
      <c r="A353" s="5">
        <v>35</v>
      </c>
      <c r="B353" s="4" t="s">
        <v>73</v>
      </c>
    </row>
    <row r="354" spans="1:2" ht="15.6">
      <c r="A354" s="5">
        <v>43</v>
      </c>
      <c r="B354" s="4" t="s">
        <v>46</v>
      </c>
    </row>
    <row r="355" spans="1:2" ht="15.6">
      <c r="A355" s="5">
        <v>39</v>
      </c>
      <c r="B355" s="4" t="s">
        <v>73</v>
      </c>
    </row>
    <row r="356" spans="1:2" ht="15.6">
      <c r="A356" s="5">
        <v>33</v>
      </c>
      <c r="B356" s="4" t="s">
        <v>46</v>
      </c>
    </row>
    <row r="357" spans="1:2" ht="15.6">
      <c r="A357" s="5">
        <v>33</v>
      </c>
      <c r="B357" s="4" t="s">
        <v>73</v>
      </c>
    </row>
    <row r="358" spans="1:2" ht="15.6">
      <c r="A358" s="5">
        <v>29</v>
      </c>
      <c r="B358" s="4" t="s">
        <v>46</v>
      </c>
    </row>
    <row r="359" spans="1:2" ht="15.6">
      <c r="A359" s="5">
        <v>39</v>
      </c>
      <c r="B359" s="4" t="s">
        <v>73</v>
      </c>
    </row>
    <row r="360" spans="1:2" ht="15.6">
      <c r="A360" s="5">
        <v>22</v>
      </c>
      <c r="B360" s="4" t="s">
        <v>1109</v>
      </c>
    </row>
    <row r="361" spans="1:2" ht="15.6">
      <c r="A361" s="5">
        <v>45</v>
      </c>
      <c r="B361" s="4" t="s">
        <v>73</v>
      </c>
    </row>
    <row r="362" spans="1:2" ht="15.6">
      <c r="A362" s="5">
        <v>26</v>
      </c>
      <c r="B362" s="4" t="s">
        <v>46</v>
      </c>
    </row>
    <row r="363" spans="1:2" ht="15.6">
      <c r="A363" s="5">
        <v>32</v>
      </c>
      <c r="B363" s="4" t="s">
        <v>46</v>
      </c>
    </row>
    <row r="364" spans="1:2" ht="15.6">
      <c r="A364" s="5">
        <v>27</v>
      </c>
      <c r="B364" s="4" t="s">
        <v>46</v>
      </c>
    </row>
    <row r="365" spans="1:2" ht="15.6">
      <c r="A365" s="5">
        <v>23</v>
      </c>
      <c r="B365" s="4" t="s">
        <v>73</v>
      </c>
    </row>
    <row r="366" spans="1:2" ht="15.6">
      <c r="A366" s="5">
        <v>35</v>
      </c>
      <c r="B366" s="4" t="s">
        <v>46</v>
      </c>
    </row>
    <row r="367" spans="1:2" ht="15.6">
      <c r="A367" s="5">
        <v>29</v>
      </c>
      <c r="B367" s="4" t="s">
        <v>46</v>
      </c>
    </row>
    <row r="368" spans="1:2" ht="15.6">
      <c r="A368" s="5">
        <v>25</v>
      </c>
      <c r="B368" s="4" t="s">
        <v>357</v>
      </c>
    </row>
    <row r="369" spans="1:2" ht="15.6">
      <c r="A369" s="5">
        <v>41</v>
      </c>
      <c r="B369" s="4" t="s">
        <v>58</v>
      </c>
    </row>
    <row r="370" spans="1:2" ht="15.6">
      <c r="A370" s="5">
        <v>37</v>
      </c>
      <c r="B370" s="4" t="s">
        <v>1109</v>
      </c>
    </row>
    <row r="371" spans="1:2" ht="15.6">
      <c r="A371" s="5">
        <v>44</v>
      </c>
      <c r="B371" s="4" t="s">
        <v>46</v>
      </c>
    </row>
    <row r="372" spans="1:2" ht="15.6">
      <c r="A372" s="5">
        <v>33</v>
      </c>
      <c r="B372" s="4" t="s">
        <v>73</v>
      </c>
    </row>
    <row r="373" spans="1:2" ht="15.6">
      <c r="A373" s="5">
        <v>42</v>
      </c>
      <c r="B373" s="4" t="s">
        <v>73</v>
      </c>
    </row>
    <row r="374" spans="1:2" ht="15.6">
      <c r="A374" s="5">
        <v>41</v>
      </c>
      <c r="B374" s="4" t="s">
        <v>46</v>
      </c>
    </row>
    <row r="375" spans="1:2" ht="15.6">
      <c r="A375" s="5">
        <v>40</v>
      </c>
      <c r="B375" s="4" t="s">
        <v>73</v>
      </c>
    </row>
    <row r="376" spans="1:2" ht="15.6">
      <c r="A376" s="5">
        <v>32</v>
      </c>
      <c r="B376" s="4" t="s">
        <v>46</v>
      </c>
    </row>
    <row r="377" spans="1:2" ht="15.6">
      <c r="A377" s="5">
        <v>56</v>
      </c>
      <c r="B377" s="4" t="s">
        <v>73</v>
      </c>
    </row>
    <row r="378" spans="1:2" ht="15.6">
      <c r="A378" s="5">
        <v>23</v>
      </c>
      <c r="B378" s="4" t="s">
        <v>154</v>
      </c>
    </row>
    <row r="379" spans="1:2" ht="15.6">
      <c r="A379" s="5">
        <v>44</v>
      </c>
      <c r="B379" s="4" t="s">
        <v>46</v>
      </c>
    </row>
    <row r="380" spans="1:2" ht="15.6">
      <c r="A380" s="5">
        <v>29</v>
      </c>
      <c r="B380" s="4" t="s">
        <v>73</v>
      </c>
    </row>
    <row r="381" spans="1:2" ht="15.6">
      <c r="A381" s="5">
        <v>31</v>
      </c>
      <c r="B381" s="4" t="s">
        <v>46</v>
      </c>
    </row>
    <row r="382" spans="1:2" ht="15.6">
      <c r="A382" s="5">
        <v>27</v>
      </c>
      <c r="B382" s="4" t="s">
        <v>46</v>
      </c>
    </row>
    <row r="383" spans="1:2" ht="15.6">
      <c r="A383" s="5">
        <v>22</v>
      </c>
      <c r="B383" s="4" t="s">
        <v>46</v>
      </c>
    </row>
    <row r="384" spans="1:2" ht="15.6">
      <c r="A384" s="5">
        <v>34</v>
      </c>
      <c r="B384" s="4" t="s">
        <v>73</v>
      </c>
    </row>
    <row r="385" spans="1:2" ht="15.6">
      <c r="A385" s="5">
        <v>27</v>
      </c>
      <c r="B385" s="4" t="s">
        <v>46</v>
      </c>
    </row>
    <row r="386" spans="1:2" ht="15.6">
      <c r="A386" s="5">
        <v>29</v>
      </c>
      <c r="B386" s="4" t="s">
        <v>73</v>
      </c>
    </row>
    <row r="387" spans="1:2" ht="15.6">
      <c r="A387" s="5">
        <v>49</v>
      </c>
      <c r="B387" s="4" t="s">
        <v>46</v>
      </c>
    </row>
    <row r="388" spans="1:2" ht="15.6">
      <c r="A388" s="5">
        <v>30</v>
      </c>
      <c r="B388" s="4" t="s">
        <v>58</v>
      </c>
    </row>
    <row r="389" spans="1:2" ht="15.6">
      <c r="A389" s="5">
        <v>25</v>
      </c>
      <c r="B389" s="4" t="s">
        <v>46</v>
      </c>
    </row>
    <row r="390" spans="1:2" ht="15.6">
      <c r="A390" s="5">
        <v>26</v>
      </c>
      <c r="B390" s="4" t="s">
        <v>73</v>
      </c>
    </row>
    <row r="391" spans="1:2" ht="15.6">
      <c r="A391" s="5">
        <v>27</v>
      </c>
      <c r="B391" s="4" t="s">
        <v>73</v>
      </c>
    </row>
    <row r="392" spans="1:2" ht="15.6">
      <c r="A392" s="5">
        <v>21</v>
      </c>
      <c r="B392" s="4" t="s">
        <v>154</v>
      </c>
    </row>
    <row r="393" spans="1:2" ht="15.6">
      <c r="A393" s="5">
        <v>33</v>
      </c>
      <c r="B393" s="4" t="s">
        <v>73</v>
      </c>
    </row>
    <row r="394" spans="1:2" ht="15.6">
      <c r="A394" s="5">
        <v>22</v>
      </c>
      <c r="B394" s="4" t="s">
        <v>46</v>
      </c>
    </row>
    <row r="395" spans="1:2" ht="15.6">
      <c r="A395" s="5">
        <v>34</v>
      </c>
      <c r="B395" s="4" t="s">
        <v>73</v>
      </c>
    </row>
    <row r="396" spans="1:2" ht="15.6">
      <c r="A396" s="5">
        <v>29</v>
      </c>
      <c r="B396" s="4" t="s">
        <v>73</v>
      </c>
    </row>
    <row r="397" spans="1:2" ht="15.6">
      <c r="A397" s="5">
        <v>25</v>
      </c>
      <c r="B397" s="4" t="s">
        <v>46</v>
      </c>
    </row>
    <row r="398" spans="1:2" ht="15.6">
      <c r="A398" s="5">
        <v>23</v>
      </c>
      <c r="B398" s="4" t="s">
        <v>46</v>
      </c>
    </row>
    <row r="399" spans="1:2" ht="15.6">
      <c r="A399" s="5">
        <v>26</v>
      </c>
      <c r="B399" s="4" t="s">
        <v>46</v>
      </c>
    </row>
    <row r="400" spans="1:2" ht="15.6">
      <c r="A400" s="5">
        <v>37</v>
      </c>
      <c r="B400" s="4" t="s">
        <v>73</v>
      </c>
    </row>
    <row r="401" spans="1:2" ht="15.6">
      <c r="A401" s="5">
        <v>25</v>
      </c>
      <c r="B401" s="4" t="s">
        <v>357</v>
      </c>
    </row>
    <row r="402" spans="1:2" ht="15.6">
      <c r="A402" s="5">
        <v>57</v>
      </c>
      <c r="B402" s="4" t="s">
        <v>73</v>
      </c>
    </row>
    <row r="403" spans="1:2" ht="15.6">
      <c r="A403" s="5">
        <v>36</v>
      </c>
      <c r="B403" s="4" t="s">
        <v>1109</v>
      </c>
    </row>
    <row r="404" spans="1:2" ht="15.6">
      <c r="A404" s="5">
        <v>23</v>
      </c>
      <c r="B404" s="4" t="s">
        <v>357</v>
      </c>
    </row>
    <row r="405" spans="1:2" ht="15.6">
      <c r="A405" s="5">
        <v>36</v>
      </c>
      <c r="B405" s="4" t="s">
        <v>58</v>
      </c>
    </row>
    <row r="406" spans="1:2" ht="15.6">
      <c r="A406" s="5">
        <v>26</v>
      </c>
      <c r="B406" s="4" t="s">
        <v>46</v>
      </c>
    </row>
    <row r="407" spans="1:2" ht="15.6">
      <c r="A407" s="5">
        <v>27</v>
      </c>
      <c r="B407" s="4" t="s">
        <v>46</v>
      </c>
    </row>
    <row r="408" spans="1:2" ht="15.6">
      <c r="A408" s="5">
        <v>35</v>
      </c>
      <c r="B408" s="4" t="s">
        <v>73</v>
      </c>
    </row>
    <row r="409" spans="1:2" ht="15.6">
      <c r="A409" s="5">
        <v>32</v>
      </c>
      <c r="B409" s="4" t="s">
        <v>73</v>
      </c>
    </row>
    <row r="410" spans="1:2" ht="15.6">
      <c r="A410" s="5">
        <v>36</v>
      </c>
      <c r="B410" s="4" t="s">
        <v>46</v>
      </c>
    </row>
    <row r="411" spans="1:2" ht="15.6">
      <c r="A411" s="5">
        <v>31</v>
      </c>
      <c r="B411" s="4" t="s">
        <v>73</v>
      </c>
    </row>
    <row r="412" spans="1:2" ht="15.6">
      <c r="A412" s="5">
        <v>26</v>
      </c>
      <c r="B412" s="4" t="s">
        <v>73</v>
      </c>
    </row>
    <row r="413" spans="1:2" ht="15.6">
      <c r="A413" s="5">
        <v>38</v>
      </c>
      <c r="B413" s="4" t="s">
        <v>73</v>
      </c>
    </row>
    <row r="414" spans="1:2" ht="15.6">
      <c r="A414" s="5">
        <v>24</v>
      </c>
      <c r="B414" s="4" t="s">
        <v>46</v>
      </c>
    </row>
    <row r="415" spans="1:2" ht="15.6">
      <c r="A415" s="5">
        <v>50</v>
      </c>
      <c r="B415" s="4" t="s">
        <v>73</v>
      </c>
    </row>
    <row r="416" spans="1:2" ht="15.6">
      <c r="A416" s="5">
        <v>57</v>
      </c>
      <c r="B416" s="4" t="s">
        <v>58</v>
      </c>
    </row>
    <row r="417" spans="1:2" ht="15.6">
      <c r="A417" s="5">
        <v>39</v>
      </c>
      <c r="B417" s="4" t="s">
        <v>46</v>
      </c>
    </row>
    <row r="418" spans="1:2" ht="15.6">
      <c r="A418" s="5">
        <v>26</v>
      </c>
      <c r="B418" s="4" t="s">
        <v>46</v>
      </c>
    </row>
    <row r="419" spans="1:2" ht="15.6">
      <c r="A419" s="5">
        <v>30</v>
      </c>
      <c r="B419" s="4" t="s">
        <v>58</v>
      </c>
    </row>
    <row r="420" spans="1:2" ht="15.6">
      <c r="A420" s="5">
        <v>55</v>
      </c>
      <c r="B420" s="4" t="s">
        <v>58</v>
      </c>
    </row>
    <row r="421" spans="1:2" ht="15.6">
      <c r="A421" s="5">
        <v>29</v>
      </c>
      <c r="B421" s="4" t="s">
        <v>46</v>
      </c>
    </row>
    <row r="422" spans="1:2" ht="15.6">
      <c r="A422" s="5">
        <v>28</v>
      </c>
      <c r="B422" s="4" t="s">
        <v>73</v>
      </c>
    </row>
    <row r="423" spans="1:2" ht="15.6">
      <c r="A423" s="5">
        <v>25</v>
      </c>
      <c r="B423" s="4" t="s">
        <v>46</v>
      </c>
    </row>
    <row r="424" spans="1:2" ht="15.6">
      <c r="A424" s="5">
        <v>28</v>
      </c>
      <c r="B424" s="4" t="s">
        <v>46</v>
      </c>
    </row>
    <row r="425" spans="1:2" ht="15.6">
      <c r="A425" s="5">
        <v>42</v>
      </c>
      <c r="B425" s="4" t="s">
        <v>58</v>
      </c>
    </row>
    <row r="426" spans="1:2" ht="15.6">
      <c r="A426" s="5">
        <v>39</v>
      </c>
      <c r="B426" s="4" t="s">
        <v>73</v>
      </c>
    </row>
    <row r="427" spans="1:2" ht="15.6">
      <c r="A427" s="5">
        <v>29</v>
      </c>
      <c r="B427" s="4" t="s">
        <v>46</v>
      </c>
    </row>
    <row r="428" spans="1:2" ht="15.6">
      <c r="A428" s="5">
        <v>43</v>
      </c>
      <c r="B428" s="4" t="s">
        <v>73</v>
      </c>
    </row>
    <row r="429" spans="1:2" ht="15.6">
      <c r="A429" s="5">
        <v>33</v>
      </c>
      <c r="B429" s="4" t="s">
        <v>73</v>
      </c>
    </row>
    <row r="430" spans="1:2" ht="15.6">
      <c r="A430" s="5">
        <v>35</v>
      </c>
      <c r="B430" s="4" t="s">
        <v>46</v>
      </c>
    </row>
    <row r="431" spans="1:2" ht="15.6">
      <c r="A431" s="5">
        <v>30</v>
      </c>
      <c r="B431" s="4" t="s">
        <v>73</v>
      </c>
    </row>
    <row r="432" spans="1:2" ht="15.6">
      <c r="A432" s="5">
        <v>21</v>
      </c>
      <c r="B432" s="4" t="s">
        <v>46</v>
      </c>
    </row>
    <row r="433" spans="1:2" ht="15.6">
      <c r="A433" s="5">
        <v>42</v>
      </c>
      <c r="B433" s="4" t="s">
        <v>58</v>
      </c>
    </row>
    <row r="434" spans="1:2" ht="15.6">
      <c r="A434" s="5">
        <v>20</v>
      </c>
      <c r="B434" s="4" t="s">
        <v>46</v>
      </c>
    </row>
    <row r="435" spans="1:2" ht="15.6">
      <c r="A435" s="5">
        <v>45</v>
      </c>
      <c r="B435" s="4" t="s">
        <v>73</v>
      </c>
    </row>
    <row r="436" spans="1:2" ht="15.6">
      <c r="A436" s="5">
        <v>30</v>
      </c>
      <c r="B436" s="4" t="s">
        <v>73</v>
      </c>
    </row>
    <row r="437" spans="1:2" ht="15.6">
      <c r="A437" s="5">
        <v>42</v>
      </c>
      <c r="B437" s="4" t="s">
        <v>73</v>
      </c>
    </row>
    <row r="438" spans="1:2" ht="15.6">
      <c r="A438" s="5">
        <v>26</v>
      </c>
      <c r="B438" s="4" t="s">
        <v>73</v>
      </c>
    </row>
    <row r="439" spans="1:2" ht="15.6">
      <c r="A439" s="5">
        <v>31</v>
      </c>
      <c r="B439" s="4" t="s">
        <v>46</v>
      </c>
    </row>
    <row r="440" spans="1:2" ht="15.6">
      <c r="A440" s="5">
        <v>37</v>
      </c>
      <c r="B440" s="4" t="s">
        <v>73</v>
      </c>
    </row>
    <row r="441" spans="1:2" ht="15.6">
      <c r="A441" s="5">
        <v>32</v>
      </c>
      <c r="B441" s="4" t="s">
        <v>46</v>
      </c>
    </row>
    <row r="442" spans="1:2" ht="15.6">
      <c r="A442" s="5">
        <v>64</v>
      </c>
      <c r="B442" s="4" t="s">
        <v>73</v>
      </c>
    </row>
    <row r="443" spans="1:2" ht="15.6">
      <c r="A443" s="5">
        <v>37</v>
      </c>
      <c r="B443" s="4" t="s">
        <v>357</v>
      </c>
    </row>
    <row r="444" spans="1:2" ht="15.6">
      <c r="A444" s="5">
        <v>24</v>
      </c>
      <c r="B444" s="4" t="s">
        <v>46</v>
      </c>
    </row>
    <row r="445" spans="1:2" ht="15.6">
      <c r="A445" s="5">
        <v>40</v>
      </c>
      <c r="B445" s="4" t="s">
        <v>58</v>
      </c>
    </row>
    <row r="446" spans="1:2" ht="15.6">
      <c r="A446" s="5">
        <v>34</v>
      </c>
      <c r="B446" s="4" t="s">
        <v>73</v>
      </c>
    </row>
    <row r="447" spans="1:2" ht="15.6">
      <c r="A447" s="5">
        <v>30</v>
      </c>
      <c r="B447" s="4" t="s">
        <v>357</v>
      </c>
    </row>
    <row r="448" spans="1:2" ht="15.6">
      <c r="A448" s="5">
        <v>45</v>
      </c>
      <c r="B448" s="4" t="s">
        <v>357</v>
      </c>
    </row>
    <row r="449" spans="1:2" ht="15.6">
      <c r="A449" s="5">
        <v>38</v>
      </c>
      <c r="B449" s="4" t="s">
        <v>58</v>
      </c>
    </row>
    <row r="450" spans="1:2" ht="15.6">
      <c r="A450" s="5">
        <v>35</v>
      </c>
      <c r="B450" s="4" t="s">
        <v>58</v>
      </c>
    </row>
    <row r="451" spans="1:2" ht="15.6">
      <c r="A451" s="5">
        <v>34</v>
      </c>
      <c r="B451" s="4" t="s">
        <v>73</v>
      </c>
    </row>
    <row r="452" spans="1:2" ht="15.6">
      <c r="A452" s="5">
        <v>34</v>
      </c>
      <c r="B452" s="4" t="s">
        <v>73</v>
      </c>
    </row>
    <row r="453" spans="1:2" ht="15.6">
      <c r="A453" s="5">
        <v>25</v>
      </c>
      <c r="B453" s="4" t="s">
        <v>46</v>
      </c>
    </row>
    <row r="454" spans="1:2" ht="15.6">
      <c r="A454" s="5">
        <v>36</v>
      </c>
      <c r="B454" s="4" t="s">
        <v>73</v>
      </c>
    </row>
    <row r="455" spans="1:2" ht="15.6">
      <c r="A455" s="5">
        <v>31</v>
      </c>
      <c r="B455" s="4" t="s">
        <v>46</v>
      </c>
    </row>
    <row r="456" spans="1:2" ht="15.6">
      <c r="A456" s="5">
        <v>32</v>
      </c>
      <c r="B456" s="4" t="s">
        <v>46</v>
      </c>
    </row>
    <row r="457" spans="1:2" ht="15.6">
      <c r="A457" s="5">
        <v>31</v>
      </c>
      <c r="B457" s="4" t="s">
        <v>73</v>
      </c>
    </row>
    <row r="458" spans="1:2" ht="15.6">
      <c r="A458" s="5">
        <v>36</v>
      </c>
      <c r="B458" s="4" t="s">
        <v>73</v>
      </c>
    </row>
    <row r="459" spans="1:2" ht="15.6">
      <c r="A459" s="5">
        <v>47</v>
      </c>
      <c r="B459" s="4" t="s">
        <v>46</v>
      </c>
    </row>
    <row r="460" spans="1:2" ht="15.6">
      <c r="A460" s="5">
        <v>35</v>
      </c>
      <c r="B460" s="4" t="s">
        <v>46</v>
      </c>
    </row>
    <row r="461" spans="1:2" ht="15.6">
      <c r="A461" s="5">
        <v>33</v>
      </c>
      <c r="B461" s="4" t="s">
        <v>46</v>
      </c>
    </row>
    <row r="462" spans="1:2" ht="15.6">
      <c r="A462" s="5">
        <v>59</v>
      </c>
      <c r="B462" s="4" t="s">
        <v>73</v>
      </c>
    </row>
    <row r="463" spans="1:2" ht="15.6">
      <c r="A463" s="5">
        <v>36</v>
      </c>
      <c r="B463" s="4" t="s">
        <v>46</v>
      </c>
    </row>
    <row r="464" spans="1:2" ht="15.6">
      <c r="A464" s="5">
        <v>36</v>
      </c>
      <c r="B464" s="4" t="s">
        <v>73</v>
      </c>
    </row>
    <row r="465" spans="1:2" ht="15.6">
      <c r="A465" s="5">
        <v>28</v>
      </c>
      <c r="B465" s="4" t="s">
        <v>73</v>
      </c>
    </row>
    <row r="466" spans="1:2" ht="15.6">
      <c r="A466" s="5">
        <v>65</v>
      </c>
      <c r="B466" s="4" t="s">
        <v>73</v>
      </c>
    </row>
    <row r="467" spans="1:2" ht="15.6">
      <c r="A467" s="5">
        <v>39</v>
      </c>
      <c r="B467" s="4" t="s">
        <v>46</v>
      </c>
    </row>
    <row r="468" spans="1:2" ht="15.6">
      <c r="A468" s="5">
        <v>47</v>
      </c>
      <c r="B468" s="4" t="s">
        <v>154</v>
      </c>
    </row>
    <row r="469" spans="1:2" ht="15.6">
      <c r="A469" s="5">
        <v>29</v>
      </c>
      <c r="B469" s="4" t="s">
        <v>46</v>
      </c>
    </row>
    <row r="470" spans="1:2" ht="15.6">
      <c r="A470" s="5">
        <v>36</v>
      </c>
      <c r="B470" s="4" t="s">
        <v>46</v>
      </c>
    </row>
    <row r="471" spans="1:2" ht="15.6">
      <c r="A471" s="5">
        <v>56</v>
      </c>
      <c r="B471" s="4" t="s">
        <v>73</v>
      </c>
    </row>
    <row r="472" spans="1:2" ht="15.6">
      <c r="A472" s="5">
        <v>32</v>
      </c>
      <c r="B472" s="4" t="s">
        <v>73</v>
      </c>
    </row>
    <row r="473" spans="1:2" ht="15.6">
      <c r="A473" s="5">
        <v>36</v>
      </c>
      <c r="B473" s="4" t="s">
        <v>73</v>
      </c>
    </row>
    <row r="474" spans="1:2" ht="15.6">
      <c r="A474" s="5">
        <v>28</v>
      </c>
      <c r="B474" s="4" t="s">
        <v>46</v>
      </c>
    </row>
    <row r="475" spans="1:2" ht="15.6">
      <c r="A475" s="5">
        <v>28</v>
      </c>
      <c r="B475" s="4" t="s">
        <v>46</v>
      </c>
    </row>
    <row r="476" spans="1:2" ht="15.6">
      <c r="A476" s="5">
        <v>47</v>
      </c>
      <c r="B476" s="4" t="s">
        <v>154</v>
      </c>
    </row>
    <row r="477" spans="1:2" ht="15.6">
      <c r="A477" s="5">
        <v>34</v>
      </c>
      <c r="B477" s="4" t="s">
        <v>73</v>
      </c>
    </row>
    <row r="478" spans="1:2" ht="15.6">
      <c r="A478" s="5">
        <v>41</v>
      </c>
      <c r="B478" s="4" t="s">
        <v>357</v>
      </c>
    </row>
    <row r="479" spans="1:2" ht="15.6">
      <c r="A479" s="5">
        <v>31</v>
      </c>
      <c r="B479" s="4" t="s">
        <v>46</v>
      </c>
    </row>
    <row r="480" spans="1:2" ht="15.6">
      <c r="A480" s="5">
        <v>30</v>
      </c>
      <c r="B480" s="4" t="s">
        <v>73</v>
      </c>
    </row>
    <row r="481" spans="1:2" ht="15.6">
      <c r="A481" s="5">
        <v>29</v>
      </c>
      <c r="B481" s="4" t="s">
        <v>357</v>
      </c>
    </row>
    <row r="482" spans="1:2" ht="15.6">
      <c r="A482" s="5">
        <v>38</v>
      </c>
      <c r="B482" s="4" t="s">
        <v>73</v>
      </c>
    </row>
    <row r="483" spans="1:2" ht="15.6">
      <c r="A483" s="5">
        <v>25</v>
      </c>
      <c r="B483" s="4" t="s">
        <v>46</v>
      </c>
    </row>
    <row r="484" spans="1:2" ht="15.6">
      <c r="A484" s="5">
        <v>37</v>
      </c>
      <c r="B484" s="4" t="s">
        <v>58</v>
      </c>
    </row>
    <row r="485" spans="1:2" ht="15.6">
      <c r="A485" s="5">
        <v>55</v>
      </c>
      <c r="B485" s="4" t="s">
        <v>73</v>
      </c>
    </row>
    <row r="486" spans="1:2" ht="15.6">
      <c r="A486" s="5">
        <v>28</v>
      </c>
      <c r="B486" s="4" t="s">
        <v>73</v>
      </c>
    </row>
    <row r="487" spans="1:2" ht="15.6">
      <c r="A487" s="5">
        <v>23</v>
      </c>
      <c r="B487" s="4" t="s">
        <v>46</v>
      </c>
    </row>
    <row r="488" spans="1:2" ht="15.6">
      <c r="A488" s="5">
        <v>35</v>
      </c>
      <c r="B488" s="4" t="s">
        <v>73</v>
      </c>
    </row>
    <row r="489" spans="1:2" ht="15.6">
      <c r="A489" s="5">
        <v>24</v>
      </c>
      <c r="B489" s="4" t="s">
        <v>73</v>
      </c>
    </row>
    <row r="490" spans="1:2" ht="15.6">
      <c r="A490" s="5">
        <v>32</v>
      </c>
      <c r="B490" s="4" t="s">
        <v>73</v>
      </c>
    </row>
    <row r="491" spans="1:2" ht="15.6">
      <c r="A491" s="5">
        <v>32</v>
      </c>
      <c r="B491" s="4" t="s">
        <v>154</v>
      </c>
    </row>
    <row r="492" spans="1:2" ht="15.6">
      <c r="A492" s="5">
        <v>31</v>
      </c>
      <c r="B492" s="4" t="s">
        <v>1109</v>
      </c>
    </row>
    <row r="493" spans="1:2" ht="15.6">
      <c r="A493" s="5">
        <v>36</v>
      </c>
      <c r="B493" s="4" t="s">
        <v>73</v>
      </c>
    </row>
    <row r="494" spans="1:2" ht="15.6">
      <c r="A494" s="5">
        <v>33</v>
      </c>
      <c r="B494" s="4" t="s">
        <v>58</v>
      </c>
    </row>
    <row r="495" spans="1:2" ht="15.6">
      <c r="A495" s="5">
        <v>47</v>
      </c>
      <c r="B495" s="4" t="s">
        <v>73</v>
      </c>
    </row>
    <row r="496" spans="1:2" ht="15.6">
      <c r="A496" s="5">
        <v>34</v>
      </c>
      <c r="B496" s="4" t="s">
        <v>58</v>
      </c>
    </row>
    <row r="497" spans="1:2" ht="15.6">
      <c r="A497" s="5">
        <v>30</v>
      </c>
      <c r="B497" s="4" t="s">
        <v>357</v>
      </c>
    </row>
    <row r="498" spans="1:2" ht="15.6">
      <c r="A498" s="5">
        <v>33</v>
      </c>
      <c r="B498" s="4" t="s">
        <v>46</v>
      </c>
    </row>
    <row r="499" spans="1:2" ht="15.6">
      <c r="A499" s="5">
        <v>36</v>
      </c>
      <c r="B499" s="4" t="s">
        <v>73</v>
      </c>
    </row>
    <row r="500" spans="1:2" ht="15.6">
      <c r="A500" s="5">
        <v>38</v>
      </c>
      <c r="B500" s="4" t="s">
        <v>73</v>
      </c>
    </row>
    <row r="501" spans="1:2" ht="15.6">
      <c r="A501" s="5">
        <v>39</v>
      </c>
      <c r="B501" s="4" t="s">
        <v>357</v>
      </c>
    </row>
    <row r="502" spans="1:2" ht="15.6">
      <c r="A502" s="5">
        <v>22</v>
      </c>
      <c r="B502" s="4" t="s">
        <v>154</v>
      </c>
    </row>
    <row r="503" spans="1:2" ht="15.6">
      <c r="A503" s="5">
        <v>32</v>
      </c>
      <c r="B503" s="4" t="s">
        <v>73</v>
      </c>
    </row>
    <row r="504" spans="1:2" ht="15.6">
      <c r="A504" s="5">
        <v>21</v>
      </c>
      <c r="B504" s="4" t="s">
        <v>154</v>
      </c>
    </row>
    <row r="505" spans="1:2" ht="15.6">
      <c r="A505" s="5">
        <v>31</v>
      </c>
      <c r="B505" s="4" t="s">
        <v>73</v>
      </c>
    </row>
    <row r="506" spans="1:2" ht="15.6">
      <c r="A506" s="5">
        <v>41</v>
      </c>
      <c r="B506" s="4" t="s">
        <v>73</v>
      </c>
    </row>
    <row r="507" spans="1:2" ht="15.6">
      <c r="A507" s="5">
        <v>48</v>
      </c>
      <c r="B507" s="4" t="s">
        <v>58</v>
      </c>
    </row>
    <row r="508" spans="1:2" ht="15.6">
      <c r="A508" s="5">
        <v>38</v>
      </c>
      <c r="B508" s="4" t="s">
        <v>58</v>
      </c>
    </row>
    <row r="509" spans="1:2" ht="15.6">
      <c r="A509" s="5">
        <v>31</v>
      </c>
      <c r="B509" s="4" t="s">
        <v>73</v>
      </c>
    </row>
    <row r="510" spans="1:2" ht="15.6">
      <c r="A510" s="5">
        <v>41</v>
      </c>
      <c r="B510" s="4" t="s">
        <v>73</v>
      </c>
    </row>
    <row r="511" spans="1:2" ht="15.6">
      <c r="A511" s="5">
        <v>38</v>
      </c>
      <c r="B511" s="4" t="s">
        <v>58</v>
      </c>
    </row>
    <row r="512" spans="1:2" ht="15.6">
      <c r="A512" s="5">
        <v>37</v>
      </c>
      <c r="B512" s="4" t="s">
        <v>73</v>
      </c>
    </row>
    <row r="513" spans="1:2" ht="15.6">
      <c r="A513" s="5">
        <v>24</v>
      </c>
      <c r="B513" s="4" t="s">
        <v>46</v>
      </c>
    </row>
    <row r="514" spans="1:2" ht="15.6">
      <c r="A514" s="5">
        <v>35</v>
      </c>
      <c r="B514" s="4" t="s">
        <v>73</v>
      </c>
    </row>
    <row r="515" spans="1:2" ht="15.6">
      <c r="A515" s="5">
        <v>26</v>
      </c>
      <c r="B515" s="4" t="s">
        <v>46</v>
      </c>
    </row>
    <row r="516" spans="1:2" ht="15.6">
      <c r="A516" s="5">
        <v>31</v>
      </c>
      <c r="B516" s="4" t="s">
        <v>46</v>
      </c>
    </row>
    <row r="517" spans="1:2" ht="15.6">
      <c r="A517" s="5">
        <v>32</v>
      </c>
      <c r="B517" s="4" t="s">
        <v>73</v>
      </c>
    </row>
    <row r="518" spans="1:2" ht="15.6">
      <c r="A518" s="5">
        <v>30</v>
      </c>
      <c r="B518" s="4" t="s">
        <v>73</v>
      </c>
    </row>
    <row r="519" spans="1:2" ht="15.6">
      <c r="A519" s="5">
        <v>57</v>
      </c>
      <c r="B519" s="4" t="s">
        <v>73</v>
      </c>
    </row>
    <row r="520" spans="1:2" ht="15.6">
      <c r="A520" s="5">
        <v>37</v>
      </c>
      <c r="B520" s="4" t="s">
        <v>154</v>
      </c>
    </row>
    <row r="521" spans="1:2" ht="15.6">
      <c r="A521" s="5">
        <v>28</v>
      </c>
      <c r="B521" s="4" t="s">
        <v>73</v>
      </c>
    </row>
    <row r="522" spans="1:2" ht="15.6">
      <c r="A522" s="5">
        <v>30</v>
      </c>
      <c r="B522" s="4" t="s">
        <v>46</v>
      </c>
    </row>
    <row r="523" spans="1:2" ht="15.6">
      <c r="A523" s="5">
        <v>27</v>
      </c>
      <c r="B523" s="4" t="s">
        <v>46</v>
      </c>
    </row>
    <row r="524" spans="1:2" ht="15.6">
      <c r="A524" s="5">
        <v>35</v>
      </c>
      <c r="B524" s="4" t="s">
        <v>73</v>
      </c>
    </row>
    <row r="525" spans="1:2" ht="15.6">
      <c r="A525" s="5">
        <v>29</v>
      </c>
      <c r="B525" s="4" t="s">
        <v>46</v>
      </c>
    </row>
    <row r="526" spans="1:2" ht="15.6">
      <c r="A526" s="5">
        <v>39</v>
      </c>
      <c r="B526" s="4" t="s">
        <v>58</v>
      </c>
    </row>
    <row r="527" spans="1:2" ht="15.6">
      <c r="A527" s="5">
        <v>35</v>
      </c>
      <c r="B527" s="4" t="s">
        <v>46</v>
      </c>
    </row>
    <row r="528" spans="1:2" ht="15.6">
      <c r="A528" s="5">
        <v>28</v>
      </c>
      <c r="B528" s="4" t="s">
        <v>73</v>
      </c>
    </row>
    <row r="529" spans="1:2" ht="15.6">
      <c r="A529" s="5">
        <v>54</v>
      </c>
      <c r="B529" s="4" t="s">
        <v>73</v>
      </c>
    </row>
    <row r="530" spans="1:2" ht="15.6">
      <c r="A530" s="5">
        <v>37</v>
      </c>
      <c r="B530" s="4" t="s">
        <v>58</v>
      </c>
    </row>
    <row r="531" spans="1:2" ht="15.6">
      <c r="A531" s="5">
        <v>34</v>
      </c>
      <c r="B531" s="4" t="s">
        <v>154</v>
      </c>
    </row>
    <row r="532" spans="1:2" ht="15.6">
      <c r="A532" s="5">
        <v>36</v>
      </c>
      <c r="B532" s="4" t="s">
        <v>58</v>
      </c>
    </row>
    <row r="533" spans="1:2" ht="15.6">
      <c r="A533" s="5">
        <v>25</v>
      </c>
      <c r="B533" s="4" t="s">
        <v>46</v>
      </c>
    </row>
    <row r="534" spans="1:2" ht="15.6">
      <c r="A534" s="5">
        <v>25</v>
      </c>
      <c r="B534" s="4" t="s">
        <v>46</v>
      </c>
    </row>
    <row r="535" spans="1:2" ht="15.6">
      <c r="A535" s="5">
        <v>25</v>
      </c>
      <c r="B535" s="4" t="s">
        <v>73</v>
      </c>
    </row>
    <row r="536" spans="1:2" ht="15.6">
      <c r="A536" s="5">
        <v>22</v>
      </c>
      <c r="B536" s="4" t="s">
        <v>1109</v>
      </c>
    </row>
    <row r="537" spans="1:2" ht="15.6">
      <c r="A537" s="5">
        <v>39</v>
      </c>
      <c r="B537" s="4" t="s">
        <v>357</v>
      </c>
    </row>
    <row r="538" spans="1:2" ht="15.6">
      <c r="A538" s="5">
        <v>29</v>
      </c>
      <c r="B538" s="4" t="s">
        <v>73</v>
      </c>
    </row>
    <row r="539" spans="1:2" ht="15.6">
      <c r="A539" s="5">
        <v>27</v>
      </c>
      <c r="B539" s="4" t="s">
        <v>46</v>
      </c>
    </row>
    <row r="540" spans="1:2" ht="15.6">
      <c r="A540" s="5">
        <v>41</v>
      </c>
      <c r="B540" s="4" t="s">
        <v>73</v>
      </c>
    </row>
    <row r="541" spans="1:2" ht="15.6">
      <c r="A541" s="5">
        <v>38</v>
      </c>
      <c r="B541" s="4" t="s">
        <v>46</v>
      </c>
    </row>
    <row r="542" spans="1:2" ht="15.6">
      <c r="A542" s="5">
        <v>37</v>
      </c>
      <c r="B542" s="4" t="s">
        <v>73</v>
      </c>
    </row>
    <row r="543" spans="1:2" ht="15.6">
      <c r="A543" s="5">
        <v>31</v>
      </c>
      <c r="B543" s="4" t="s">
        <v>46</v>
      </c>
    </row>
    <row r="544" spans="1:2" ht="15.6">
      <c r="A544" s="5">
        <v>34</v>
      </c>
      <c r="B544" s="4" t="s">
        <v>46</v>
      </c>
    </row>
    <row r="545" spans="1:2" ht="15.6">
      <c r="A545" s="5">
        <v>27</v>
      </c>
      <c r="B545" s="4" t="s">
        <v>73</v>
      </c>
    </row>
    <row r="546" spans="1:2" ht="15.6">
      <c r="A546" s="5">
        <v>40</v>
      </c>
      <c r="B546" s="4" t="s">
        <v>357</v>
      </c>
    </row>
    <row r="547" spans="1:2" ht="15.6">
      <c r="A547" s="5">
        <v>37</v>
      </c>
      <c r="B547" s="4" t="s">
        <v>58</v>
      </c>
    </row>
    <row r="548" spans="1:2" ht="15.6">
      <c r="A548" s="5">
        <v>29</v>
      </c>
      <c r="B548" s="4" t="s">
        <v>46</v>
      </c>
    </row>
    <row r="549" spans="1:2" ht="15.6">
      <c r="A549" s="5">
        <v>23</v>
      </c>
      <c r="B549" s="4" t="s">
        <v>73</v>
      </c>
    </row>
    <row r="550" spans="1:2" ht="15.6">
      <c r="A550" s="5">
        <v>37</v>
      </c>
      <c r="B550" s="4" t="s">
        <v>46</v>
      </c>
    </row>
    <row r="551" spans="1:2" ht="15.6">
      <c r="A551" s="5">
        <v>26</v>
      </c>
      <c r="B551" s="4" t="s">
        <v>46</v>
      </c>
    </row>
    <row r="552" spans="1:2" ht="15.6">
      <c r="A552" s="5">
        <v>29</v>
      </c>
      <c r="B552" s="4" t="s">
        <v>73</v>
      </c>
    </row>
    <row r="553" spans="1:2" ht="15.6">
      <c r="A553" s="5">
        <v>32</v>
      </c>
      <c r="B553" s="4" t="s">
        <v>46</v>
      </c>
    </row>
    <row r="554" spans="1:2" ht="15.6">
      <c r="A554" s="5">
        <v>37</v>
      </c>
      <c r="B554" s="4" t="s">
        <v>46</v>
      </c>
    </row>
    <row r="555" spans="1:2" ht="15.6">
      <c r="A555" s="5">
        <v>36</v>
      </c>
      <c r="B555" s="4" t="s">
        <v>73</v>
      </c>
    </row>
    <row r="556" spans="1:2" ht="15.6">
      <c r="A556" s="5">
        <v>25</v>
      </c>
      <c r="B556" s="4" t="s">
        <v>46</v>
      </c>
    </row>
    <row r="557" spans="1:2" ht="15.6">
      <c r="A557" s="5">
        <v>27</v>
      </c>
      <c r="B557" s="4" t="s">
        <v>73</v>
      </c>
    </row>
    <row r="558" spans="1:2" ht="15.6">
      <c r="A558" s="5">
        <v>53</v>
      </c>
      <c r="B558" s="4" t="s">
        <v>46</v>
      </c>
    </row>
    <row r="559" spans="1:2" ht="15.6">
      <c r="A559" s="5">
        <v>51</v>
      </c>
      <c r="B559" s="4" t="s">
        <v>46</v>
      </c>
    </row>
    <row r="560" spans="1:2" ht="15.6">
      <c r="A560" s="5">
        <v>28</v>
      </c>
      <c r="B560" s="4" t="s">
        <v>73</v>
      </c>
    </row>
    <row r="561" spans="1:2" ht="15.6">
      <c r="A561" s="5">
        <v>48</v>
      </c>
      <c r="B561" s="4" t="s">
        <v>46</v>
      </c>
    </row>
    <row r="562" spans="1:2" ht="15.6">
      <c r="A562" s="5">
        <v>45</v>
      </c>
      <c r="B562" s="4" t="s">
        <v>73</v>
      </c>
    </row>
    <row r="563" spans="1:2" ht="15.6">
      <c r="A563" s="5">
        <v>32</v>
      </c>
      <c r="B563" s="4" t="s">
        <v>73</v>
      </c>
    </row>
    <row r="564" spans="1:2" ht="15.6">
      <c r="A564" s="5">
        <v>49</v>
      </c>
      <c r="B564" s="4" t="s">
        <v>357</v>
      </c>
    </row>
    <row r="565" spans="1:2" ht="15.6">
      <c r="A565" s="5">
        <v>35</v>
      </c>
      <c r="B565" s="4" t="s">
        <v>73</v>
      </c>
    </row>
    <row r="566" spans="1:2" ht="15.6">
      <c r="A566" s="5">
        <v>23</v>
      </c>
      <c r="B566" s="4" t="s">
        <v>46</v>
      </c>
    </row>
    <row r="567" spans="1:2" ht="15.6">
      <c r="A567" s="5">
        <v>24</v>
      </c>
      <c r="B567" s="4" t="s">
        <v>154</v>
      </c>
    </row>
    <row r="568" spans="1:2" ht="15.6">
      <c r="A568" s="5">
        <v>26</v>
      </c>
      <c r="B568" s="4" t="s">
        <v>46</v>
      </c>
    </row>
    <row r="569" spans="1:2" ht="15.6">
      <c r="A569" s="5">
        <v>34</v>
      </c>
      <c r="B569" s="4" t="s">
        <v>73</v>
      </c>
    </row>
    <row r="570" spans="1:2" ht="15.6">
      <c r="A570" s="5">
        <v>27</v>
      </c>
      <c r="B570" s="4" t="s">
        <v>73</v>
      </c>
    </row>
    <row r="571" spans="1:2" ht="15.6">
      <c r="A571" s="5">
        <v>31</v>
      </c>
      <c r="B571" s="4" t="s">
        <v>73</v>
      </c>
    </row>
    <row r="572" spans="1:2" ht="15.6">
      <c r="A572" s="5">
        <v>23</v>
      </c>
      <c r="B572" s="4" t="s">
        <v>46</v>
      </c>
    </row>
    <row r="573" spans="1:2" ht="15.6">
      <c r="A573" s="5">
        <v>42</v>
      </c>
      <c r="B573" s="4" t="s">
        <v>46</v>
      </c>
    </row>
    <row r="574" spans="1:2" ht="15.6">
      <c r="A574" s="5">
        <v>26</v>
      </c>
      <c r="B574" s="4" t="s">
        <v>73</v>
      </c>
    </row>
    <row r="575" spans="1:2" ht="15.6">
      <c r="A575" s="5">
        <v>35</v>
      </c>
      <c r="B575" s="4" t="s">
        <v>73</v>
      </c>
    </row>
    <row r="576" spans="1:2" ht="15.6">
      <c r="A576" s="5">
        <v>27</v>
      </c>
      <c r="B576" s="4" t="s">
        <v>46</v>
      </c>
    </row>
    <row r="577" spans="1:2" ht="15.6">
      <c r="A577" s="5">
        <v>22</v>
      </c>
      <c r="B577" s="4" t="s">
        <v>73</v>
      </c>
    </row>
    <row r="578" spans="1:2" ht="15.6">
      <c r="A578" s="5">
        <v>36</v>
      </c>
      <c r="B578" s="4" t="s">
        <v>73</v>
      </c>
    </row>
    <row r="579" spans="1:2" ht="15.6">
      <c r="A579" s="5">
        <v>33</v>
      </c>
      <c r="B579" s="4" t="s">
        <v>73</v>
      </c>
    </row>
    <row r="580" spans="1:2" ht="15.6">
      <c r="A580" s="5">
        <v>23</v>
      </c>
      <c r="B580" s="4" t="s">
        <v>357</v>
      </c>
    </row>
    <row r="581" spans="1:2" ht="15.6">
      <c r="A581" s="5">
        <v>30</v>
      </c>
      <c r="B581" s="4" t="s">
        <v>46</v>
      </c>
    </row>
    <row r="582" spans="1:2" ht="15.6">
      <c r="A582" s="5">
        <v>29</v>
      </c>
      <c r="B582" s="4" t="s">
        <v>46</v>
      </c>
    </row>
    <row r="583" spans="1:2" ht="15.6">
      <c r="A583" s="5">
        <v>23</v>
      </c>
      <c r="B583" s="4" t="s">
        <v>46</v>
      </c>
    </row>
    <row r="584" spans="1:2" ht="15.6">
      <c r="A584" s="5">
        <v>27</v>
      </c>
      <c r="B584" s="4" t="s">
        <v>46</v>
      </c>
    </row>
    <row r="585" spans="1:2" ht="15.6">
      <c r="A585" s="5">
        <v>49</v>
      </c>
      <c r="B585" s="4" t="s">
        <v>58</v>
      </c>
    </row>
    <row r="586" spans="1:2" ht="15.6">
      <c r="A586" s="5">
        <v>22</v>
      </c>
      <c r="B586" s="4" t="s">
        <v>46</v>
      </c>
    </row>
    <row r="587" spans="1:2" ht="15.6">
      <c r="A587" s="5">
        <v>35</v>
      </c>
      <c r="B587" s="4" t="s">
        <v>46</v>
      </c>
    </row>
    <row r="588" spans="1:2" ht="15.6">
      <c r="A588" s="5">
        <v>23</v>
      </c>
      <c r="B588" s="4" t="s">
        <v>46</v>
      </c>
    </row>
    <row r="589" spans="1:2" ht="15.6">
      <c r="A589" s="5">
        <v>25</v>
      </c>
      <c r="B589" s="4" t="s">
        <v>46</v>
      </c>
    </row>
    <row r="590" spans="1:2" ht="15.6">
      <c r="A590" s="5">
        <v>31</v>
      </c>
      <c r="B590" s="4" t="s">
        <v>73</v>
      </c>
    </row>
    <row r="591" spans="1:2" ht="15.6">
      <c r="A591" s="5">
        <v>33</v>
      </c>
      <c r="B591" s="4" t="s">
        <v>46</v>
      </c>
    </row>
    <row r="592" spans="1:2" ht="15.6">
      <c r="A592" s="5">
        <v>28</v>
      </c>
      <c r="B592" s="4" t="s">
        <v>73</v>
      </c>
    </row>
    <row r="593" spans="1:2" ht="15.6">
      <c r="A593" s="5">
        <v>24</v>
      </c>
      <c r="B593" s="4" t="s">
        <v>73</v>
      </c>
    </row>
    <row r="594" spans="1:2" ht="15.6">
      <c r="A594" s="5">
        <v>35</v>
      </c>
      <c r="B594" s="4" t="s">
        <v>73</v>
      </c>
    </row>
    <row r="595" spans="1:2" ht="15.6">
      <c r="A595" s="5">
        <v>27</v>
      </c>
      <c r="B595" s="4" t="s">
        <v>46</v>
      </c>
    </row>
    <row r="596" spans="1:2" ht="15.6">
      <c r="A596" s="5">
        <v>44</v>
      </c>
      <c r="B596" s="4" t="s">
        <v>58</v>
      </c>
    </row>
    <row r="597" spans="1:2" ht="15.6">
      <c r="A597" s="5">
        <v>44</v>
      </c>
      <c r="B597" s="4" t="s">
        <v>73</v>
      </c>
    </row>
    <row r="598" spans="1:2" ht="15.6">
      <c r="A598" s="5">
        <v>28</v>
      </c>
      <c r="B598" s="4" t="s">
        <v>46</v>
      </c>
    </row>
    <row r="599" spans="1:2" ht="15.6">
      <c r="A599" s="5">
        <v>23</v>
      </c>
      <c r="B599" s="4" t="s">
        <v>46</v>
      </c>
    </row>
    <row r="600" spans="1:2" ht="15.6">
      <c r="A600" s="5">
        <v>30</v>
      </c>
      <c r="B600" s="4" t="s">
        <v>73</v>
      </c>
    </row>
    <row r="601" spans="1:2" ht="15.6">
      <c r="A601" s="5">
        <v>33</v>
      </c>
      <c r="B601" s="4" t="s">
        <v>58</v>
      </c>
    </row>
    <row r="602" spans="1:2" ht="15.6">
      <c r="A602" s="5">
        <v>27</v>
      </c>
      <c r="B602" s="4" t="s">
        <v>46</v>
      </c>
    </row>
    <row r="603" spans="1:2" ht="15.6">
      <c r="A603" s="5">
        <v>31</v>
      </c>
      <c r="B603" s="4" t="s">
        <v>73</v>
      </c>
    </row>
    <row r="604" spans="1:2" ht="15.6">
      <c r="A604" s="5">
        <v>31</v>
      </c>
      <c r="B604" s="4" t="s">
        <v>46</v>
      </c>
    </row>
    <row r="605" spans="1:2" ht="15.6">
      <c r="A605" s="5">
        <v>55</v>
      </c>
      <c r="B605" s="4" t="s">
        <v>73</v>
      </c>
    </row>
    <row r="606" spans="1:2" ht="15.6">
      <c r="A606" s="5">
        <v>42</v>
      </c>
      <c r="B606" s="4" t="s">
        <v>73</v>
      </c>
    </row>
    <row r="607" spans="1:2" ht="15.6">
      <c r="A607" s="5">
        <v>30</v>
      </c>
      <c r="B607" s="4" t="s">
        <v>73</v>
      </c>
    </row>
    <row r="608" spans="1:2" ht="15.6">
      <c r="A608" s="5">
        <v>25</v>
      </c>
      <c r="B608" s="4" t="s">
        <v>46</v>
      </c>
    </row>
    <row r="609" spans="1:2" ht="15.6">
      <c r="A609" s="5">
        <v>26</v>
      </c>
      <c r="B609" s="4" t="s">
        <v>73</v>
      </c>
    </row>
    <row r="610" spans="1:2" ht="15.6">
      <c r="A610" s="5">
        <v>26</v>
      </c>
      <c r="B610" s="4" t="s">
        <v>46</v>
      </c>
    </row>
    <row r="611" spans="1:2" ht="15.6">
      <c r="A611" s="5">
        <v>36</v>
      </c>
      <c r="B611" s="4" t="s">
        <v>73</v>
      </c>
    </row>
    <row r="612" spans="1:2" ht="15.6">
      <c r="A612" s="5">
        <v>36</v>
      </c>
      <c r="B612" s="4" t="s">
        <v>46</v>
      </c>
    </row>
    <row r="613" spans="1:2" ht="15.6">
      <c r="A613" s="5">
        <v>33</v>
      </c>
      <c r="B613" s="4" t="s">
        <v>73</v>
      </c>
    </row>
    <row r="614" spans="1:2" ht="15.6">
      <c r="A614" s="5">
        <v>50</v>
      </c>
      <c r="B614" s="4" t="s">
        <v>73</v>
      </c>
    </row>
    <row r="615" spans="1:2" ht="15.6">
      <c r="A615" s="5">
        <v>35</v>
      </c>
      <c r="B615" s="4" t="s">
        <v>73</v>
      </c>
    </row>
    <row r="616" spans="1:2" ht="15.6">
      <c r="A616" s="5">
        <v>34</v>
      </c>
      <c r="B616" s="4" t="s">
        <v>73</v>
      </c>
    </row>
    <row r="617" spans="1:2" ht="15.6">
      <c r="A617" s="5">
        <v>22</v>
      </c>
      <c r="B617" s="4" t="s">
        <v>357</v>
      </c>
    </row>
    <row r="618" spans="1:2" ht="15.6">
      <c r="A618" s="5">
        <v>26</v>
      </c>
      <c r="B618" s="4" t="s">
        <v>46</v>
      </c>
    </row>
    <row r="619" spans="1:2" ht="15.6">
      <c r="A619" s="5">
        <v>29</v>
      </c>
      <c r="B619" s="4" t="s">
        <v>46</v>
      </c>
    </row>
    <row r="620" spans="1:2" ht="15.6">
      <c r="A620" s="5">
        <v>29</v>
      </c>
      <c r="B620" s="4" t="s">
        <v>58</v>
      </c>
    </row>
    <row r="621" spans="1:2" ht="15.6">
      <c r="A621" s="5">
        <v>22</v>
      </c>
      <c r="B621" s="4" t="s">
        <v>357</v>
      </c>
    </row>
    <row r="622" spans="1:2" ht="15.6">
      <c r="A622" s="5">
        <v>27</v>
      </c>
      <c r="B622" s="4" t="s">
        <v>46</v>
      </c>
    </row>
    <row r="623" spans="1:2" ht="15.6">
      <c r="A623" s="5">
        <v>30</v>
      </c>
      <c r="B623" s="4" t="s">
        <v>73</v>
      </c>
    </row>
    <row r="624" spans="1:2" ht="15.6">
      <c r="A624" s="5">
        <v>35</v>
      </c>
      <c r="B624" s="4" t="s">
        <v>46</v>
      </c>
    </row>
    <row r="625" spans="1:2" ht="15.6">
      <c r="A625" s="5">
        <v>22</v>
      </c>
      <c r="B625" s="4" t="s">
        <v>154</v>
      </c>
    </row>
    <row r="626" spans="1:2" ht="15.6">
      <c r="A626" s="5">
        <v>30</v>
      </c>
      <c r="B626" s="4" t="s">
        <v>73</v>
      </c>
    </row>
    <row r="627" spans="1:2" ht="15.6">
      <c r="A627" s="5">
        <v>25</v>
      </c>
      <c r="B627" s="4" t="s">
        <v>46</v>
      </c>
    </row>
    <row r="628" spans="1:2" ht="15.6">
      <c r="A628" s="5">
        <v>44</v>
      </c>
      <c r="B628" s="4" t="s">
        <v>73</v>
      </c>
    </row>
    <row r="629" spans="1:2" ht="15.6">
      <c r="A629" s="5">
        <v>34</v>
      </c>
      <c r="B629" s="4" t="s">
        <v>73</v>
      </c>
    </row>
    <row r="630" spans="1:2" ht="15.6">
      <c r="A630" s="5">
        <v>29</v>
      </c>
      <c r="B630" s="4" t="s">
        <v>46</v>
      </c>
    </row>
    <row r="631" spans="1:2" ht="15.6">
      <c r="A631" s="5">
        <v>39</v>
      </c>
      <c r="B631" s="4" t="s">
        <v>46</v>
      </c>
    </row>
    <row r="632" spans="1:2" ht="15.6">
      <c r="A632" s="5">
        <v>22</v>
      </c>
      <c r="B632" s="4" t="s">
        <v>46</v>
      </c>
    </row>
    <row r="633" spans="1:2" ht="15.6">
      <c r="A633" s="5">
        <v>42</v>
      </c>
      <c r="B633" s="4" t="s">
        <v>46</v>
      </c>
    </row>
    <row r="634" spans="1:2" ht="15.6">
      <c r="A634" s="5">
        <v>22</v>
      </c>
      <c r="B634" s="4" t="s">
        <v>46</v>
      </c>
    </row>
    <row r="635" spans="1:2" ht="15.6">
      <c r="A635" s="5">
        <v>31</v>
      </c>
      <c r="B635" s="4" t="s">
        <v>73</v>
      </c>
    </row>
    <row r="636" spans="1:2" ht="15.6">
      <c r="A636" s="5">
        <v>36</v>
      </c>
      <c r="B636" s="4" t="s">
        <v>73</v>
      </c>
    </row>
    <row r="637" spans="1:2" ht="15.6">
      <c r="A637" s="5">
        <v>31</v>
      </c>
      <c r="B637" s="4" t="s">
        <v>73</v>
      </c>
    </row>
    <row r="638" spans="1:2" ht="15.6">
      <c r="A638" s="5">
        <v>26</v>
      </c>
      <c r="B638" s="4" t="s">
        <v>73</v>
      </c>
    </row>
    <row r="639" spans="1:2" ht="15.6">
      <c r="A639" s="5">
        <v>28</v>
      </c>
      <c r="B639" s="4" t="s">
        <v>73</v>
      </c>
    </row>
    <row r="640" spans="1:2" ht="15.6">
      <c r="A640" s="5">
        <v>29</v>
      </c>
      <c r="B640" s="4" t="s">
        <v>46</v>
      </c>
    </row>
    <row r="641" spans="1:2" ht="15.6">
      <c r="A641" s="5">
        <v>29</v>
      </c>
      <c r="B641" s="4" t="s">
        <v>73</v>
      </c>
    </row>
    <row r="642" spans="1:2" ht="15.6">
      <c r="A642" s="5">
        <v>45</v>
      </c>
      <c r="B642" s="4" t="s">
        <v>46</v>
      </c>
    </row>
    <row r="643" spans="1:2" ht="15.6">
      <c r="A643" s="5">
        <v>35</v>
      </c>
      <c r="B643" s="4" t="s">
        <v>73</v>
      </c>
    </row>
    <row r="644" spans="1:2" ht="15.6">
      <c r="A644" s="5">
        <v>28</v>
      </c>
      <c r="B644" s="4" t="s">
        <v>73</v>
      </c>
    </row>
    <row r="645" spans="1:2" ht="15.6">
      <c r="A645" s="5">
        <v>26</v>
      </c>
      <c r="B645" s="4" t="s">
        <v>46</v>
      </c>
    </row>
    <row r="646" spans="1:2" ht="15.6">
      <c r="A646" s="5">
        <v>36</v>
      </c>
      <c r="B646" s="4" t="s">
        <v>73</v>
      </c>
    </row>
    <row r="647" spans="1:2" ht="15.6">
      <c r="A647" s="5">
        <v>22</v>
      </c>
      <c r="B647" s="4" t="s">
        <v>357</v>
      </c>
    </row>
    <row r="648" spans="1:2" ht="15.6">
      <c r="A648" s="5">
        <v>21</v>
      </c>
      <c r="B648" s="4" t="s">
        <v>154</v>
      </c>
    </row>
    <row r="649" spans="1:2" ht="15.6">
      <c r="A649" s="5">
        <v>45</v>
      </c>
      <c r="B649" s="4" t="s">
        <v>73</v>
      </c>
    </row>
    <row r="650" spans="1:2" ht="15.6">
      <c r="A650" s="5">
        <v>41</v>
      </c>
      <c r="B650" s="4" t="s">
        <v>46</v>
      </c>
    </row>
    <row r="651" spans="1:2" ht="15.6">
      <c r="A651" s="5">
        <v>34</v>
      </c>
      <c r="B651" s="4" t="s">
        <v>73</v>
      </c>
    </row>
    <row r="652" spans="1:2" ht="15.6">
      <c r="A652" s="5">
        <v>39</v>
      </c>
      <c r="B652" s="4" t="s">
        <v>73</v>
      </c>
    </row>
    <row r="653" spans="1:2" ht="15.6">
      <c r="A653" s="5">
        <v>58</v>
      </c>
      <c r="B653" s="4" t="s">
        <v>46</v>
      </c>
    </row>
    <row r="654" spans="1:2" ht="15.6">
      <c r="A654" s="5">
        <v>36</v>
      </c>
      <c r="B654" s="4" t="s">
        <v>58</v>
      </c>
    </row>
    <row r="655" spans="1:2" ht="15.6">
      <c r="A655" s="5">
        <v>21</v>
      </c>
      <c r="B655" s="4" t="s">
        <v>154</v>
      </c>
    </row>
    <row r="656" spans="1:2" ht="15.6">
      <c r="A656" s="5">
        <v>33</v>
      </c>
      <c r="B656" s="4" t="s">
        <v>58</v>
      </c>
    </row>
    <row r="657" spans="1:2" ht="15.6">
      <c r="A657" s="5">
        <v>39</v>
      </c>
      <c r="B657" s="4" t="s">
        <v>73</v>
      </c>
    </row>
    <row r="658" spans="1:2" ht="15.6">
      <c r="A658" s="5">
        <v>46</v>
      </c>
      <c r="B658" s="4" t="s">
        <v>58</v>
      </c>
    </row>
    <row r="659" spans="1:2" ht="15.6">
      <c r="A659" s="5">
        <v>54</v>
      </c>
      <c r="B659" s="4" t="s">
        <v>46</v>
      </c>
    </row>
    <row r="660" spans="1:2" ht="15.6">
      <c r="A660" s="5">
        <v>33</v>
      </c>
      <c r="B660" s="4" t="s">
        <v>46</v>
      </c>
    </row>
    <row r="661" spans="1:2" ht="15.6">
      <c r="A661" s="5">
        <v>41</v>
      </c>
      <c r="B661" s="4" t="s">
        <v>73</v>
      </c>
    </row>
    <row r="662" spans="1:2" ht="15.6">
      <c r="A662" s="5">
        <v>43</v>
      </c>
      <c r="B662" s="4" t="s">
        <v>1109</v>
      </c>
    </row>
    <row r="663" spans="1:2" ht="15.6">
      <c r="A663" s="5">
        <v>34</v>
      </c>
      <c r="B663" s="4" t="s">
        <v>73</v>
      </c>
    </row>
    <row r="664" spans="1:2" ht="15.6">
      <c r="A664" s="5">
        <v>41</v>
      </c>
      <c r="B664" s="4" t="s">
        <v>46</v>
      </c>
    </row>
    <row r="665" spans="1:2" ht="15.6">
      <c r="A665" s="5">
        <v>46</v>
      </c>
      <c r="B665" s="4" t="s">
        <v>58</v>
      </c>
    </row>
    <row r="666" spans="1:2" ht="15.6">
      <c r="A666" s="5">
        <v>52</v>
      </c>
      <c r="B666" s="4" t="s">
        <v>73</v>
      </c>
    </row>
    <row r="667" spans="1:2" ht="15.6">
      <c r="A667" s="5">
        <v>27</v>
      </c>
      <c r="B667" s="4" t="s">
        <v>73</v>
      </c>
    </row>
    <row r="668" spans="1:2" ht="15.6">
      <c r="A668" s="5">
        <v>47</v>
      </c>
      <c r="B668" s="4" t="s">
        <v>58</v>
      </c>
    </row>
    <row r="669" spans="1:2" ht="15.6">
      <c r="A669" s="5">
        <v>28</v>
      </c>
      <c r="B669" s="4" t="s">
        <v>73</v>
      </c>
    </row>
    <row r="670" spans="1:2" ht="15.6">
      <c r="A670" s="5">
        <v>27</v>
      </c>
      <c r="B670" s="4" t="s">
        <v>73</v>
      </c>
    </row>
    <row r="671" spans="1:2" ht="15.6">
      <c r="A671" s="5">
        <v>37</v>
      </c>
      <c r="B671" s="4" t="s">
        <v>73</v>
      </c>
    </row>
    <row r="672" spans="1:2" ht="15.6">
      <c r="A672" s="5">
        <v>36</v>
      </c>
      <c r="B672" s="4" t="s">
        <v>73</v>
      </c>
    </row>
    <row r="673" spans="1:2" ht="15.6">
      <c r="A673" s="5">
        <v>23</v>
      </c>
      <c r="B673" s="4" t="s">
        <v>46</v>
      </c>
    </row>
    <row r="674" spans="1:2" ht="15.6">
      <c r="A674" s="5">
        <v>50</v>
      </c>
      <c r="B674" s="4" t="s">
        <v>46</v>
      </c>
    </row>
    <row r="675" spans="1:2" ht="15.6">
      <c r="A675" s="5">
        <v>31</v>
      </c>
      <c r="B675" s="4" t="s">
        <v>357</v>
      </c>
    </row>
    <row r="676" spans="1:2" ht="15.6">
      <c r="A676" s="5">
        <v>31</v>
      </c>
      <c r="B676" s="4" t="s">
        <v>73</v>
      </c>
    </row>
    <row r="677" spans="1:2" ht="15.6">
      <c r="A677" s="5">
        <v>37</v>
      </c>
      <c r="B677" s="4" t="s">
        <v>46</v>
      </c>
    </row>
    <row r="678" spans="1:2" ht="15.6">
      <c r="A678" s="5">
        <v>23</v>
      </c>
      <c r="B678" s="4" t="s">
        <v>46</v>
      </c>
    </row>
    <row r="679" spans="1:2" ht="15.6">
      <c r="A679" s="5">
        <v>29</v>
      </c>
      <c r="B679" s="4" t="s">
        <v>46</v>
      </c>
    </row>
    <row r="680" spans="1:2" ht="15.6">
      <c r="A680" s="5">
        <v>33</v>
      </c>
      <c r="B680" s="4" t="s">
        <v>73</v>
      </c>
    </row>
    <row r="681" spans="1:2" ht="15.6">
      <c r="A681" s="5">
        <v>25</v>
      </c>
      <c r="B681" s="4" t="s">
        <v>46</v>
      </c>
    </row>
    <row r="682" spans="1:2" ht="15.6">
      <c r="A682" s="5">
        <v>37</v>
      </c>
      <c r="B682" s="4" t="s">
        <v>58</v>
      </c>
    </row>
    <row r="683" spans="1:2" ht="15.6">
      <c r="A683" s="5">
        <v>30</v>
      </c>
      <c r="B683" s="4" t="s">
        <v>73</v>
      </c>
    </row>
    <row r="684" spans="1:2" ht="15.6">
      <c r="A684" s="5">
        <v>29</v>
      </c>
      <c r="B684" s="4" t="s">
        <v>46</v>
      </c>
    </row>
    <row r="685" spans="1:2" ht="15.6">
      <c r="A685" s="5">
        <v>34</v>
      </c>
      <c r="B685" s="4" t="s">
        <v>73</v>
      </c>
    </row>
    <row r="686" spans="1:2" ht="15.6">
      <c r="A686" s="5">
        <v>37</v>
      </c>
      <c r="B686" s="4" t="s">
        <v>46</v>
      </c>
    </row>
    <row r="687" spans="1:2" ht="15.6">
      <c r="A687" s="5">
        <v>35</v>
      </c>
      <c r="B687" s="4" t="s">
        <v>46</v>
      </c>
    </row>
    <row r="688" spans="1:2" ht="15.6">
      <c r="A688" s="5">
        <v>28</v>
      </c>
      <c r="B688" s="4" t="s">
        <v>46</v>
      </c>
    </row>
    <row r="689" spans="1:2" ht="15.6">
      <c r="A689" s="5">
        <v>25</v>
      </c>
      <c r="B689" s="4" t="s">
        <v>46</v>
      </c>
    </row>
    <row r="690" spans="1:2" ht="15.6">
      <c r="A690" s="5">
        <v>27</v>
      </c>
      <c r="B690" s="4" t="s">
        <v>46</v>
      </c>
    </row>
    <row r="691" spans="1:2" ht="15.6">
      <c r="A691" s="5">
        <v>36</v>
      </c>
      <c r="B691" s="4" t="s">
        <v>73</v>
      </c>
    </row>
    <row r="692" spans="1:2" ht="15.6">
      <c r="A692" s="5">
        <v>36</v>
      </c>
      <c r="B692" s="4" t="s">
        <v>46</v>
      </c>
    </row>
    <row r="693" spans="1:2" ht="15.6">
      <c r="A693" s="5">
        <v>66</v>
      </c>
      <c r="B693" s="4" t="s">
        <v>58</v>
      </c>
    </row>
    <row r="694" spans="1:2" ht="15.6">
      <c r="A694" s="5">
        <v>24</v>
      </c>
      <c r="B694" s="4" t="s">
        <v>46</v>
      </c>
    </row>
    <row r="695" spans="1:2" ht="15.6">
      <c r="A695" s="5">
        <v>38</v>
      </c>
      <c r="B695" s="4" t="s">
        <v>46</v>
      </c>
    </row>
    <row r="696" spans="1:2" ht="15.6">
      <c r="A696" s="5">
        <v>37</v>
      </c>
      <c r="B696" s="4" t="s">
        <v>73</v>
      </c>
    </row>
    <row r="697" spans="1:2" ht="15.6">
      <c r="A697" s="5">
        <v>39</v>
      </c>
      <c r="B697" s="4" t="s">
        <v>73</v>
      </c>
    </row>
    <row r="698" spans="1:2" ht="15.6">
      <c r="A698" s="5">
        <v>37</v>
      </c>
      <c r="B698" s="4" t="s">
        <v>58</v>
      </c>
    </row>
    <row r="699" spans="1:2" ht="15.6">
      <c r="A699" s="5">
        <v>40</v>
      </c>
      <c r="B699" s="4" t="s">
        <v>1109</v>
      </c>
    </row>
    <row r="700" spans="1:2" ht="15.6">
      <c r="A700" s="5">
        <v>27</v>
      </c>
      <c r="B700" s="4" t="s">
        <v>154</v>
      </c>
    </row>
    <row r="701" spans="1:2" ht="15.6">
      <c r="A701" s="5">
        <v>24</v>
      </c>
      <c r="B701" s="4" t="s">
        <v>46</v>
      </c>
    </row>
    <row r="702" spans="1:2" ht="15.6">
      <c r="A702" s="5">
        <v>28</v>
      </c>
      <c r="B702" s="4" t="s">
        <v>46</v>
      </c>
    </row>
    <row r="703" spans="1:2" ht="15.6">
      <c r="A703" s="5">
        <v>35</v>
      </c>
      <c r="B703" s="4" t="s">
        <v>73</v>
      </c>
    </row>
    <row r="704" spans="1:2" ht="15.6">
      <c r="A704" s="5">
        <v>37</v>
      </c>
      <c r="B704" s="4" t="s">
        <v>73</v>
      </c>
    </row>
    <row r="705" spans="1:2" ht="15.6">
      <c r="A705" s="5">
        <v>38</v>
      </c>
      <c r="B705" s="4" t="s">
        <v>73</v>
      </c>
    </row>
    <row r="706" spans="1:2" ht="15.6">
      <c r="A706" s="5">
        <v>43</v>
      </c>
      <c r="B706" s="4" t="s">
        <v>58</v>
      </c>
    </row>
    <row r="707" spans="1:2" ht="15.6">
      <c r="A707" s="5">
        <v>29</v>
      </c>
      <c r="B707" s="4" t="s">
        <v>46</v>
      </c>
    </row>
    <row r="708" spans="1:2" ht="15.6">
      <c r="A708" s="5">
        <v>25</v>
      </c>
      <c r="B708" s="4" t="s">
        <v>46</v>
      </c>
    </row>
    <row r="709" spans="1:2" ht="15.6">
      <c r="A709" s="5">
        <v>25</v>
      </c>
      <c r="B709" s="4" t="s">
        <v>46</v>
      </c>
    </row>
    <row r="710" spans="1:2" ht="15.6">
      <c r="A710" s="5">
        <v>45</v>
      </c>
      <c r="B710" s="4" t="s">
        <v>46</v>
      </c>
    </row>
    <row r="711" spans="1:2" ht="15.6">
      <c r="A711" s="5">
        <v>31</v>
      </c>
      <c r="B711" s="4" t="s">
        <v>46</v>
      </c>
    </row>
    <row r="712" spans="1:2" ht="15.6">
      <c r="A712" s="5">
        <v>26</v>
      </c>
      <c r="B712" s="4" t="s">
        <v>73</v>
      </c>
    </row>
    <row r="713" spans="1:2" ht="15.6">
      <c r="A713" s="5">
        <v>33</v>
      </c>
      <c r="B713" s="4" t="s">
        <v>357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713"/>
  <sheetViews>
    <sheetView tabSelected="1" topLeftCell="A4" workbookViewId="0">
      <selection activeCell="N49" sqref="N49"/>
    </sheetView>
  </sheetViews>
  <sheetFormatPr baseColWidth="10" defaultRowHeight="14.4"/>
  <sheetData>
    <row r="1" spans="1:8" ht="15.6">
      <c r="A1" s="2" t="s">
        <v>1</v>
      </c>
      <c r="G1" t="s">
        <v>3469</v>
      </c>
      <c r="H1" t="s">
        <v>3468</v>
      </c>
    </row>
    <row r="2" spans="1:8" ht="15.6">
      <c r="A2" s="5">
        <v>32</v>
      </c>
      <c r="C2" t="s">
        <v>3444</v>
      </c>
      <c r="D2">
        <f>COUNT(A2:A713)</f>
        <v>712</v>
      </c>
      <c r="E2">
        <v>0</v>
      </c>
      <c r="F2">
        <f>E2+$D$6</f>
        <v>10</v>
      </c>
      <c r="G2" t="str">
        <f>CONCATENATE(E2," - ",F2)</f>
        <v>0 - 10</v>
      </c>
      <c r="H2">
        <v>9</v>
      </c>
    </row>
    <row r="3" spans="1:8" ht="15.6">
      <c r="A3" s="5">
        <v>38</v>
      </c>
      <c r="C3" t="s">
        <v>3445</v>
      </c>
      <c r="D3" s="18">
        <f>MIN(A2:A713)</f>
        <v>19</v>
      </c>
      <c r="E3">
        <f>E2+$D$6</f>
        <v>10</v>
      </c>
      <c r="F3">
        <f t="shared" ref="F3:F8" si="0">E3+$D$6</f>
        <v>20</v>
      </c>
      <c r="G3" t="str">
        <f t="shared" ref="G3:G8" si="1">CONCATENATE(E3," - ",F3)</f>
        <v>10 - 20</v>
      </c>
      <c r="H3">
        <f>H2+$D$6</f>
        <v>19</v>
      </c>
    </row>
    <row r="4" spans="1:8" ht="15.6">
      <c r="A4" s="5">
        <v>30</v>
      </c>
      <c r="C4" t="s">
        <v>3446</v>
      </c>
      <c r="D4" s="18">
        <f>MAX(A2:A713)</f>
        <v>78</v>
      </c>
      <c r="E4">
        <f t="shared" ref="E4:E9" si="2">E3+$D$6</f>
        <v>20</v>
      </c>
      <c r="F4">
        <f t="shared" si="0"/>
        <v>30</v>
      </c>
      <c r="G4" t="str">
        <f t="shared" si="1"/>
        <v>20 - 30</v>
      </c>
      <c r="H4">
        <f t="shared" ref="H4:H8" si="3">H3+$D$6</f>
        <v>29</v>
      </c>
    </row>
    <row r="5" spans="1:8" ht="15.6">
      <c r="A5" s="5">
        <v>37</v>
      </c>
      <c r="C5" t="s">
        <v>3447</v>
      </c>
      <c r="D5" s="18">
        <f>D4-D3</f>
        <v>59</v>
      </c>
      <c r="E5">
        <f t="shared" si="2"/>
        <v>30</v>
      </c>
      <c r="F5">
        <f t="shared" si="0"/>
        <v>40</v>
      </c>
      <c r="G5" t="str">
        <f t="shared" si="1"/>
        <v>30 - 40</v>
      </c>
      <c r="H5">
        <f t="shared" si="3"/>
        <v>39</v>
      </c>
    </row>
    <row r="6" spans="1:8" ht="15.6">
      <c r="A6" s="5">
        <v>24</v>
      </c>
      <c r="C6" t="s">
        <v>3466</v>
      </c>
      <c r="D6">
        <v>10</v>
      </c>
      <c r="E6">
        <f t="shared" si="2"/>
        <v>40</v>
      </c>
      <c r="F6">
        <f t="shared" si="0"/>
        <v>50</v>
      </c>
      <c r="G6" t="str">
        <f t="shared" si="1"/>
        <v>40 - 50</v>
      </c>
      <c r="H6">
        <f t="shared" si="3"/>
        <v>49</v>
      </c>
    </row>
    <row r="7" spans="1:8" ht="15.6">
      <c r="A7" s="5">
        <v>27</v>
      </c>
      <c r="C7" t="s">
        <v>3467</v>
      </c>
      <c r="D7">
        <f>D5/D6+1</f>
        <v>6.9</v>
      </c>
      <c r="E7">
        <f t="shared" si="2"/>
        <v>50</v>
      </c>
      <c r="F7">
        <f t="shared" si="0"/>
        <v>60</v>
      </c>
      <c r="G7" t="str">
        <f t="shared" si="1"/>
        <v>50 - 60</v>
      </c>
      <c r="H7">
        <f t="shared" si="3"/>
        <v>59</v>
      </c>
    </row>
    <row r="8" spans="1:8" ht="15.6">
      <c r="A8" s="5">
        <v>32</v>
      </c>
      <c r="E8">
        <f t="shared" si="2"/>
        <v>60</v>
      </c>
      <c r="F8">
        <f t="shared" si="0"/>
        <v>70</v>
      </c>
      <c r="G8" t="str">
        <f t="shared" si="1"/>
        <v>60 - 70</v>
      </c>
      <c r="H8">
        <f t="shared" si="3"/>
        <v>69</v>
      </c>
    </row>
    <row r="9" spans="1:8" ht="16.2" thickBot="1">
      <c r="A9" s="5">
        <v>34</v>
      </c>
    </row>
    <row r="10" spans="1:8" ht="16.2" thickBot="1">
      <c r="A10" s="5">
        <v>45</v>
      </c>
      <c r="C10" s="270" t="s">
        <v>3469</v>
      </c>
      <c r="D10" s="281" t="s">
        <v>3470</v>
      </c>
      <c r="E10" s="280" t="s">
        <v>3453</v>
      </c>
    </row>
    <row r="11" spans="1:8" ht="15.6">
      <c r="A11" s="5">
        <v>40</v>
      </c>
      <c r="C11" s="185" t="s">
        <v>3471</v>
      </c>
      <c r="D11" s="282">
        <v>9</v>
      </c>
      <c r="E11" s="232">
        <v>0</v>
      </c>
    </row>
    <row r="12" spans="1:8" ht="15.6">
      <c r="A12" s="5">
        <v>31</v>
      </c>
      <c r="C12" s="180" t="s">
        <v>3472</v>
      </c>
      <c r="D12" s="283">
        <v>19</v>
      </c>
      <c r="E12" s="226">
        <v>1</v>
      </c>
    </row>
    <row r="13" spans="1:8" ht="15.6">
      <c r="A13" s="5">
        <v>29</v>
      </c>
      <c r="C13" s="180" t="s">
        <v>3473</v>
      </c>
      <c r="D13" s="283">
        <v>29</v>
      </c>
      <c r="E13" s="226">
        <v>276</v>
      </c>
    </row>
    <row r="14" spans="1:8" ht="15.6">
      <c r="A14" s="5">
        <v>28</v>
      </c>
      <c r="C14" s="180" t="s">
        <v>3474</v>
      </c>
      <c r="D14" s="283">
        <v>39</v>
      </c>
      <c r="E14" s="226">
        <v>305</v>
      </c>
    </row>
    <row r="15" spans="1:8" ht="15.6">
      <c r="A15" s="5">
        <v>24</v>
      </c>
      <c r="C15" s="180" t="s">
        <v>3475</v>
      </c>
      <c r="D15" s="283">
        <v>49</v>
      </c>
      <c r="E15" s="226">
        <v>95</v>
      </c>
    </row>
    <row r="16" spans="1:8" ht="15.6">
      <c r="A16" s="5">
        <v>21</v>
      </c>
      <c r="C16" s="180" t="s">
        <v>3476</v>
      </c>
      <c r="D16" s="283">
        <v>59</v>
      </c>
      <c r="E16" s="226">
        <v>31</v>
      </c>
    </row>
    <row r="17" spans="1:10" ht="16.2" thickBot="1">
      <c r="A17" s="5">
        <v>37</v>
      </c>
      <c r="C17" s="182" t="s">
        <v>3477</v>
      </c>
      <c r="D17" s="284">
        <v>69</v>
      </c>
      <c r="E17" s="229">
        <v>3</v>
      </c>
    </row>
    <row r="18" spans="1:10" ht="15.6">
      <c r="A18" s="5">
        <v>23</v>
      </c>
      <c r="C18" s="26"/>
      <c r="D18" s="26"/>
    </row>
    <row r="19" spans="1:10" ht="15.6">
      <c r="A19" s="5">
        <v>22</v>
      </c>
    </row>
    <row r="20" spans="1:10" ht="15.6">
      <c r="A20" s="5">
        <v>27</v>
      </c>
    </row>
    <row r="21" spans="1:10" ht="15.6">
      <c r="A21" s="5">
        <v>31</v>
      </c>
    </row>
    <row r="22" spans="1:10" ht="15.6">
      <c r="A22" s="5">
        <v>40</v>
      </c>
    </row>
    <row r="23" spans="1:10" ht="15.6">
      <c r="A23" s="5">
        <v>44</v>
      </c>
    </row>
    <row r="24" spans="1:10" ht="15.6">
      <c r="A24" s="5">
        <v>38</v>
      </c>
    </row>
    <row r="25" spans="1:10" ht="15.6">
      <c r="A25" s="5">
        <v>38</v>
      </c>
    </row>
    <row r="26" spans="1:10" ht="15.6">
      <c r="A26" s="5">
        <v>43</v>
      </c>
    </row>
    <row r="27" spans="1:10" ht="15.6">
      <c r="A27" s="5">
        <v>30</v>
      </c>
    </row>
    <row r="28" spans="1:10" ht="15.6">
      <c r="A28" s="5">
        <v>37</v>
      </c>
    </row>
    <row r="29" spans="1:10" ht="15.6">
      <c r="A29" s="5">
        <v>32</v>
      </c>
      <c r="C29" s="2" t="s">
        <v>3478</v>
      </c>
      <c r="I29" t="s">
        <v>3469</v>
      </c>
      <c r="J29" t="s">
        <v>3468</v>
      </c>
    </row>
    <row r="30" spans="1:10" ht="15.6">
      <c r="A30" s="5">
        <v>39</v>
      </c>
      <c r="C30" s="5">
        <v>32</v>
      </c>
      <c r="E30" t="s">
        <v>3444</v>
      </c>
      <c r="F30">
        <f>COUNT(C30:C73)</f>
        <v>44</v>
      </c>
      <c r="G30">
        <v>0</v>
      </c>
      <c r="H30">
        <f>G30+$F$34</f>
        <v>10</v>
      </c>
      <c r="I30" t="str">
        <f>CONCATENATE(G30," - ",H30)</f>
        <v>0 - 10</v>
      </c>
      <c r="J30">
        <v>9</v>
      </c>
    </row>
    <row r="31" spans="1:10" ht="15.6">
      <c r="A31" s="5">
        <v>27</v>
      </c>
      <c r="C31" s="5">
        <v>24</v>
      </c>
      <c r="E31" t="s">
        <v>3445</v>
      </c>
      <c r="F31" s="18">
        <f>MIN(C30:C73)</f>
        <v>21</v>
      </c>
      <c r="G31">
        <f>G30+$D$6</f>
        <v>10</v>
      </c>
      <c r="H31">
        <f t="shared" ref="H31:H36" si="4">G31+$F$34</f>
        <v>20</v>
      </c>
      <c r="I31" t="str">
        <f t="shared" ref="I31:I36" si="5">CONCATENATE(G31," - ",H31)</f>
        <v>10 - 20</v>
      </c>
      <c r="J31">
        <f>J30+$D$6</f>
        <v>19</v>
      </c>
    </row>
    <row r="32" spans="1:10" ht="15.6">
      <c r="A32" s="5">
        <v>34</v>
      </c>
      <c r="C32" s="5">
        <v>23</v>
      </c>
      <c r="E32" t="s">
        <v>3446</v>
      </c>
      <c r="F32" s="18">
        <f>MAX(C30:C73)</f>
        <v>49</v>
      </c>
      <c r="G32">
        <f t="shared" ref="G32:G36" si="6">G31+$D$6</f>
        <v>20</v>
      </c>
      <c r="H32">
        <f t="shared" si="4"/>
        <v>30</v>
      </c>
      <c r="I32" t="str">
        <f t="shared" si="5"/>
        <v>20 - 30</v>
      </c>
      <c r="J32">
        <f t="shared" ref="J32:J36" si="7">J31+$D$6</f>
        <v>29</v>
      </c>
    </row>
    <row r="33" spans="1:10" ht="15.6">
      <c r="A33" s="5">
        <v>38</v>
      </c>
      <c r="C33" s="5">
        <v>22</v>
      </c>
      <c r="E33" t="s">
        <v>3447</v>
      </c>
      <c r="F33" s="18">
        <f>F32-F31</f>
        <v>28</v>
      </c>
      <c r="G33">
        <f t="shared" si="6"/>
        <v>30</v>
      </c>
      <c r="H33">
        <f t="shared" si="4"/>
        <v>40</v>
      </c>
      <c r="I33" t="str">
        <f t="shared" si="5"/>
        <v>30 - 40</v>
      </c>
      <c r="J33">
        <f t="shared" si="7"/>
        <v>39</v>
      </c>
    </row>
    <row r="34" spans="1:10" ht="15.6">
      <c r="A34" s="5">
        <v>34</v>
      </c>
      <c r="C34" s="5">
        <v>36</v>
      </c>
      <c r="E34" t="s">
        <v>3466</v>
      </c>
      <c r="F34">
        <v>10</v>
      </c>
      <c r="G34">
        <f t="shared" si="6"/>
        <v>40</v>
      </c>
      <c r="H34">
        <f t="shared" si="4"/>
        <v>50</v>
      </c>
      <c r="I34" t="str">
        <f t="shared" si="5"/>
        <v>40 - 50</v>
      </c>
      <c r="J34">
        <f t="shared" si="7"/>
        <v>49</v>
      </c>
    </row>
    <row r="35" spans="1:10" ht="15.6">
      <c r="A35" s="5">
        <v>22</v>
      </c>
      <c r="C35" s="5">
        <v>35</v>
      </c>
      <c r="E35" t="s">
        <v>3467</v>
      </c>
      <c r="F35">
        <f>F33/F34+1</f>
        <v>3.8</v>
      </c>
      <c r="G35">
        <f t="shared" si="6"/>
        <v>50</v>
      </c>
      <c r="H35">
        <f t="shared" si="4"/>
        <v>60</v>
      </c>
      <c r="I35" t="str">
        <f t="shared" si="5"/>
        <v>50 - 60</v>
      </c>
      <c r="J35">
        <f t="shared" si="7"/>
        <v>59</v>
      </c>
    </row>
    <row r="36" spans="1:10" ht="15.6">
      <c r="A36" s="5">
        <v>28</v>
      </c>
      <c r="C36" s="5">
        <v>24</v>
      </c>
    </row>
    <row r="37" spans="1:10" ht="16.2" thickBot="1">
      <c r="A37" s="5">
        <v>40</v>
      </c>
      <c r="C37" s="5">
        <v>22</v>
      </c>
    </row>
    <row r="38" spans="1:10" ht="16.2" thickBot="1">
      <c r="A38" s="5">
        <v>42</v>
      </c>
      <c r="C38" s="5">
        <v>24</v>
      </c>
      <c r="E38" s="288" t="s">
        <v>3469</v>
      </c>
      <c r="F38" s="289" t="s">
        <v>3454</v>
      </c>
      <c r="G38" s="290" t="s">
        <v>3453</v>
      </c>
    </row>
    <row r="39" spans="1:10" ht="15.6">
      <c r="A39" s="5">
        <v>27</v>
      </c>
      <c r="C39" s="5">
        <v>21</v>
      </c>
      <c r="E39" s="185" t="s">
        <v>3471</v>
      </c>
      <c r="F39" s="287">
        <v>9</v>
      </c>
      <c r="G39" s="269">
        <v>0</v>
      </c>
    </row>
    <row r="40" spans="1:10" ht="15.6">
      <c r="A40" s="5">
        <v>38</v>
      </c>
      <c r="C40" s="5">
        <v>31</v>
      </c>
      <c r="E40" s="180" t="s">
        <v>3472</v>
      </c>
      <c r="F40" s="285">
        <v>19</v>
      </c>
      <c r="G40" s="181">
        <v>0</v>
      </c>
    </row>
    <row r="41" spans="1:10" ht="15.6">
      <c r="A41" s="5">
        <v>22</v>
      </c>
      <c r="C41" s="5">
        <v>29</v>
      </c>
      <c r="E41" s="180" t="s">
        <v>3473</v>
      </c>
      <c r="F41" s="285">
        <v>29</v>
      </c>
      <c r="G41" s="181">
        <v>23</v>
      </c>
    </row>
    <row r="42" spans="1:10" ht="15.6">
      <c r="A42" s="5">
        <v>31</v>
      </c>
      <c r="C42" s="5">
        <v>23</v>
      </c>
      <c r="E42" s="180" t="s">
        <v>3474</v>
      </c>
      <c r="F42" s="285">
        <v>39</v>
      </c>
      <c r="G42" s="181">
        <v>15</v>
      </c>
    </row>
    <row r="43" spans="1:10" ht="15.6">
      <c r="A43" s="5">
        <v>37</v>
      </c>
      <c r="C43" s="5">
        <v>27</v>
      </c>
      <c r="E43" s="180" t="s">
        <v>3475</v>
      </c>
      <c r="F43" s="285">
        <v>49</v>
      </c>
      <c r="G43" s="181">
        <v>6</v>
      </c>
    </row>
    <row r="44" spans="1:10" ht="16.2" thickBot="1">
      <c r="A44" s="5">
        <v>35</v>
      </c>
      <c r="C44" s="5">
        <v>43</v>
      </c>
      <c r="E44" s="182" t="s">
        <v>3476</v>
      </c>
      <c r="F44" s="286">
        <v>59</v>
      </c>
      <c r="G44" s="184">
        <v>0</v>
      </c>
    </row>
    <row r="45" spans="1:10" ht="15.6">
      <c r="A45" s="5">
        <v>26</v>
      </c>
      <c r="C45" s="5">
        <v>24</v>
      </c>
    </row>
    <row r="46" spans="1:10" ht="15.6">
      <c r="A46" s="5">
        <v>37</v>
      </c>
      <c r="C46" s="5">
        <v>22</v>
      </c>
    </row>
    <row r="47" spans="1:10" ht="15.6">
      <c r="A47" s="5">
        <v>41</v>
      </c>
      <c r="C47" s="5">
        <v>31</v>
      </c>
    </row>
    <row r="48" spans="1:10" ht="15.6">
      <c r="A48" s="5">
        <v>27</v>
      </c>
      <c r="C48" s="5">
        <v>31</v>
      </c>
    </row>
    <row r="49" spans="1:3" ht="15.6">
      <c r="A49" s="5">
        <v>39</v>
      </c>
      <c r="C49" s="5">
        <v>28</v>
      </c>
    </row>
    <row r="50" spans="1:3" ht="15.6">
      <c r="A50" s="5">
        <v>45</v>
      </c>
      <c r="C50" s="5">
        <v>32</v>
      </c>
    </row>
    <row r="51" spans="1:3" ht="15.6">
      <c r="A51" s="5">
        <v>32</v>
      </c>
      <c r="C51" s="5">
        <v>34</v>
      </c>
    </row>
    <row r="52" spans="1:3" ht="15.6">
      <c r="A52" s="5">
        <v>23</v>
      </c>
      <c r="C52" s="5">
        <v>45</v>
      </c>
    </row>
    <row r="53" spans="1:3" ht="15.6">
      <c r="A53" s="5">
        <v>22</v>
      </c>
      <c r="C53" s="5">
        <v>29</v>
      </c>
    </row>
    <row r="54" spans="1:3" ht="15.6">
      <c r="A54" s="5">
        <v>33</v>
      </c>
      <c r="C54" s="5">
        <v>22</v>
      </c>
    </row>
    <row r="55" spans="1:3" ht="15.6">
      <c r="A55" s="5">
        <v>32</v>
      </c>
      <c r="C55" s="5">
        <v>25</v>
      </c>
    </row>
    <row r="56" spans="1:3" ht="15.6">
      <c r="A56" s="5">
        <v>37</v>
      </c>
      <c r="C56" s="5">
        <v>25</v>
      </c>
    </row>
    <row r="57" spans="1:3" ht="15.6">
      <c r="A57" s="5">
        <v>33</v>
      </c>
      <c r="C57" s="5">
        <v>23</v>
      </c>
    </row>
    <row r="58" spans="1:3" ht="15.6">
      <c r="A58" s="5">
        <v>28</v>
      </c>
      <c r="C58" s="5">
        <v>37</v>
      </c>
    </row>
    <row r="59" spans="1:3" ht="15.6">
      <c r="A59" s="5">
        <v>41</v>
      </c>
      <c r="C59" s="5">
        <v>30</v>
      </c>
    </row>
    <row r="60" spans="1:3" ht="15.6">
      <c r="A60" s="5">
        <v>51</v>
      </c>
      <c r="C60" s="5">
        <v>45</v>
      </c>
    </row>
    <row r="61" spans="1:3" ht="15.6">
      <c r="A61" s="5">
        <v>32</v>
      </c>
      <c r="C61" s="5">
        <v>41</v>
      </c>
    </row>
    <row r="62" spans="1:3" ht="15.6">
      <c r="A62" s="5">
        <v>44</v>
      </c>
      <c r="C62" s="5">
        <v>29</v>
      </c>
    </row>
    <row r="63" spans="1:3" ht="15.6">
      <c r="A63" s="5">
        <v>24</v>
      </c>
      <c r="C63" s="5">
        <v>30</v>
      </c>
    </row>
    <row r="64" spans="1:3" ht="15.6">
      <c r="A64" s="5">
        <v>35</v>
      </c>
      <c r="C64" s="5">
        <v>39</v>
      </c>
    </row>
    <row r="65" spans="1:3" ht="15.6">
      <c r="A65" s="5">
        <v>33</v>
      </c>
      <c r="C65" s="5">
        <v>39</v>
      </c>
    </row>
    <row r="66" spans="1:3" ht="15.6">
      <c r="A66" s="5">
        <v>31</v>
      </c>
      <c r="C66" s="5">
        <v>40</v>
      </c>
    </row>
    <row r="67" spans="1:3" ht="15.6">
      <c r="A67" s="5">
        <v>35</v>
      </c>
      <c r="C67" s="5">
        <v>49</v>
      </c>
    </row>
    <row r="68" spans="1:3" ht="15.6">
      <c r="A68" s="5">
        <v>23</v>
      </c>
      <c r="C68" s="5">
        <v>23</v>
      </c>
    </row>
    <row r="69" spans="1:3" ht="15.6">
      <c r="A69" s="5">
        <v>32</v>
      </c>
      <c r="C69" s="5">
        <v>22</v>
      </c>
    </row>
    <row r="70" spans="1:3" ht="15.6">
      <c r="A70" s="5">
        <v>40</v>
      </c>
      <c r="C70" s="5">
        <v>22</v>
      </c>
    </row>
    <row r="71" spans="1:3" ht="15.6">
      <c r="A71" s="5">
        <v>24</v>
      </c>
      <c r="C71" s="5">
        <v>22</v>
      </c>
    </row>
    <row r="72" spans="1:3" ht="15.6">
      <c r="A72" s="5">
        <v>27</v>
      </c>
      <c r="C72" s="5">
        <v>31</v>
      </c>
    </row>
    <row r="73" spans="1:3" ht="15.6">
      <c r="A73" s="5">
        <v>49</v>
      </c>
      <c r="C73" s="5">
        <v>33</v>
      </c>
    </row>
    <row r="74" spans="1:3" ht="15.6">
      <c r="A74" s="5">
        <v>22</v>
      </c>
    </row>
    <row r="75" spans="1:3" ht="15.6">
      <c r="A75" s="5">
        <v>30</v>
      </c>
    </row>
    <row r="76" spans="1:3" ht="15.6">
      <c r="A76" s="5">
        <v>41</v>
      </c>
    </row>
    <row r="77" spans="1:3" ht="15.6">
      <c r="A77" s="5">
        <v>26</v>
      </c>
    </row>
    <row r="78" spans="1:3" ht="15.6">
      <c r="A78" s="5">
        <v>28</v>
      </c>
    </row>
    <row r="79" spans="1:3" ht="15.6">
      <c r="A79" s="5">
        <v>30</v>
      </c>
    </row>
    <row r="80" spans="1:3" ht="15.6">
      <c r="A80" s="5">
        <v>30</v>
      </c>
    </row>
    <row r="81" spans="1:1" ht="15.6">
      <c r="A81" s="5">
        <v>25</v>
      </c>
    </row>
    <row r="82" spans="1:1" ht="15.6">
      <c r="A82" s="5">
        <v>29</v>
      </c>
    </row>
    <row r="83" spans="1:1" ht="15.6">
      <c r="A83" s="5">
        <v>44</v>
      </c>
    </row>
    <row r="84" spans="1:1" ht="15.6">
      <c r="A84" s="5">
        <v>36</v>
      </c>
    </row>
    <row r="85" spans="1:1" ht="15.6">
      <c r="A85" s="5">
        <v>36</v>
      </c>
    </row>
    <row r="86" spans="1:1" ht="15.6">
      <c r="A86" s="5">
        <v>26</v>
      </c>
    </row>
    <row r="87" spans="1:1" ht="15.6">
      <c r="A87" s="5">
        <v>22</v>
      </c>
    </row>
    <row r="88" spans="1:1" ht="15.6">
      <c r="A88" s="5">
        <v>28</v>
      </c>
    </row>
    <row r="89" spans="1:1" ht="15.6">
      <c r="A89" s="5">
        <v>32</v>
      </c>
    </row>
    <row r="90" spans="1:1" ht="15.6">
      <c r="A90" s="5">
        <v>28</v>
      </c>
    </row>
    <row r="91" spans="1:1" ht="15.6">
      <c r="A91" s="5">
        <v>31</v>
      </c>
    </row>
    <row r="92" spans="1:1" ht="15.6">
      <c r="A92" s="5">
        <v>22</v>
      </c>
    </row>
    <row r="93" spans="1:1" ht="15.6">
      <c r="A93" s="5">
        <v>51</v>
      </c>
    </row>
    <row r="94" spans="1:1" ht="15.6">
      <c r="A94" s="5">
        <v>39</v>
      </c>
    </row>
    <row r="95" spans="1:1" ht="15.6">
      <c r="A95" s="5">
        <v>28</v>
      </c>
    </row>
    <row r="96" spans="1:1" ht="15.6">
      <c r="A96" s="5">
        <v>44</v>
      </c>
    </row>
    <row r="97" spans="1:1" ht="15.6">
      <c r="A97" s="5">
        <v>32</v>
      </c>
    </row>
    <row r="98" spans="1:1" ht="15.6">
      <c r="A98" s="5">
        <v>29</v>
      </c>
    </row>
    <row r="99" spans="1:1" ht="15.6">
      <c r="A99" s="5">
        <v>55</v>
      </c>
    </row>
    <row r="100" spans="1:1" ht="15.6">
      <c r="A100" s="5">
        <v>30</v>
      </c>
    </row>
    <row r="101" spans="1:1" ht="15.6">
      <c r="A101" s="5">
        <v>33</v>
      </c>
    </row>
    <row r="102" spans="1:1" ht="15.6">
      <c r="A102" s="5">
        <v>36</v>
      </c>
    </row>
    <row r="103" spans="1:1" ht="15.6">
      <c r="A103" s="5">
        <v>35</v>
      </c>
    </row>
    <row r="104" spans="1:1" ht="15.6">
      <c r="A104" s="5">
        <v>35</v>
      </c>
    </row>
    <row r="105" spans="1:1" ht="15.6">
      <c r="A105" s="5">
        <v>34</v>
      </c>
    </row>
    <row r="106" spans="1:1" ht="15.6">
      <c r="A106" s="5">
        <v>22</v>
      </c>
    </row>
    <row r="107" spans="1:1" ht="15.6">
      <c r="A107" s="5">
        <v>33</v>
      </c>
    </row>
    <row r="108" spans="1:1" ht="15.6">
      <c r="A108" s="5">
        <v>26</v>
      </c>
    </row>
    <row r="109" spans="1:1" ht="15.6">
      <c r="A109" s="5">
        <v>25</v>
      </c>
    </row>
    <row r="110" spans="1:1" ht="15.6">
      <c r="A110" s="5">
        <v>36</v>
      </c>
    </row>
    <row r="111" spans="1:1" ht="15.6">
      <c r="A111" s="5">
        <v>21</v>
      </c>
    </row>
    <row r="112" spans="1:1" ht="15.6">
      <c r="A112" s="5">
        <v>28</v>
      </c>
    </row>
    <row r="113" spans="1:1" ht="15.6">
      <c r="A113" s="5">
        <v>28</v>
      </c>
    </row>
    <row r="114" spans="1:1" ht="15.6">
      <c r="A114" s="5">
        <v>44</v>
      </c>
    </row>
    <row r="115" spans="1:1" ht="15.6">
      <c r="A115" s="5">
        <v>25</v>
      </c>
    </row>
    <row r="116" spans="1:1" ht="15.6">
      <c r="A116" s="5">
        <v>23</v>
      </c>
    </row>
    <row r="117" spans="1:1" ht="15.6">
      <c r="A117" s="5">
        <v>39</v>
      </c>
    </row>
    <row r="118" spans="1:1" ht="15.6">
      <c r="A118" s="5">
        <v>38</v>
      </c>
    </row>
    <row r="119" spans="1:1" ht="15.6">
      <c r="A119" s="5">
        <v>27</v>
      </c>
    </row>
    <row r="120" spans="1:1" ht="15.6">
      <c r="A120" s="5">
        <v>31</v>
      </c>
    </row>
    <row r="121" spans="1:1" ht="15.6">
      <c r="A121" s="5">
        <v>25</v>
      </c>
    </row>
    <row r="122" spans="1:1" ht="15.6">
      <c r="A122" s="5">
        <v>39</v>
      </c>
    </row>
    <row r="123" spans="1:1" ht="15.6">
      <c r="A123" s="5">
        <v>32</v>
      </c>
    </row>
    <row r="124" spans="1:1" ht="15.6">
      <c r="A124" s="5">
        <v>52</v>
      </c>
    </row>
    <row r="125" spans="1:1" ht="15.6">
      <c r="A125" s="5">
        <v>36</v>
      </c>
    </row>
    <row r="126" spans="1:1" ht="15.6">
      <c r="A126" s="5">
        <v>31</v>
      </c>
    </row>
    <row r="127" spans="1:1" ht="15.6">
      <c r="A127" s="5">
        <v>24</v>
      </c>
    </row>
    <row r="128" spans="1:1" ht="15.6">
      <c r="A128" s="5">
        <v>26</v>
      </c>
    </row>
    <row r="129" spans="1:1" ht="15.6">
      <c r="A129" s="5">
        <v>26</v>
      </c>
    </row>
    <row r="130" spans="1:1" ht="15.6">
      <c r="A130" s="5">
        <v>37</v>
      </c>
    </row>
    <row r="131" spans="1:1" ht="15.6">
      <c r="A131" s="5">
        <v>26</v>
      </c>
    </row>
    <row r="132" spans="1:1" ht="15.6">
      <c r="A132" s="5">
        <v>38</v>
      </c>
    </row>
    <row r="133" spans="1:1" ht="15.6">
      <c r="A133" s="5">
        <v>26</v>
      </c>
    </row>
    <row r="134" spans="1:1" ht="15.6">
      <c r="A134" s="5">
        <v>25</v>
      </c>
    </row>
    <row r="135" spans="1:1" ht="15.6">
      <c r="A135" s="5">
        <v>28</v>
      </c>
    </row>
    <row r="136" spans="1:1" ht="15.6">
      <c r="A136" s="5">
        <v>28</v>
      </c>
    </row>
    <row r="137" spans="1:1" ht="15.6">
      <c r="A137" s="5">
        <v>30</v>
      </c>
    </row>
    <row r="138" spans="1:1" ht="15.6">
      <c r="A138" s="5">
        <v>25</v>
      </c>
    </row>
    <row r="139" spans="1:1" ht="15.6">
      <c r="A139" s="5">
        <v>29</v>
      </c>
    </row>
    <row r="140" spans="1:1" ht="15.6">
      <c r="A140" s="5">
        <v>28</v>
      </c>
    </row>
    <row r="141" spans="1:1" ht="15.6">
      <c r="A141" s="5">
        <v>23</v>
      </c>
    </row>
    <row r="142" spans="1:1" ht="15.6">
      <c r="A142" s="5">
        <v>35</v>
      </c>
    </row>
    <row r="143" spans="1:1" ht="15.6">
      <c r="A143" s="5">
        <v>26</v>
      </c>
    </row>
    <row r="144" spans="1:1" ht="15.6">
      <c r="A144" s="5">
        <v>33</v>
      </c>
    </row>
    <row r="145" spans="1:1" ht="15.6">
      <c r="A145" s="5">
        <v>38</v>
      </c>
    </row>
    <row r="146" spans="1:1" ht="15.6">
      <c r="A146" s="5">
        <v>53</v>
      </c>
    </row>
    <row r="147" spans="1:1" ht="15.6">
      <c r="A147" s="5">
        <v>31</v>
      </c>
    </row>
    <row r="148" spans="1:1" ht="15.6">
      <c r="A148" s="5">
        <v>36</v>
      </c>
    </row>
    <row r="149" spans="1:1" ht="15.6">
      <c r="A149" s="5">
        <v>19</v>
      </c>
    </row>
    <row r="150" spans="1:1" ht="15.6">
      <c r="A150" s="5">
        <v>31</v>
      </c>
    </row>
    <row r="151" spans="1:1" ht="15.6">
      <c r="A151" s="5">
        <v>48</v>
      </c>
    </row>
    <row r="152" spans="1:1" ht="15.6">
      <c r="A152" s="5">
        <v>24</v>
      </c>
    </row>
    <row r="153" spans="1:1" ht="15.6">
      <c r="A153" s="5">
        <v>22</v>
      </c>
    </row>
    <row r="154" spans="1:1" ht="15.6">
      <c r="A154" s="5">
        <v>24</v>
      </c>
    </row>
    <row r="155" spans="1:1" ht="15.6">
      <c r="A155" s="5">
        <v>22</v>
      </c>
    </row>
    <row r="156" spans="1:1" ht="15.6">
      <c r="A156" s="5">
        <v>30</v>
      </c>
    </row>
    <row r="157" spans="1:1" ht="15.6">
      <c r="A157" s="5">
        <v>45</v>
      </c>
    </row>
    <row r="158" spans="1:1" ht="15.6">
      <c r="A158" s="5">
        <v>29</v>
      </c>
    </row>
    <row r="159" spans="1:1" ht="15.6">
      <c r="A159" s="5">
        <v>30</v>
      </c>
    </row>
    <row r="160" spans="1:1" ht="15.6">
      <c r="A160" s="5">
        <v>37</v>
      </c>
    </row>
    <row r="161" spans="1:1" ht="15.6">
      <c r="A161" s="5">
        <v>33</v>
      </c>
    </row>
    <row r="162" spans="1:1" ht="15.6">
      <c r="A162" s="5">
        <v>24</v>
      </c>
    </row>
    <row r="163" spans="1:1" ht="15.6">
      <c r="A163" s="5">
        <v>35</v>
      </c>
    </row>
    <row r="164" spans="1:1" ht="15.6">
      <c r="A164" s="5">
        <v>42</v>
      </c>
    </row>
    <row r="165" spans="1:1" ht="15.6">
      <c r="A165" s="5">
        <v>58</v>
      </c>
    </row>
    <row r="166" spans="1:1" ht="15.6">
      <c r="A166" s="5">
        <v>32</v>
      </c>
    </row>
    <row r="167" spans="1:1" ht="15.6">
      <c r="A167" s="5">
        <v>23</v>
      </c>
    </row>
    <row r="168" spans="1:1" ht="15.6">
      <c r="A168" s="5">
        <v>38</v>
      </c>
    </row>
    <row r="169" spans="1:1" ht="15.6">
      <c r="A169" s="5">
        <v>32</v>
      </c>
    </row>
    <row r="170" spans="1:1" ht="15.6">
      <c r="A170" s="5">
        <v>22</v>
      </c>
    </row>
    <row r="171" spans="1:1" ht="15.6">
      <c r="A171" s="5">
        <v>29</v>
      </c>
    </row>
    <row r="172" spans="1:1" ht="15.6">
      <c r="A172" s="5">
        <v>21</v>
      </c>
    </row>
    <row r="173" spans="1:1" ht="15.6">
      <c r="A173" s="5">
        <v>24</v>
      </c>
    </row>
    <row r="174" spans="1:1" ht="15.6">
      <c r="A174" s="5">
        <v>37</v>
      </c>
    </row>
    <row r="175" spans="1:1" ht="15.6">
      <c r="A175" s="5">
        <v>26</v>
      </c>
    </row>
    <row r="176" spans="1:1" ht="15.6">
      <c r="A176" s="5">
        <v>34</v>
      </c>
    </row>
    <row r="177" spans="1:1" ht="15.6">
      <c r="A177" s="5">
        <v>33</v>
      </c>
    </row>
    <row r="178" spans="1:1" ht="15.6">
      <c r="A178" s="5">
        <v>28</v>
      </c>
    </row>
    <row r="179" spans="1:1" ht="15.6">
      <c r="A179" s="5">
        <v>34</v>
      </c>
    </row>
    <row r="180" spans="1:1" ht="15.6">
      <c r="A180" s="5">
        <v>31</v>
      </c>
    </row>
    <row r="181" spans="1:1" ht="15.6">
      <c r="A181" s="5">
        <v>59</v>
      </c>
    </row>
    <row r="182" spans="1:1" ht="15.6">
      <c r="A182" s="5">
        <v>78</v>
      </c>
    </row>
    <row r="183" spans="1:1" ht="15.6">
      <c r="A183" s="5">
        <v>38</v>
      </c>
    </row>
    <row r="184" spans="1:1" ht="15.6">
      <c r="A184" s="5">
        <v>44</v>
      </c>
    </row>
    <row r="185" spans="1:1" ht="15.6">
      <c r="A185" s="5">
        <v>37</v>
      </c>
    </row>
    <row r="186" spans="1:1" ht="15.6">
      <c r="A186" s="5">
        <v>23</v>
      </c>
    </row>
    <row r="187" spans="1:1" ht="15.6">
      <c r="A187" s="5">
        <v>32</v>
      </c>
    </row>
    <row r="188" spans="1:1" ht="15.6">
      <c r="A188" s="5">
        <v>39</v>
      </c>
    </row>
    <row r="189" spans="1:1" ht="15.6">
      <c r="A189" s="5">
        <v>31</v>
      </c>
    </row>
    <row r="190" spans="1:1" ht="15.6">
      <c r="A190" s="5">
        <v>27</v>
      </c>
    </row>
    <row r="191" spans="1:1" ht="15.6">
      <c r="A191" s="5">
        <v>32</v>
      </c>
    </row>
    <row r="192" spans="1:1" ht="15.6">
      <c r="A192" s="5">
        <v>32</v>
      </c>
    </row>
    <row r="193" spans="1:1" ht="15.6">
      <c r="A193" s="5">
        <v>31</v>
      </c>
    </row>
    <row r="194" spans="1:1" ht="15.6">
      <c r="A194" s="5">
        <v>40</v>
      </c>
    </row>
    <row r="195" spans="1:1" ht="15.6">
      <c r="A195" s="5">
        <v>42</v>
      </c>
    </row>
    <row r="196" spans="1:1" ht="15.6">
      <c r="A196" s="5">
        <v>38</v>
      </c>
    </row>
    <row r="197" spans="1:1" ht="15.6">
      <c r="A197" s="5">
        <v>37</v>
      </c>
    </row>
    <row r="198" spans="1:1" ht="15.6">
      <c r="A198" s="5">
        <v>29</v>
      </c>
    </row>
    <row r="199" spans="1:1" ht="15.6">
      <c r="A199" s="5">
        <v>32</v>
      </c>
    </row>
    <row r="200" spans="1:1" ht="15.6">
      <c r="A200" s="5">
        <v>31</v>
      </c>
    </row>
    <row r="201" spans="1:1" ht="15.6">
      <c r="A201" s="5">
        <v>25</v>
      </c>
    </row>
    <row r="202" spans="1:1" ht="15.6">
      <c r="A202" s="5">
        <v>28</v>
      </c>
    </row>
    <row r="203" spans="1:1" ht="15.6">
      <c r="A203" s="5">
        <v>36</v>
      </c>
    </row>
    <row r="204" spans="1:1" ht="15.6">
      <c r="A204" s="5">
        <v>52</v>
      </c>
    </row>
    <row r="205" spans="1:1" ht="15.6">
      <c r="A205" s="5">
        <v>27</v>
      </c>
    </row>
    <row r="206" spans="1:1" ht="15.6">
      <c r="A206" s="5">
        <v>41</v>
      </c>
    </row>
    <row r="207" spans="1:1" ht="15.6">
      <c r="A207" s="5">
        <v>23</v>
      </c>
    </row>
    <row r="208" spans="1:1" ht="15.6">
      <c r="A208" s="5">
        <v>28</v>
      </c>
    </row>
    <row r="209" spans="1:1" ht="15.6">
      <c r="A209" s="5">
        <v>42</v>
      </c>
    </row>
    <row r="210" spans="1:1" ht="15.6">
      <c r="A210" s="5">
        <v>27</v>
      </c>
    </row>
    <row r="211" spans="1:1" ht="15.6">
      <c r="A211" s="5">
        <v>25</v>
      </c>
    </row>
    <row r="212" spans="1:1" ht="15.6">
      <c r="A212" s="5">
        <v>29</v>
      </c>
    </row>
    <row r="213" spans="1:1" ht="15.6">
      <c r="A213" s="5">
        <v>28</v>
      </c>
    </row>
    <row r="214" spans="1:1" ht="15.6">
      <c r="A214" s="5">
        <v>25</v>
      </c>
    </row>
    <row r="215" spans="1:1" ht="15.6">
      <c r="A215" s="5">
        <v>48</v>
      </c>
    </row>
    <row r="216" spans="1:1" ht="15.6">
      <c r="A216" s="5">
        <v>41</v>
      </c>
    </row>
    <row r="217" spans="1:1" ht="15.6">
      <c r="A217" s="5">
        <v>24</v>
      </c>
    </row>
    <row r="218" spans="1:1" ht="15.6">
      <c r="A218" s="5">
        <v>28</v>
      </c>
    </row>
    <row r="219" spans="1:1" ht="15.6">
      <c r="A219" s="5">
        <v>32</v>
      </c>
    </row>
    <row r="220" spans="1:1" ht="15.6">
      <c r="A220" s="5">
        <v>39</v>
      </c>
    </row>
    <row r="221" spans="1:1" ht="15.6">
      <c r="A221" s="5">
        <v>31</v>
      </c>
    </row>
    <row r="222" spans="1:1" ht="15.6">
      <c r="A222" s="5">
        <v>41</v>
      </c>
    </row>
    <row r="223" spans="1:1" ht="15.6">
      <c r="A223" s="5">
        <v>50</v>
      </c>
    </row>
    <row r="224" spans="1:1" ht="15.6">
      <c r="A224" s="5">
        <v>26</v>
      </c>
    </row>
    <row r="225" spans="1:1" ht="15.6">
      <c r="A225" s="5">
        <v>29</v>
      </c>
    </row>
    <row r="226" spans="1:1" ht="15.6">
      <c r="A226" s="5">
        <v>43</v>
      </c>
    </row>
    <row r="227" spans="1:1" ht="15.6">
      <c r="A227" s="5">
        <v>29</v>
      </c>
    </row>
    <row r="228" spans="1:1" ht="15.6">
      <c r="A228" s="5">
        <v>49</v>
      </c>
    </row>
    <row r="229" spans="1:1" ht="15.6">
      <c r="A229" s="5">
        <v>24</v>
      </c>
    </row>
    <row r="230" spans="1:1" ht="15.6">
      <c r="A230" s="5">
        <v>48</v>
      </c>
    </row>
    <row r="231" spans="1:1" ht="15.6">
      <c r="A231" s="5">
        <v>33</v>
      </c>
    </row>
    <row r="232" spans="1:1" ht="15.6">
      <c r="A232" s="5">
        <v>29</v>
      </c>
    </row>
    <row r="233" spans="1:1" ht="15.6">
      <c r="A233" s="5">
        <v>32</v>
      </c>
    </row>
    <row r="234" spans="1:1" ht="15.6">
      <c r="A234" s="5">
        <v>34</v>
      </c>
    </row>
    <row r="235" spans="1:1" ht="15.6">
      <c r="A235" s="5">
        <v>26</v>
      </c>
    </row>
    <row r="236" spans="1:1" ht="15.6">
      <c r="A236" s="5">
        <v>22</v>
      </c>
    </row>
    <row r="237" spans="1:1" ht="15.6">
      <c r="A237" s="5">
        <v>36</v>
      </c>
    </row>
    <row r="238" spans="1:1" ht="15.6">
      <c r="A238" s="5">
        <v>47</v>
      </c>
    </row>
    <row r="239" spans="1:1" ht="15.6">
      <c r="A239" s="5">
        <v>31</v>
      </c>
    </row>
    <row r="240" spans="1:1" ht="15.6">
      <c r="A240" s="5">
        <v>25</v>
      </c>
    </row>
    <row r="241" spans="1:1" ht="15.6">
      <c r="A241" s="5">
        <v>39</v>
      </c>
    </row>
    <row r="242" spans="1:1" ht="15.6">
      <c r="A242" s="5">
        <v>50</v>
      </c>
    </row>
    <row r="243" spans="1:1" ht="15.6">
      <c r="A243" s="5">
        <v>32</v>
      </c>
    </row>
    <row r="244" spans="1:1" ht="15.6">
      <c r="A244" s="5">
        <v>34</v>
      </c>
    </row>
    <row r="245" spans="1:1" ht="15.6">
      <c r="A245" s="5">
        <v>24</v>
      </c>
    </row>
    <row r="246" spans="1:1" ht="15.6">
      <c r="A246" s="5">
        <v>37</v>
      </c>
    </row>
    <row r="247" spans="1:1" ht="15.6">
      <c r="A247" s="5">
        <v>29</v>
      </c>
    </row>
    <row r="248" spans="1:1" ht="15.6">
      <c r="A248" s="5">
        <v>27</v>
      </c>
    </row>
    <row r="249" spans="1:1" ht="15.6">
      <c r="A249" s="5">
        <v>31</v>
      </c>
    </row>
    <row r="250" spans="1:1" ht="15.6">
      <c r="A250" s="5">
        <v>36</v>
      </c>
    </row>
    <row r="251" spans="1:1" ht="15.6">
      <c r="A251" s="5">
        <v>30</v>
      </c>
    </row>
    <row r="252" spans="1:1" ht="15.6">
      <c r="A252" s="5">
        <v>33</v>
      </c>
    </row>
    <row r="253" spans="1:1" ht="15.6">
      <c r="A253" s="5">
        <v>22</v>
      </c>
    </row>
    <row r="254" spans="1:1" ht="15.6">
      <c r="A254" s="5">
        <v>31</v>
      </c>
    </row>
    <row r="255" spans="1:1" ht="15.6">
      <c r="A255" s="5">
        <v>57</v>
      </c>
    </row>
    <row r="256" spans="1:1" ht="15.6">
      <c r="A256" s="5">
        <v>28</v>
      </c>
    </row>
    <row r="257" spans="1:1" ht="15.6">
      <c r="A257" s="5">
        <v>43</v>
      </c>
    </row>
    <row r="258" spans="1:1" ht="15.6">
      <c r="A258" s="5">
        <v>34</v>
      </c>
    </row>
    <row r="259" spans="1:1" ht="15.6">
      <c r="A259" s="5">
        <v>30</v>
      </c>
    </row>
    <row r="260" spans="1:1" ht="15.6">
      <c r="A260" s="5">
        <v>29</v>
      </c>
    </row>
    <row r="261" spans="1:1" ht="15.6">
      <c r="A261" s="5">
        <v>33</v>
      </c>
    </row>
    <row r="262" spans="1:1" ht="15.6">
      <c r="A262" s="5">
        <v>29</v>
      </c>
    </row>
    <row r="263" spans="1:1" ht="15.6">
      <c r="A263" s="5">
        <v>28</v>
      </c>
    </row>
    <row r="264" spans="1:1" ht="15.6">
      <c r="A264" s="5">
        <v>39</v>
      </c>
    </row>
    <row r="265" spans="1:1" ht="15.6">
      <c r="A265" s="5">
        <v>25</v>
      </c>
    </row>
    <row r="266" spans="1:1" ht="15.6">
      <c r="A266" s="5">
        <v>33</v>
      </c>
    </row>
    <row r="267" spans="1:1" ht="15.6">
      <c r="A267" s="5">
        <v>31</v>
      </c>
    </row>
    <row r="268" spans="1:1" ht="15.6">
      <c r="A268" s="5">
        <v>23</v>
      </c>
    </row>
    <row r="269" spans="1:1" ht="15.6">
      <c r="A269" s="5">
        <v>28</v>
      </c>
    </row>
    <row r="270" spans="1:1" ht="15.6">
      <c r="A270" s="5">
        <v>31</v>
      </c>
    </row>
    <row r="271" spans="1:1" ht="15.6">
      <c r="A271" s="5">
        <v>28</v>
      </c>
    </row>
    <row r="272" spans="1:1" ht="15.6">
      <c r="A272" s="5">
        <v>43</v>
      </c>
    </row>
    <row r="273" spans="1:1" ht="15.6">
      <c r="A273" s="5">
        <v>33</v>
      </c>
    </row>
    <row r="274" spans="1:1" ht="15.6">
      <c r="A274" s="5">
        <v>39</v>
      </c>
    </row>
    <row r="275" spans="1:1" ht="15.6">
      <c r="A275" s="5">
        <v>29</v>
      </c>
    </row>
    <row r="276" spans="1:1" ht="15.6">
      <c r="A276" s="5">
        <v>32</v>
      </c>
    </row>
    <row r="277" spans="1:1" ht="15.6">
      <c r="A277" s="5">
        <v>32</v>
      </c>
    </row>
    <row r="278" spans="1:1" ht="15.6">
      <c r="A278" s="5">
        <v>23</v>
      </c>
    </row>
    <row r="279" spans="1:1" ht="15.6">
      <c r="A279" s="5">
        <v>27</v>
      </c>
    </row>
    <row r="280" spans="1:1" ht="15.6">
      <c r="A280" s="5">
        <v>43</v>
      </c>
    </row>
    <row r="281" spans="1:1" ht="15.6">
      <c r="A281" s="5">
        <v>28</v>
      </c>
    </row>
    <row r="282" spans="1:1" ht="15.6">
      <c r="A282" s="5">
        <v>34</v>
      </c>
    </row>
    <row r="283" spans="1:1" ht="15.6">
      <c r="A283" s="5">
        <v>30</v>
      </c>
    </row>
    <row r="284" spans="1:1" ht="15.6">
      <c r="A284" s="5">
        <v>58</v>
      </c>
    </row>
    <row r="285" spans="1:1" ht="15.6">
      <c r="A285" s="5">
        <v>29</v>
      </c>
    </row>
    <row r="286" spans="1:1" ht="15.6">
      <c r="A286" s="5">
        <v>36</v>
      </c>
    </row>
    <row r="287" spans="1:1" ht="15.6">
      <c r="A287" s="5">
        <v>30</v>
      </c>
    </row>
    <row r="288" spans="1:1" ht="15.6">
      <c r="A288" s="5">
        <v>31</v>
      </c>
    </row>
    <row r="289" spans="1:1" ht="15.6">
      <c r="A289" s="5">
        <v>24</v>
      </c>
    </row>
    <row r="290" spans="1:1" ht="15.6">
      <c r="A290" s="5">
        <v>35</v>
      </c>
    </row>
    <row r="291" spans="1:1" ht="15.6">
      <c r="A291" s="5">
        <v>29</v>
      </c>
    </row>
    <row r="292" spans="1:1" ht="15.6">
      <c r="A292" s="5">
        <v>27</v>
      </c>
    </row>
    <row r="293" spans="1:1" ht="15.6">
      <c r="A293" s="5">
        <v>36</v>
      </c>
    </row>
    <row r="294" spans="1:1" ht="15.6">
      <c r="A294" s="5">
        <v>44</v>
      </c>
    </row>
    <row r="295" spans="1:1" ht="15.6">
      <c r="A295" s="5">
        <v>53</v>
      </c>
    </row>
    <row r="296" spans="1:1" ht="15.6">
      <c r="A296" s="5">
        <v>45</v>
      </c>
    </row>
    <row r="297" spans="1:1" ht="15.6">
      <c r="A297" s="5">
        <v>26</v>
      </c>
    </row>
    <row r="298" spans="1:1" ht="15.6">
      <c r="A298" s="5">
        <v>46</v>
      </c>
    </row>
    <row r="299" spans="1:1" ht="15.6">
      <c r="A299" s="5">
        <v>29</v>
      </c>
    </row>
    <row r="300" spans="1:1" ht="15.6">
      <c r="A300" s="5">
        <v>26</v>
      </c>
    </row>
    <row r="301" spans="1:1" ht="15.6">
      <c r="A301" s="5">
        <v>26</v>
      </c>
    </row>
    <row r="302" spans="1:1" ht="15.6">
      <c r="A302" s="5">
        <v>27</v>
      </c>
    </row>
    <row r="303" spans="1:1" ht="15.6">
      <c r="A303" s="5">
        <v>44</v>
      </c>
    </row>
    <row r="304" spans="1:1" ht="15.6">
      <c r="A304" s="5">
        <v>25</v>
      </c>
    </row>
    <row r="305" spans="1:1" ht="15.6">
      <c r="A305" s="5">
        <v>27</v>
      </c>
    </row>
    <row r="306" spans="1:1" ht="15.6">
      <c r="A306" s="5">
        <v>39</v>
      </c>
    </row>
    <row r="307" spans="1:1" ht="15.6">
      <c r="A307" s="5">
        <v>38</v>
      </c>
    </row>
    <row r="308" spans="1:1" ht="15.6">
      <c r="A308" s="5">
        <v>39</v>
      </c>
    </row>
    <row r="309" spans="1:1" ht="15.6">
      <c r="A309" s="5">
        <v>26</v>
      </c>
    </row>
    <row r="310" spans="1:1" ht="15.6">
      <c r="A310" s="5">
        <v>27</v>
      </c>
    </row>
    <row r="311" spans="1:1" ht="15.6">
      <c r="A311" s="5">
        <v>45</v>
      </c>
    </row>
    <row r="312" spans="1:1" ht="15.6">
      <c r="A312" s="5">
        <v>33</v>
      </c>
    </row>
    <row r="313" spans="1:1" ht="15.6">
      <c r="A313" s="5">
        <v>49</v>
      </c>
    </row>
    <row r="314" spans="1:1" ht="15.6">
      <c r="A314" s="5">
        <v>29</v>
      </c>
    </row>
    <row r="315" spans="1:1" ht="15.6">
      <c r="A315" s="5">
        <v>26</v>
      </c>
    </row>
    <row r="316" spans="1:1" ht="15.6">
      <c r="A316" s="5">
        <v>46</v>
      </c>
    </row>
    <row r="317" spans="1:1" ht="15.6">
      <c r="A317" s="5">
        <v>35</v>
      </c>
    </row>
    <row r="318" spans="1:1" ht="15.6">
      <c r="A318" s="5">
        <v>29</v>
      </c>
    </row>
    <row r="319" spans="1:1" ht="15.6">
      <c r="A319" s="5">
        <v>21</v>
      </c>
    </row>
    <row r="320" spans="1:1" ht="15.6">
      <c r="A320" s="5">
        <v>24</v>
      </c>
    </row>
    <row r="321" spans="1:1" ht="15.6">
      <c r="A321" s="5">
        <v>21</v>
      </c>
    </row>
    <row r="322" spans="1:1" ht="15.6">
      <c r="A322" s="5">
        <v>29</v>
      </c>
    </row>
    <row r="323" spans="1:1" ht="15.6">
      <c r="A323" s="5">
        <v>29</v>
      </c>
    </row>
    <row r="324" spans="1:1" ht="15.6">
      <c r="A324" s="5">
        <v>22</v>
      </c>
    </row>
    <row r="325" spans="1:1" ht="15.6">
      <c r="A325" s="5">
        <v>30</v>
      </c>
    </row>
    <row r="326" spans="1:1" ht="15.6">
      <c r="A326" s="5">
        <v>28</v>
      </c>
    </row>
    <row r="327" spans="1:1" ht="15.6">
      <c r="A327" s="5">
        <v>30</v>
      </c>
    </row>
    <row r="328" spans="1:1" ht="15.6">
      <c r="A328" s="5">
        <v>29</v>
      </c>
    </row>
    <row r="329" spans="1:1" ht="15.6">
      <c r="A329" s="5">
        <v>32</v>
      </c>
    </row>
    <row r="330" spans="1:1" ht="15.6">
      <c r="A330" s="5">
        <v>29</v>
      </c>
    </row>
    <row r="331" spans="1:1" ht="15.6">
      <c r="A331" s="5">
        <v>31</v>
      </c>
    </row>
    <row r="332" spans="1:1" ht="15.6">
      <c r="A332" s="5">
        <v>26</v>
      </c>
    </row>
    <row r="333" spans="1:1" ht="15.6">
      <c r="A333" s="5">
        <v>40</v>
      </c>
    </row>
    <row r="334" spans="1:1" ht="15.6">
      <c r="A334" s="5">
        <v>36</v>
      </c>
    </row>
    <row r="335" spans="1:1" ht="15.6">
      <c r="A335" s="5">
        <v>45</v>
      </c>
    </row>
    <row r="336" spans="1:1" ht="15.6">
      <c r="A336" s="5">
        <v>26</v>
      </c>
    </row>
    <row r="337" spans="1:1" ht="15.6">
      <c r="A337" s="5">
        <v>26</v>
      </c>
    </row>
    <row r="338" spans="1:1" ht="15.6">
      <c r="A338" s="5">
        <v>31</v>
      </c>
    </row>
    <row r="339" spans="1:1" ht="15.6">
      <c r="A339" s="5">
        <v>39</v>
      </c>
    </row>
    <row r="340" spans="1:1" ht="15.6">
      <c r="A340" s="5">
        <v>32</v>
      </c>
    </row>
    <row r="341" spans="1:1" ht="15.6">
      <c r="A341" s="5">
        <v>45</v>
      </c>
    </row>
    <row r="342" spans="1:1" ht="15.6">
      <c r="A342" s="5">
        <v>41</v>
      </c>
    </row>
    <row r="343" spans="1:1" ht="15.6">
      <c r="A343" s="5">
        <v>36</v>
      </c>
    </row>
    <row r="344" spans="1:1" ht="15.6">
      <c r="A344" s="5">
        <v>27</v>
      </c>
    </row>
    <row r="345" spans="1:1" ht="15.6">
      <c r="A345" s="5">
        <v>27</v>
      </c>
    </row>
    <row r="346" spans="1:1" ht="15.6">
      <c r="A346" s="5">
        <v>26</v>
      </c>
    </row>
    <row r="347" spans="1:1" ht="15.6">
      <c r="A347" s="5">
        <v>34</v>
      </c>
    </row>
    <row r="348" spans="1:1" ht="15.6">
      <c r="A348" s="5">
        <v>46</v>
      </c>
    </row>
    <row r="349" spans="1:1" ht="15.6">
      <c r="A349" s="5">
        <v>28</v>
      </c>
    </row>
    <row r="350" spans="1:1" ht="15.6">
      <c r="A350" s="5">
        <v>30</v>
      </c>
    </row>
    <row r="351" spans="1:1" ht="15.6">
      <c r="A351" s="5">
        <v>23</v>
      </c>
    </row>
    <row r="352" spans="1:1" ht="15.6">
      <c r="A352" s="5">
        <v>31</v>
      </c>
    </row>
    <row r="353" spans="1:1" ht="15.6">
      <c r="A353" s="5">
        <v>35</v>
      </c>
    </row>
    <row r="354" spans="1:1" ht="15.6">
      <c r="A354" s="5">
        <v>43</v>
      </c>
    </row>
    <row r="355" spans="1:1" ht="15.6">
      <c r="A355" s="5">
        <v>39</v>
      </c>
    </row>
    <row r="356" spans="1:1" ht="15.6">
      <c r="A356" s="5">
        <v>33</v>
      </c>
    </row>
    <row r="357" spans="1:1" ht="15.6">
      <c r="A357" s="5">
        <v>33</v>
      </c>
    </row>
    <row r="358" spans="1:1" ht="15.6">
      <c r="A358" s="5">
        <v>29</v>
      </c>
    </row>
    <row r="359" spans="1:1" ht="15.6">
      <c r="A359" s="5">
        <v>39</v>
      </c>
    </row>
    <row r="360" spans="1:1" ht="15.6">
      <c r="A360" s="5">
        <v>22</v>
      </c>
    </row>
    <row r="361" spans="1:1" ht="15.6">
      <c r="A361" s="5">
        <v>45</v>
      </c>
    </row>
    <row r="362" spans="1:1" ht="15.6">
      <c r="A362" s="5">
        <v>26</v>
      </c>
    </row>
    <row r="363" spans="1:1" ht="15.6">
      <c r="A363" s="5">
        <v>32</v>
      </c>
    </row>
    <row r="364" spans="1:1" ht="15.6">
      <c r="A364" s="5">
        <v>27</v>
      </c>
    </row>
    <row r="365" spans="1:1" ht="15.6">
      <c r="A365" s="5">
        <v>23</v>
      </c>
    </row>
    <row r="366" spans="1:1" ht="15.6">
      <c r="A366" s="5">
        <v>35</v>
      </c>
    </row>
    <row r="367" spans="1:1" ht="15.6">
      <c r="A367" s="5">
        <v>29</v>
      </c>
    </row>
    <row r="368" spans="1:1" ht="15.6">
      <c r="A368" s="5">
        <v>25</v>
      </c>
    </row>
    <row r="369" spans="1:1" ht="15.6">
      <c r="A369" s="5">
        <v>41</v>
      </c>
    </row>
    <row r="370" spans="1:1" ht="15.6">
      <c r="A370" s="5">
        <v>37</v>
      </c>
    </row>
    <row r="371" spans="1:1" ht="15.6">
      <c r="A371" s="5">
        <v>44</v>
      </c>
    </row>
    <row r="372" spans="1:1" ht="15.6">
      <c r="A372" s="5">
        <v>33</v>
      </c>
    </row>
    <row r="373" spans="1:1" ht="15.6">
      <c r="A373" s="5">
        <v>42</v>
      </c>
    </row>
    <row r="374" spans="1:1" ht="15.6">
      <c r="A374" s="5">
        <v>41</v>
      </c>
    </row>
    <row r="375" spans="1:1" ht="15.6">
      <c r="A375" s="5">
        <v>40</v>
      </c>
    </row>
    <row r="376" spans="1:1" ht="15.6">
      <c r="A376" s="5">
        <v>32</v>
      </c>
    </row>
    <row r="377" spans="1:1" ht="15.6">
      <c r="A377" s="5">
        <v>56</v>
      </c>
    </row>
    <row r="378" spans="1:1" ht="15.6">
      <c r="A378" s="5">
        <v>23</v>
      </c>
    </row>
    <row r="379" spans="1:1" ht="15.6">
      <c r="A379" s="5">
        <v>44</v>
      </c>
    </row>
    <row r="380" spans="1:1" ht="15.6">
      <c r="A380" s="5">
        <v>29</v>
      </c>
    </row>
    <row r="381" spans="1:1" ht="15.6">
      <c r="A381" s="5">
        <v>31</v>
      </c>
    </row>
    <row r="382" spans="1:1" ht="15.6">
      <c r="A382" s="5">
        <v>27</v>
      </c>
    </row>
    <row r="383" spans="1:1" ht="15.6">
      <c r="A383" s="5">
        <v>22</v>
      </c>
    </row>
    <row r="384" spans="1:1" ht="15.6">
      <c r="A384" s="5">
        <v>34</v>
      </c>
    </row>
    <row r="385" spans="1:1" ht="15.6">
      <c r="A385" s="5">
        <v>27</v>
      </c>
    </row>
    <row r="386" spans="1:1" ht="15.6">
      <c r="A386" s="5">
        <v>29</v>
      </c>
    </row>
    <row r="387" spans="1:1" ht="15.6">
      <c r="A387" s="5">
        <v>49</v>
      </c>
    </row>
    <row r="388" spans="1:1" ht="15.6">
      <c r="A388" s="5">
        <v>30</v>
      </c>
    </row>
    <row r="389" spans="1:1" ht="15.6">
      <c r="A389" s="5">
        <v>25</v>
      </c>
    </row>
    <row r="390" spans="1:1" ht="15.6">
      <c r="A390" s="5">
        <v>26</v>
      </c>
    </row>
    <row r="391" spans="1:1" ht="15.6">
      <c r="A391" s="5">
        <v>27</v>
      </c>
    </row>
    <row r="392" spans="1:1" ht="15.6">
      <c r="A392" s="5">
        <v>21</v>
      </c>
    </row>
    <row r="393" spans="1:1" ht="15.6">
      <c r="A393" s="5">
        <v>33</v>
      </c>
    </row>
    <row r="394" spans="1:1" ht="15.6">
      <c r="A394" s="5">
        <v>22</v>
      </c>
    </row>
    <row r="395" spans="1:1" ht="15.6">
      <c r="A395" s="5">
        <v>34</v>
      </c>
    </row>
    <row r="396" spans="1:1" ht="15.6">
      <c r="A396" s="5">
        <v>29</v>
      </c>
    </row>
    <row r="397" spans="1:1" ht="15.6">
      <c r="A397" s="5">
        <v>25</v>
      </c>
    </row>
    <row r="398" spans="1:1" ht="15.6">
      <c r="A398" s="5">
        <v>23</v>
      </c>
    </row>
    <row r="399" spans="1:1" ht="15.6">
      <c r="A399" s="5">
        <v>26</v>
      </c>
    </row>
    <row r="400" spans="1:1" ht="15.6">
      <c r="A400" s="5">
        <v>37</v>
      </c>
    </row>
    <row r="401" spans="1:1" ht="15.6">
      <c r="A401" s="5">
        <v>25</v>
      </c>
    </row>
    <row r="402" spans="1:1" ht="15.6">
      <c r="A402" s="5">
        <v>57</v>
      </c>
    </row>
    <row r="403" spans="1:1" ht="15.6">
      <c r="A403" s="5">
        <v>36</v>
      </c>
    </row>
    <row r="404" spans="1:1" ht="15.6">
      <c r="A404" s="5">
        <v>23</v>
      </c>
    </row>
    <row r="405" spans="1:1" ht="15.6">
      <c r="A405" s="5">
        <v>36</v>
      </c>
    </row>
    <row r="406" spans="1:1" ht="15.6">
      <c r="A406" s="5">
        <v>26</v>
      </c>
    </row>
    <row r="407" spans="1:1" ht="15.6">
      <c r="A407" s="5">
        <v>27</v>
      </c>
    </row>
    <row r="408" spans="1:1" ht="15.6">
      <c r="A408" s="5">
        <v>35</v>
      </c>
    </row>
    <row r="409" spans="1:1" ht="15.6">
      <c r="A409" s="5">
        <v>32</v>
      </c>
    </row>
    <row r="410" spans="1:1" ht="15.6">
      <c r="A410" s="5">
        <v>36</v>
      </c>
    </row>
    <row r="411" spans="1:1" ht="15.6">
      <c r="A411" s="5">
        <v>31</v>
      </c>
    </row>
    <row r="412" spans="1:1" ht="15.6">
      <c r="A412" s="5">
        <v>26</v>
      </c>
    </row>
    <row r="413" spans="1:1" ht="15.6">
      <c r="A413" s="5">
        <v>38</v>
      </c>
    </row>
    <row r="414" spans="1:1" ht="15.6">
      <c r="A414" s="5">
        <v>24</v>
      </c>
    </row>
    <row r="415" spans="1:1" ht="15.6">
      <c r="A415" s="5">
        <v>50</v>
      </c>
    </row>
    <row r="416" spans="1:1" ht="15.6">
      <c r="A416" s="5">
        <v>57</v>
      </c>
    </row>
    <row r="417" spans="1:1" ht="15.6">
      <c r="A417" s="5">
        <v>39</v>
      </c>
    </row>
    <row r="418" spans="1:1" ht="15.6">
      <c r="A418" s="5">
        <v>26</v>
      </c>
    </row>
    <row r="419" spans="1:1" ht="15.6">
      <c r="A419" s="5">
        <v>30</v>
      </c>
    </row>
    <row r="420" spans="1:1" ht="15.6">
      <c r="A420" s="5">
        <v>55</v>
      </c>
    </row>
    <row r="421" spans="1:1" ht="15.6">
      <c r="A421" s="5">
        <v>29</v>
      </c>
    </row>
    <row r="422" spans="1:1" ht="15.6">
      <c r="A422" s="5">
        <v>28</v>
      </c>
    </row>
    <row r="423" spans="1:1" ht="15.6">
      <c r="A423" s="5">
        <v>25</v>
      </c>
    </row>
    <row r="424" spans="1:1" ht="15.6">
      <c r="A424" s="5">
        <v>28</v>
      </c>
    </row>
    <row r="425" spans="1:1" ht="15.6">
      <c r="A425" s="5">
        <v>42</v>
      </c>
    </row>
    <row r="426" spans="1:1" ht="15.6">
      <c r="A426" s="5">
        <v>39</v>
      </c>
    </row>
    <row r="427" spans="1:1" ht="15.6">
      <c r="A427" s="5">
        <v>29</v>
      </c>
    </row>
    <row r="428" spans="1:1" ht="15.6">
      <c r="A428" s="5">
        <v>43</v>
      </c>
    </row>
    <row r="429" spans="1:1" ht="15.6">
      <c r="A429" s="5">
        <v>33</v>
      </c>
    </row>
    <row r="430" spans="1:1" ht="15.6">
      <c r="A430" s="5">
        <v>35</v>
      </c>
    </row>
    <row r="431" spans="1:1" ht="15.6">
      <c r="A431" s="5">
        <v>30</v>
      </c>
    </row>
    <row r="432" spans="1:1" ht="15.6">
      <c r="A432" s="5">
        <v>21</v>
      </c>
    </row>
    <row r="433" spans="1:1" ht="15.6">
      <c r="A433" s="5">
        <v>42</v>
      </c>
    </row>
    <row r="434" spans="1:1" ht="15.6">
      <c r="A434" s="5">
        <v>20</v>
      </c>
    </row>
    <row r="435" spans="1:1" ht="15.6">
      <c r="A435" s="5">
        <v>45</v>
      </c>
    </row>
    <row r="436" spans="1:1" ht="15.6">
      <c r="A436" s="5">
        <v>30</v>
      </c>
    </row>
    <row r="437" spans="1:1" ht="15.6">
      <c r="A437" s="5">
        <v>42</v>
      </c>
    </row>
    <row r="438" spans="1:1" ht="15.6">
      <c r="A438" s="5">
        <v>26</v>
      </c>
    </row>
    <row r="439" spans="1:1" ht="15.6">
      <c r="A439" s="5">
        <v>31</v>
      </c>
    </row>
    <row r="440" spans="1:1" ht="15.6">
      <c r="A440" s="5">
        <v>37</v>
      </c>
    </row>
    <row r="441" spans="1:1" ht="15.6">
      <c r="A441" s="5">
        <v>32</v>
      </c>
    </row>
    <row r="442" spans="1:1" ht="15.6">
      <c r="A442" s="5">
        <v>64</v>
      </c>
    </row>
    <row r="443" spans="1:1" ht="15.6">
      <c r="A443" s="5">
        <v>37</v>
      </c>
    </row>
    <row r="444" spans="1:1" ht="15.6">
      <c r="A444" s="5">
        <v>24</v>
      </c>
    </row>
    <row r="445" spans="1:1" ht="15.6">
      <c r="A445" s="5">
        <v>40</v>
      </c>
    </row>
    <row r="446" spans="1:1" ht="15.6">
      <c r="A446" s="5">
        <v>34</v>
      </c>
    </row>
    <row r="447" spans="1:1" ht="15.6">
      <c r="A447" s="5">
        <v>30</v>
      </c>
    </row>
    <row r="448" spans="1:1" ht="15.6">
      <c r="A448" s="5">
        <v>45</v>
      </c>
    </row>
    <row r="449" spans="1:1" ht="15.6">
      <c r="A449" s="5">
        <v>38</v>
      </c>
    </row>
    <row r="450" spans="1:1" ht="15.6">
      <c r="A450" s="5">
        <v>35</v>
      </c>
    </row>
    <row r="451" spans="1:1" ht="15.6">
      <c r="A451" s="5">
        <v>34</v>
      </c>
    </row>
    <row r="452" spans="1:1" ht="15.6">
      <c r="A452" s="5">
        <v>34</v>
      </c>
    </row>
    <row r="453" spans="1:1" ht="15.6">
      <c r="A453" s="5">
        <v>25</v>
      </c>
    </row>
    <row r="454" spans="1:1" ht="15.6">
      <c r="A454" s="5">
        <v>36</v>
      </c>
    </row>
    <row r="455" spans="1:1" ht="15.6">
      <c r="A455" s="5">
        <v>31</v>
      </c>
    </row>
    <row r="456" spans="1:1" ht="15.6">
      <c r="A456" s="5">
        <v>32</v>
      </c>
    </row>
    <row r="457" spans="1:1" ht="15.6">
      <c r="A457" s="5">
        <v>31</v>
      </c>
    </row>
    <row r="458" spans="1:1" ht="15.6">
      <c r="A458" s="5">
        <v>36</v>
      </c>
    </row>
    <row r="459" spans="1:1" ht="15.6">
      <c r="A459" s="5">
        <v>47</v>
      </c>
    </row>
    <row r="460" spans="1:1" ht="15.6">
      <c r="A460" s="5">
        <v>35</v>
      </c>
    </row>
    <row r="461" spans="1:1" ht="15.6">
      <c r="A461" s="5">
        <v>33</v>
      </c>
    </row>
    <row r="462" spans="1:1" ht="15.6">
      <c r="A462" s="5">
        <v>59</v>
      </c>
    </row>
    <row r="463" spans="1:1" ht="15.6">
      <c r="A463" s="5">
        <v>36</v>
      </c>
    </row>
    <row r="464" spans="1:1" ht="15.6">
      <c r="A464" s="5">
        <v>36</v>
      </c>
    </row>
    <row r="465" spans="1:1" ht="15.6">
      <c r="A465" s="5">
        <v>28</v>
      </c>
    </row>
    <row r="466" spans="1:1" ht="15.6">
      <c r="A466" s="5">
        <v>65</v>
      </c>
    </row>
    <row r="467" spans="1:1" ht="15.6">
      <c r="A467" s="5">
        <v>39</v>
      </c>
    </row>
    <row r="468" spans="1:1" ht="15.6">
      <c r="A468" s="5">
        <v>47</v>
      </c>
    </row>
    <row r="469" spans="1:1" ht="15.6">
      <c r="A469" s="5">
        <v>29</v>
      </c>
    </row>
    <row r="470" spans="1:1" ht="15.6">
      <c r="A470" s="5">
        <v>36</v>
      </c>
    </row>
    <row r="471" spans="1:1" ht="15.6">
      <c r="A471" s="5">
        <v>56</v>
      </c>
    </row>
    <row r="472" spans="1:1" ht="15.6">
      <c r="A472" s="5">
        <v>32</v>
      </c>
    </row>
    <row r="473" spans="1:1" ht="15.6">
      <c r="A473" s="5">
        <v>36</v>
      </c>
    </row>
    <row r="474" spans="1:1" ht="15.6">
      <c r="A474" s="5">
        <v>28</v>
      </c>
    </row>
    <row r="475" spans="1:1" ht="15.6">
      <c r="A475" s="5">
        <v>28</v>
      </c>
    </row>
    <row r="476" spans="1:1" ht="15.6">
      <c r="A476" s="5">
        <v>47</v>
      </c>
    </row>
    <row r="477" spans="1:1" ht="15.6">
      <c r="A477" s="5">
        <v>34</v>
      </c>
    </row>
    <row r="478" spans="1:1" ht="15.6">
      <c r="A478" s="5">
        <v>41</v>
      </c>
    </row>
    <row r="479" spans="1:1" ht="15.6">
      <c r="A479" s="5">
        <v>31</v>
      </c>
    </row>
    <row r="480" spans="1:1" ht="15.6">
      <c r="A480" s="5">
        <v>30</v>
      </c>
    </row>
    <row r="481" spans="1:1" ht="15.6">
      <c r="A481" s="5">
        <v>29</v>
      </c>
    </row>
    <row r="482" spans="1:1" ht="15.6">
      <c r="A482" s="5">
        <v>38</v>
      </c>
    </row>
    <row r="483" spans="1:1" ht="15.6">
      <c r="A483" s="5">
        <v>25</v>
      </c>
    </row>
    <row r="484" spans="1:1" ht="15.6">
      <c r="A484" s="5">
        <v>37</v>
      </c>
    </row>
    <row r="485" spans="1:1" ht="15.6">
      <c r="A485" s="5">
        <v>55</v>
      </c>
    </row>
    <row r="486" spans="1:1" ht="15.6">
      <c r="A486" s="5">
        <v>28</v>
      </c>
    </row>
    <row r="487" spans="1:1" ht="15.6">
      <c r="A487" s="5">
        <v>23</v>
      </c>
    </row>
    <row r="488" spans="1:1" ht="15.6">
      <c r="A488" s="5">
        <v>35</v>
      </c>
    </row>
    <row r="489" spans="1:1" ht="15.6">
      <c r="A489" s="5">
        <v>24</v>
      </c>
    </row>
    <row r="490" spans="1:1" ht="15.6">
      <c r="A490" s="5">
        <v>32</v>
      </c>
    </row>
    <row r="491" spans="1:1" ht="15.6">
      <c r="A491" s="5">
        <v>32</v>
      </c>
    </row>
    <row r="492" spans="1:1" ht="15.6">
      <c r="A492" s="5">
        <v>31</v>
      </c>
    </row>
    <row r="493" spans="1:1" ht="15.6">
      <c r="A493" s="5">
        <v>36</v>
      </c>
    </row>
    <row r="494" spans="1:1" ht="15.6">
      <c r="A494" s="5">
        <v>33</v>
      </c>
    </row>
    <row r="495" spans="1:1" ht="15.6">
      <c r="A495" s="5">
        <v>47</v>
      </c>
    </row>
    <row r="496" spans="1:1" ht="15.6">
      <c r="A496" s="5">
        <v>34</v>
      </c>
    </row>
    <row r="497" spans="1:1" ht="15.6">
      <c r="A497" s="5">
        <v>30</v>
      </c>
    </row>
    <row r="498" spans="1:1" ht="15.6">
      <c r="A498" s="5">
        <v>33</v>
      </c>
    </row>
    <row r="499" spans="1:1" ht="15.6">
      <c r="A499" s="5">
        <v>36</v>
      </c>
    </row>
    <row r="500" spans="1:1" ht="15.6">
      <c r="A500" s="5">
        <v>38</v>
      </c>
    </row>
    <row r="501" spans="1:1" ht="15.6">
      <c r="A501" s="5">
        <v>39</v>
      </c>
    </row>
    <row r="502" spans="1:1" ht="15.6">
      <c r="A502" s="5">
        <v>22</v>
      </c>
    </row>
    <row r="503" spans="1:1" ht="15.6">
      <c r="A503" s="5">
        <v>32</v>
      </c>
    </row>
    <row r="504" spans="1:1" ht="15.6">
      <c r="A504" s="5">
        <v>21</v>
      </c>
    </row>
    <row r="505" spans="1:1" ht="15.6">
      <c r="A505" s="5">
        <v>31</v>
      </c>
    </row>
    <row r="506" spans="1:1" ht="15.6">
      <c r="A506" s="5">
        <v>41</v>
      </c>
    </row>
    <row r="507" spans="1:1" ht="15.6">
      <c r="A507" s="5">
        <v>48</v>
      </c>
    </row>
    <row r="508" spans="1:1" ht="15.6">
      <c r="A508" s="5">
        <v>38</v>
      </c>
    </row>
    <row r="509" spans="1:1" ht="15.6">
      <c r="A509" s="5">
        <v>31</v>
      </c>
    </row>
    <row r="510" spans="1:1" ht="15.6">
      <c r="A510" s="5">
        <v>41</v>
      </c>
    </row>
    <row r="511" spans="1:1" ht="15.6">
      <c r="A511" s="5">
        <v>38</v>
      </c>
    </row>
    <row r="512" spans="1:1" ht="15.6">
      <c r="A512" s="5">
        <v>37</v>
      </c>
    </row>
    <row r="513" spans="1:1" ht="15.6">
      <c r="A513" s="5">
        <v>24</v>
      </c>
    </row>
    <row r="514" spans="1:1" ht="15.6">
      <c r="A514" s="5">
        <v>35</v>
      </c>
    </row>
    <row r="515" spans="1:1" ht="15.6">
      <c r="A515" s="5">
        <v>26</v>
      </c>
    </row>
    <row r="516" spans="1:1" ht="15.6">
      <c r="A516" s="5">
        <v>31</v>
      </c>
    </row>
    <row r="517" spans="1:1" ht="15.6">
      <c r="A517" s="5">
        <v>32</v>
      </c>
    </row>
    <row r="518" spans="1:1" ht="15.6">
      <c r="A518" s="5">
        <v>30</v>
      </c>
    </row>
    <row r="519" spans="1:1" ht="15.6">
      <c r="A519" s="5">
        <v>57</v>
      </c>
    </row>
    <row r="520" spans="1:1" ht="15.6">
      <c r="A520" s="5">
        <v>37</v>
      </c>
    </row>
    <row r="521" spans="1:1" ht="15.6">
      <c r="A521" s="5">
        <v>28</v>
      </c>
    </row>
    <row r="522" spans="1:1" ht="15.6">
      <c r="A522" s="5">
        <v>30</v>
      </c>
    </row>
    <row r="523" spans="1:1" ht="15.6">
      <c r="A523" s="5">
        <v>27</v>
      </c>
    </row>
    <row r="524" spans="1:1" ht="15.6">
      <c r="A524" s="5">
        <v>35</v>
      </c>
    </row>
    <row r="525" spans="1:1" ht="15.6">
      <c r="A525" s="5">
        <v>29</v>
      </c>
    </row>
    <row r="526" spans="1:1" ht="15.6">
      <c r="A526" s="5">
        <v>39</v>
      </c>
    </row>
    <row r="527" spans="1:1" ht="15.6">
      <c r="A527" s="5">
        <v>35</v>
      </c>
    </row>
    <row r="528" spans="1:1" ht="15.6">
      <c r="A528" s="5">
        <v>28</v>
      </c>
    </row>
    <row r="529" spans="1:1" ht="15.6">
      <c r="A529" s="5">
        <v>54</v>
      </c>
    </row>
    <row r="530" spans="1:1" ht="15.6">
      <c r="A530" s="5">
        <v>37</v>
      </c>
    </row>
    <row r="531" spans="1:1" ht="15.6">
      <c r="A531" s="5">
        <v>34</v>
      </c>
    </row>
    <row r="532" spans="1:1" ht="15.6">
      <c r="A532" s="5">
        <v>36</v>
      </c>
    </row>
    <row r="533" spans="1:1" ht="15.6">
      <c r="A533" s="5">
        <v>25</v>
      </c>
    </row>
    <row r="534" spans="1:1" ht="15.6">
      <c r="A534" s="5">
        <v>25</v>
      </c>
    </row>
    <row r="535" spans="1:1" ht="15.6">
      <c r="A535" s="5">
        <v>25</v>
      </c>
    </row>
    <row r="536" spans="1:1" ht="15.6">
      <c r="A536" s="5">
        <v>22</v>
      </c>
    </row>
    <row r="537" spans="1:1" ht="15.6">
      <c r="A537" s="5">
        <v>39</v>
      </c>
    </row>
    <row r="538" spans="1:1" ht="15.6">
      <c r="A538" s="5">
        <v>29</v>
      </c>
    </row>
    <row r="539" spans="1:1" ht="15.6">
      <c r="A539" s="5">
        <v>27</v>
      </c>
    </row>
    <row r="540" spans="1:1" ht="15.6">
      <c r="A540" s="5">
        <v>41</v>
      </c>
    </row>
    <row r="541" spans="1:1" ht="15.6">
      <c r="A541" s="5">
        <v>38</v>
      </c>
    </row>
    <row r="542" spans="1:1" ht="15.6">
      <c r="A542" s="5">
        <v>37</v>
      </c>
    </row>
    <row r="543" spans="1:1" ht="15.6">
      <c r="A543" s="5">
        <v>31</v>
      </c>
    </row>
    <row r="544" spans="1:1" ht="15.6">
      <c r="A544" s="5">
        <v>34</v>
      </c>
    </row>
    <row r="545" spans="1:1" ht="15.6">
      <c r="A545" s="5">
        <v>27</v>
      </c>
    </row>
    <row r="546" spans="1:1" ht="15.6">
      <c r="A546" s="5">
        <v>40</v>
      </c>
    </row>
    <row r="547" spans="1:1" ht="15.6">
      <c r="A547" s="5">
        <v>37</v>
      </c>
    </row>
    <row r="548" spans="1:1" ht="15.6">
      <c r="A548" s="5">
        <v>29</v>
      </c>
    </row>
    <row r="549" spans="1:1" ht="15.6">
      <c r="A549" s="5">
        <v>23</v>
      </c>
    </row>
    <row r="550" spans="1:1" ht="15.6">
      <c r="A550" s="5">
        <v>37</v>
      </c>
    </row>
    <row r="551" spans="1:1" ht="15.6">
      <c r="A551" s="5">
        <v>26</v>
      </c>
    </row>
    <row r="552" spans="1:1" ht="15.6">
      <c r="A552" s="5">
        <v>29</v>
      </c>
    </row>
    <row r="553" spans="1:1" ht="15.6">
      <c r="A553" s="5">
        <v>32</v>
      </c>
    </row>
    <row r="554" spans="1:1" ht="15.6">
      <c r="A554" s="5">
        <v>37</v>
      </c>
    </row>
    <row r="555" spans="1:1" ht="15.6">
      <c r="A555" s="5">
        <v>36</v>
      </c>
    </row>
    <row r="556" spans="1:1" ht="15.6">
      <c r="A556" s="5">
        <v>25</v>
      </c>
    </row>
    <row r="557" spans="1:1" ht="15.6">
      <c r="A557" s="5">
        <v>27</v>
      </c>
    </row>
    <row r="558" spans="1:1" ht="15.6">
      <c r="A558" s="5">
        <v>53</v>
      </c>
    </row>
    <row r="559" spans="1:1" ht="15.6">
      <c r="A559" s="5">
        <v>51</v>
      </c>
    </row>
    <row r="560" spans="1:1" ht="15.6">
      <c r="A560" s="5">
        <v>28</v>
      </c>
    </row>
    <row r="561" spans="1:1" ht="15.6">
      <c r="A561" s="5">
        <v>48</v>
      </c>
    </row>
    <row r="562" spans="1:1" ht="15.6">
      <c r="A562" s="5">
        <v>45</v>
      </c>
    </row>
    <row r="563" spans="1:1" ht="15.6">
      <c r="A563" s="5">
        <v>32</v>
      </c>
    </row>
    <row r="564" spans="1:1" ht="15.6">
      <c r="A564" s="5">
        <v>49</v>
      </c>
    </row>
    <row r="565" spans="1:1" ht="15.6">
      <c r="A565" s="5">
        <v>35</v>
      </c>
    </row>
    <row r="566" spans="1:1" ht="15.6">
      <c r="A566" s="5">
        <v>23</v>
      </c>
    </row>
    <row r="567" spans="1:1" ht="15.6">
      <c r="A567" s="5">
        <v>24</v>
      </c>
    </row>
    <row r="568" spans="1:1" ht="15.6">
      <c r="A568" s="5">
        <v>26</v>
      </c>
    </row>
    <row r="569" spans="1:1" ht="15.6">
      <c r="A569" s="5">
        <v>34</v>
      </c>
    </row>
    <row r="570" spans="1:1" ht="15.6">
      <c r="A570" s="5">
        <v>27</v>
      </c>
    </row>
    <row r="571" spans="1:1" ht="15.6">
      <c r="A571" s="5">
        <v>31</v>
      </c>
    </row>
    <row r="572" spans="1:1" ht="15.6">
      <c r="A572" s="5">
        <v>23</v>
      </c>
    </row>
    <row r="573" spans="1:1" ht="15.6">
      <c r="A573" s="5">
        <v>42</v>
      </c>
    </row>
    <row r="574" spans="1:1" ht="15.6">
      <c r="A574" s="5">
        <v>26</v>
      </c>
    </row>
    <row r="575" spans="1:1" ht="15.6">
      <c r="A575" s="5">
        <v>35</v>
      </c>
    </row>
    <row r="576" spans="1:1" ht="15.6">
      <c r="A576" s="5">
        <v>27</v>
      </c>
    </row>
    <row r="577" spans="1:1" ht="15.6">
      <c r="A577" s="5">
        <v>22</v>
      </c>
    </row>
    <row r="578" spans="1:1" ht="15.6">
      <c r="A578" s="5">
        <v>36</v>
      </c>
    </row>
    <row r="579" spans="1:1" ht="15.6">
      <c r="A579" s="5">
        <v>33</v>
      </c>
    </row>
    <row r="580" spans="1:1" ht="15.6">
      <c r="A580" s="5">
        <v>23</v>
      </c>
    </row>
    <row r="581" spans="1:1" ht="15.6">
      <c r="A581" s="5">
        <v>30</v>
      </c>
    </row>
    <row r="582" spans="1:1" ht="15.6">
      <c r="A582" s="5">
        <v>29</v>
      </c>
    </row>
    <row r="583" spans="1:1" ht="15.6">
      <c r="A583" s="5">
        <v>23</v>
      </c>
    </row>
    <row r="584" spans="1:1" ht="15.6">
      <c r="A584" s="5">
        <v>27</v>
      </c>
    </row>
    <row r="585" spans="1:1" ht="15.6">
      <c r="A585" s="5">
        <v>49</v>
      </c>
    </row>
    <row r="586" spans="1:1" ht="15.6">
      <c r="A586" s="5">
        <v>22</v>
      </c>
    </row>
    <row r="587" spans="1:1" ht="15.6">
      <c r="A587" s="5">
        <v>35</v>
      </c>
    </row>
    <row r="588" spans="1:1" ht="15.6">
      <c r="A588" s="5">
        <v>23</v>
      </c>
    </row>
    <row r="589" spans="1:1" ht="15.6">
      <c r="A589" s="5">
        <v>25</v>
      </c>
    </row>
    <row r="590" spans="1:1" ht="15.6">
      <c r="A590" s="5">
        <v>31</v>
      </c>
    </row>
    <row r="591" spans="1:1" ht="15.6">
      <c r="A591" s="5">
        <v>33</v>
      </c>
    </row>
    <row r="592" spans="1:1" ht="15.6">
      <c r="A592" s="5">
        <v>28</v>
      </c>
    </row>
    <row r="593" spans="1:1" ht="15.6">
      <c r="A593" s="5">
        <v>24</v>
      </c>
    </row>
    <row r="594" spans="1:1" ht="15.6">
      <c r="A594" s="5">
        <v>35</v>
      </c>
    </row>
    <row r="595" spans="1:1" ht="15.6">
      <c r="A595" s="5">
        <v>27</v>
      </c>
    </row>
    <row r="596" spans="1:1" ht="15.6">
      <c r="A596" s="5">
        <v>44</v>
      </c>
    </row>
    <row r="597" spans="1:1" ht="15.6">
      <c r="A597" s="5">
        <v>44</v>
      </c>
    </row>
    <row r="598" spans="1:1" ht="15.6">
      <c r="A598" s="5">
        <v>28</v>
      </c>
    </row>
    <row r="599" spans="1:1" ht="15.6">
      <c r="A599" s="5">
        <v>23</v>
      </c>
    </row>
    <row r="600" spans="1:1" ht="15.6">
      <c r="A600" s="5">
        <v>30</v>
      </c>
    </row>
    <row r="601" spans="1:1" ht="15.6">
      <c r="A601" s="5">
        <v>33</v>
      </c>
    </row>
    <row r="602" spans="1:1" ht="15.6">
      <c r="A602" s="5">
        <v>27</v>
      </c>
    </row>
    <row r="603" spans="1:1" ht="15.6">
      <c r="A603" s="5">
        <v>31</v>
      </c>
    </row>
    <row r="604" spans="1:1" ht="15.6">
      <c r="A604" s="5">
        <v>31</v>
      </c>
    </row>
    <row r="605" spans="1:1" ht="15.6">
      <c r="A605" s="5">
        <v>55</v>
      </c>
    </row>
    <row r="606" spans="1:1" ht="15.6">
      <c r="A606" s="5">
        <v>42</v>
      </c>
    </row>
    <row r="607" spans="1:1" ht="15.6">
      <c r="A607" s="5">
        <v>30</v>
      </c>
    </row>
    <row r="608" spans="1:1" ht="15.6">
      <c r="A608" s="5">
        <v>25</v>
      </c>
    </row>
    <row r="609" spans="1:1" ht="15.6">
      <c r="A609" s="5">
        <v>26</v>
      </c>
    </row>
    <row r="610" spans="1:1" ht="15.6">
      <c r="A610" s="5">
        <v>26</v>
      </c>
    </row>
    <row r="611" spans="1:1" ht="15.6">
      <c r="A611" s="5">
        <v>36</v>
      </c>
    </row>
    <row r="612" spans="1:1" ht="15.6">
      <c r="A612" s="5">
        <v>36</v>
      </c>
    </row>
    <row r="613" spans="1:1" ht="15.6">
      <c r="A613" s="5">
        <v>33</v>
      </c>
    </row>
    <row r="614" spans="1:1" ht="15.6">
      <c r="A614" s="5">
        <v>50</v>
      </c>
    </row>
    <row r="615" spans="1:1" ht="15.6">
      <c r="A615" s="5">
        <v>35</v>
      </c>
    </row>
    <row r="616" spans="1:1" ht="15.6">
      <c r="A616" s="5">
        <v>34</v>
      </c>
    </row>
    <row r="617" spans="1:1" ht="15.6">
      <c r="A617" s="5">
        <v>22</v>
      </c>
    </row>
    <row r="618" spans="1:1" ht="15.6">
      <c r="A618" s="5">
        <v>26</v>
      </c>
    </row>
    <row r="619" spans="1:1" ht="15.6">
      <c r="A619" s="5">
        <v>29</v>
      </c>
    </row>
    <row r="620" spans="1:1" ht="15.6">
      <c r="A620" s="5">
        <v>29</v>
      </c>
    </row>
    <row r="621" spans="1:1" ht="15.6">
      <c r="A621" s="5">
        <v>22</v>
      </c>
    </row>
    <row r="622" spans="1:1" ht="15.6">
      <c r="A622" s="5">
        <v>27</v>
      </c>
    </row>
    <row r="623" spans="1:1" ht="15.6">
      <c r="A623" s="5">
        <v>30</v>
      </c>
    </row>
    <row r="624" spans="1:1" ht="15.6">
      <c r="A624" s="5">
        <v>35</v>
      </c>
    </row>
    <row r="625" spans="1:1" ht="15.6">
      <c r="A625" s="5">
        <v>22</v>
      </c>
    </row>
    <row r="626" spans="1:1" ht="15.6">
      <c r="A626" s="5">
        <v>30</v>
      </c>
    </row>
    <row r="627" spans="1:1" ht="15.6">
      <c r="A627" s="5">
        <v>25</v>
      </c>
    </row>
    <row r="628" spans="1:1" ht="15.6">
      <c r="A628" s="5">
        <v>44</v>
      </c>
    </row>
    <row r="629" spans="1:1" ht="15.6">
      <c r="A629" s="5">
        <v>34</v>
      </c>
    </row>
    <row r="630" spans="1:1" ht="15.6">
      <c r="A630" s="5">
        <v>29</v>
      </c>
    </row>
    <row r="631" spans="1:1" ht="15.6">
      <c r="A631" s="5">
        <v>39</v>
      </c>
    </row>
    <row r="632" spans="1:1" ht="15.6">
      <c r="A632" s="5">
        <v>22</v>
      </c>
    </row>
    <row r="633" spans="1:1" ht="15.6">
      <c r="A633" s="5">
        <v>42</v>
      </c>
    </row>
    <row r="634" spans="1:1" ht="15.6">
      <c r="A634" s="5">
        <v>22</v>
      </c>
    </row>
    <row r="635" spans="1:1" ht="15.6">
      <c r="A635" s="5">
        <v>31</v>
      </c>
    </row>
    <row r="636" spans="1:1" ht="15.6">
      <c r="A636" s="5">
        <v>36</v>
      </c>
    </row>
    <row r="637" spans="1:1" ht="15.6">
      <c r="A637" s="5">
        <v>31</v>
      </c>
    </row>
    <row r="638" spans="1:1" ht="15.6">
      <c r="A638" s="5">
        <v>26</v>
      </c>
    </row>
    <row r="639" spans="1:1" ht="15.6">
      <c r="A639" s="5">
        <v>28</v>
      </c>
    </row>
    <row r="640" spans="1:1" ht="15.6">
      <c r="A640" s="5">
        <v>29</v>
      </c>
    </row>
    <row r="641" spans="1:1" ht="15.6">
      <c r="A641" s="5">
        <v>29</v>
      </c>
    </row>
    <row r="642" spans="1:1" ht="15.6">
      <c r="A642" s="5">
        <v>45</v>
      </c>
    </row>
    <row r="643" spans="1:1" ht="15.6">
      <c r="A643" s="5">
        <v>35</v>
      </c>
    </row>
    <row r="644" spans="1:1" ht="15.6">
      <c r="A644" s="5">
        <v>28</v>
      </c>
    </row>
    <row r="645" spans="1:1" ht="15.6">
      <c r="A645" s="5">
        <v>26</v>
      </c>
    </row>
    <row r="646" spans="1:1" ht="15.6">
      <c r="A646" s="5">
        <v>36</v>
      </c>
    </row>
    <row r="647" spans="1:1" ht="15.6">
      <c r="A647" s="5">
        <v>22</v>
      </c>
    </row>
    <row r="648" spans="1:1" ht="15.6">
      <c r="A648" s="5">
        <v>21</v>
      </c>
    </row>
    <row r="649" spans="1:1" ht="15.6">
      <c r="A649" s="5">
        <v>45</v>
      </c>
    </row>
    <row r="650" spans="1:1" ht="15.6">
      <c r="A650" s="5">
        <v>41</v>
      </c>
    </row>
    <row r="651" spans="1:1" ht="15.6">
      <c r="A651" s="5">
        <v>34</v>
      </c>
    </row>
    <row r="652" spans="1:1" ht="15.6">
      <c r="A652" s="5">
        <v>39</v>
      </c>
    </row>
    <row r="653" spans="1:1" ht="15.6">
      <c r="A653" s="5">
        <v>58</v>
      </c>
    </row>
    <row r="654" spans="1:1" ht="15.6">
      <c r="A654" s="5">
        <v>36</v>
      </c>
    </row>
    <row r="655" spans="1:1" ht="15.6">
      <c r="A655" s="5">
        <v>21</v>
      </c>
    </row>
    <row r="656" spans="1:1" ht="15.6">
      <c r="A656" s="5">
        <v>33</v>
      </c>
    </row>
    <row r="657" spans="1:1" ht="15.6">
      <c r="A657" s="5">
        <v>39</v>
      </c>
    </row>
    <row r="658" spans="1:1" ht="15.6">
      <c r="A658" s="5">
        <v>46</v>
      </c>
    </row>
    <row r="659" spans="1:1" ht="15.6">
      <c r="A659" s="5">
        <v>54</v>
      </c>
    </row>
    <row r="660" spans="1:1" ht="15.6">
      <c r="A660" s="5">
        <v>33</v>
      </c>
    </row>
    <row r="661" spans="1:1" ht="15.6">
      <c r="A661" s="5">
        <v>41</v>
      </c>
    </row>
    <row r="662" spans="1:1" ht="15.6">
      <c r="A662" s="5">
        <v>43</v>
      </c>
    </row>
    <row r="663" spans="1:1" ht="15.6">
      <c r="A663" s="5">
        <v>34</v>
      </c>
    </row>
    <row r="664" spans="1:1" ht="15.6">
      <c r="A664" s="5">
        <v>41</v>
      </c>
    </row>
    <row r="665" spans="1:1" ht="15.6">
      <c r="A665" s="5">
        <v>46</v>
      </c>
    </row>
    <row r="666" spans="1:1" ht="15.6">
      <c r="A666" s="5">
        <v>52</v>
      </c>
    </row>
    <row r="667" spans="1:1" ht="15.6">
      <c r="A667" s="5">
        <v>27</v>
      </c>
    </row>
    <row r="668" spans="1:1" ht="15.6">
      <c r="A668" s="5">
        <v>47</v>
      </c>
    </row>
    <row r="669" spans="1:1" ht="15.6">
      <c r="A669" s="5">
        <v>28</v>
      </c>
    </row>
    <row r="670" spans="1:1" ht="15.6">
      <c r="A670" s="5">
        <v>27</v>
      </c>
    </row>
    <row r="671" spans="1:1" ht="15.6">
      <c r="A671" s="5">
        <v>37</v>
      </c>
    </row>
    <row r="672" spans="1:1" ht="15.6">
      <c r="A672" s="5">
        <v>36</v>
      </c>
    </row>
    <row r="673" spans="1:1" ht="15.6">
      <c r="A673" s="5">
        <v>23</v>
      </c>
    </row>
    <row r="674" spans="1:1" ht="15.6">
      <c r="A674" s="5">
        <v>50</v>
      </c>
    </row>
    <row r="675" spans="1:1" ht="15.6">
      <c r="A675" s="5">
        <v>31</v>
      </c>
    </row>
    <row r="676" spans="1:1" ht="15.6">
      <c r="A676" s="5">
        <v>31</v>
      </c>
    </row>
    <row r="677" spans="1:1" ht="15.6">
      <c r="A677" s="5">
        <v>37</v>
      </c>
    </row>
    <row r="678" spans="1:1" ht="15.6">
      <c r="A678" s="5">
        <v>23</v>
      </c>
    </row>
    <row r="679" spans="1:1" ht="15.6">
      <c r="A679" s="5">
        <v>29</v>
      </c>
    </row>
    <row r="680" spans="1:1" ht="15.6">
      <c r="A680" s="5">
        <v>33</v>
      </c>
    </row>
    <row r="681" spans="1:1" ht="15.6">
      <c r="A681" s="5">
        <v>25</v>
      </c>
    </row>
    <row r="682" spans="1:1" ht="15.6">
      <c r="A682" s="5">
        <v>37</v>
      </c>
    </row>
    <row r="683" spans="1:1" ht="15.6">
      <c r="A683" s="5">
        <v>30</v>
      </c>
    </row>
    <row r="684" spans="1:1" ht="15.6">
      <c r="A684" s="5">
        <v>29</v>
      </c>
    </row>
    <row r="685" spans="1:1" ht="15.6">
      <c r="A685" s="5">
        <v>34</v>
      </c>
    </row>
    <row r="686" spans="1:1" ht="15.6">
      <c r="A686" s="5">
        <v>37</v>
      </c>
    </row>
    <row r="687" spans="1:1" ht="15.6">
      <c r="A687" s="5">
        <v>35</v>
      </c>
    </row>
    <row r="688" spans="1:1" ht="15.6">
      <c r="A688" s="5">
        <v>28</v>
      </c>
    </row>
    <row r="689" spans="1:1" ht="15.6">
      <c r="A689" s="5">
        <v>25</v>
      </c>
    </row>
    <row r="690" spans="1:1" ht="15.6">
      <c r="A690" s="5">
        <v>27</v>
      </c>
    </row>
    <row r="691" spans="1:1" ht="15.6">
      <c r="A691" s="5">
        <v>36</v>
      </c>
    </row>
    <row r="692" spans="1:1" ht="15.6">
      <c r="A692" s="5">
        <v>36</v>
      </c>
    </row>
    <row r="693" spans="1:1" ht="15.6">
      <c r="A693" s="5">
        <v>66</v>
      </c>
    </row>
    <row r="694" spans="1:1" ht="15.6">
      <c r="A694" s="5">
        <v>24</v>
      </c>
    </row>
    <row r="695" spans="1:1" ht="15.6">
      <c r="A695" s="5">
        <v>38</v>
      </c>
    </row>
    <row r="696" spans="1:1" ht="15.6">
      <c r="A696" s="5">
        <v>37</v>
      </c>
    </row>
    <row r="697" spans="1:1" ht="15.6">
      <c r="A697" s="5">
        <v>39</v>
      </c>
    </row>
    <row r="698" spans="1:1" ht="15.6">
      <c r="A698" s="5">
        <v>37</v>
      </c>
    </row>
    <row r="699" spans="1:1" ht="15.6">
      <c r="A699" s="5">
        <v>40</v>
      </c>
    </row>
    <row r="700" spans="1:1" ht="15.6">
      <c r="A700" s="5">
        <v>27</v>
      </c>
    </row>
    <row r="701" spans="1:1" ht="15.6">
      <c r="A701" s="5">
        <v>24</v>
      </c>
    </row>
    <row r="702" spans="1:1" ht="15.6">
      <c r="A702" s="5">
        <v>28</v>
      </c>
    </row>
    <row r="703" spans="1:1" ht="15.6">
      <c r="A703" s="5">
        <v>35</v>
      </c>
    </row>
    <row r="704" spans="1:1" ht="15.6">
      <c r="A704" s="5">
        <v>37</v>
      </c>
    </row>
    <row r="705" spans="1:1" ht="15.6">
      <c r="A705" s="5">
        <v>38</v>
      </c>
    </row>
    <row r="706" spans="1:1" ht="15.6">
      <c r="A706" s="5">
        <v>43</v>
      </c>
    </row>
    <row r="707" spans="1:1" ht="15.6">
      <c r="A707" s="5">
        <v>29</v>
      </c>
    </row>
    <row r="708" spans="1:1" ht="15.6">
      <c r="A708" s="5">
        <v>25</v>
      </c>
    </row>
    <row r="709" spans="1:1" ht="15.6">
      <c r="A709" s="5">
        <v>25</v>
      </c>
    </row>
    <row r="710" spans="1:1" ht="15.6">
      <c r="A710" s="5">
        <v>45</v>
      </c>
    </row>
    <row r="711" spans="1:1" ht="15.6">
      <c r="A711" s="5">
        <v>31</v>
      </c>
    </row>
    <row r="712" spans="1:1" ht="15.6">
      <c r="A712" s="5">
        <v>26</v>
      </c>
    </row>
    <row r="713" spans="1:1" ht="15.6">
      <c r="A713" s="5">
        <v>33</v>
      </c>
    </row>
  </sheetData>
  <sortState ref="F39:F44">
    <sortCondition ref="F39"/>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V748"/>
  <sheetViews>
    <sheetView topLeftCell="A67" workbookViewId="0">
      <selection activeCell="D21" sqref="D21:E21"/>
    </sheetView>
  </sheetViews>
  <sheetFormatPr baseColWidth="10" defaultRowHeight="15.6"/>
  <cols>
    <col min="1" max="1" width="11.21875" style="4" bestFit="1" customWidth="1"/>
    <col min="2" max="2" width="24.44140625" style="4" bestFit="1" customWidth="1"/>
    <col min="4" max="4" width="12.109375" bestFit="1" customWidth="1"/>
    <col min="5" max="16" width="9.88671875" customWidth="1"/>
  </cols>
  <sheetData>
    <row r="1" spans="1:2">
      <c r="A1" s="22" t="s">
        <v>6</v>
      </c>
      <c r="B1" s="22" t="s">
        <v>3</v>
      </c>
    </row>
    <row r="2" spans="1:2">
      <c r="A2" s="4" t="s">
        <v>67</v>
      </c>
      <c r="B2" s="4">
        <v>45</v>
      </c>
    </row>
    <row r="3" spans="1:2">
      <c r="A3" s="4" t="s">
        <v>80</v>
      </c>
      <c r="B3" s="4">
        <v>30</v>
      </c>
    </row>
    <row r="4" spans="1:2">
      <c r="A4" s="4" t="s">
        <v>88</v>
      </c>
      <c r="B4" s="4">
        <v>65</v>
      </c>
    </row>
    <row r="5" spans="1:2">
      <c r="A5" s="4" t="s">
        <v>95</v>
      </c>
      <c r="B5" s="4">
        <v>240</v>
      </c>
    </row>
    <row r="6" spans="1:2">
      <c r="A6" s="4" t="s">
        <v>88</v>
      </c>
      <c r="B6" s="4">
        <v>0</v>
      </c>
    </row>
    <row r="7" spans="1:2">
      <c r="A7" s="4" t="s">
        <v>39</v>
      </c>
      <c r="B7" s="4">
        <v>35</v>
      </c>
    </row>
    <row r="8" spans="1:2">
      <c r="A8" s="4" t="s">
        <v>114</v>
      </c>
      <c r="B8" s="4">
        <v>0</v>
      </c>
    </row>
    <row r="9" spans="1:2">
      <c r="A9" s="4" t="s">
        <v>39</v>
      </c>
      <c r="B9" s="4">
        <v>10</v>
      </c>
    </row>
    <row r="10" spans="1:2">
      <c r="A10" s="4" t="s">
        <v>128</v>
      </c>
      <c r="B10" s="4">
        <v>0</v>
      </c>
    </row>
    <row r="11" spans="1:2">
      <c r="A11" s="4" t="s">
        <v>53</v>
      </c>
      <c r="B11" s="4">
        <v>40</v>
      </c>
    </row>
    <row r="12" spans="1:2">
      <c r="A12" s="4" t="s">
        <v>128</v>
      </c>
      <c r="B12" s="4">
        <v>30</v>
      </c>
    </row>
    <row r="13" spans="1:2">
      <c r="A13" s="4" t="s">
        <v>39</v>
      </c>
      <c r="B13" s="4">
        <v>120</v>
      </c>
    </row>
    <row r="14" spans="1:2">
      <c r="A14" s="4" t="s">
        <v>95</v>
      </c>
      <c r="B14" s="4">
        <v>30</v>
      </c>
    </row>
    <row r="15" spans="1:2">
      <c r="A15" s="4" t="s">
        <v>114</v>
      </c>
      <c r="B15" s="4">
        <v>50</v>
      </c>
    </row>
    <row r="16" spans="1:2">
      <c r="A16" s="4" t="s">
        <v>53</v>
      </c>
      <c r="B16" s="4">
        <v>120</v>
      </c>
    </row>
    <row r="17" spans="1:22">
      <c r="A17" s="4" t="s">
        <v>53</v>
      </c>
      <c r="B17" s="4">
        <v>0</v>
      </c>
    </row>
    <row r="18" spans="1:22">
      <c r="A18" s="4" t="s">
        <v>114</v>
      </c>
      <c r="B18" s="4">
        <v>0</v>
      </c>
    </row>
    <row r="19" spans="1:22">
      <c r="A19" s="4" t="s">
        <v>182</v>
      </c>
      <c r="B19" s="4">
        <v>40</v>
      </c>
    </row>
    <row r="20" spans="1:22">
      <c r="A20" s="4" t="s">
        <v>95</v>
      </c>
      <c r="B20" s="4">
        <v>30</v>
      </c>
    </row>
    <row r="21" spans="1:22" ht="16.2" thickBot="1">
      <c r="A21" s="4" t="s">
        <v>39</v>
      </c>
      <c r="B21" s="4">
        <v>0</v>
      </c>
    </row>
    <row r="22" spans="1:22" ht="16.2" thickBot="1">
      <c r="A22" s="4" t="s">
        <v>114</v>
      </c>
      <c r="B22" s="4">
        <v>180</v>
      </c>
      <c r="D22" s="242" t="s">
        <v>3</v>
      </c>
      <c r="E22" s="243"/>
      <c r="G22" s="11" t="s">
        <v>3387</v>
      </c>
      <c r="H22" t="s">
        <v>3438</v>
      </c>
      <c r="J22" t="s">
        <v>3428</v>
      </c>
    </row>
    <row r="23" spans="1:22" ht="16.2" thickBot="1">
      <c r="A23" s="4" t="s">
        <v>88</v>
      </c>
      <c r="B23" s="4">
        <v>60</v>
      </c>
      <c r="D23" s="75" t="s">
        <v>3412</v>
      </c>
      <c r="E23" s="89">
        <v>48.823293172690761</v>
      </c>
      <c r="G23" s="23" t="s">
        <v>53</v>
      </c>
      <c r="H23" s="13">
        <v>50.985915492957744</v>
      </c>
    </row>
    <row r="24" spans="1:22" ht="16.2" thickBot="1">
      <c r="A24" s="4" t="s">
        <v>182</v>
      </c>
      <c r="B24" s="4">
        <v>30</v>
      </c>
      <c r="D24" s="76" t="s">
        <v>3402</v>
      </c>
      <c r="E24" s="90">
        <v>35</v>
      </c>
      <c r="G24" s="23" t="s">
        <v>67</v>
      </c>
      <c r="H24" s="13">
        <v>48.340909090909093</v>
      </c>
      <c r="J24" s="31"/>
      <c r="K24" s="107" t="s">
        <v>53</v>
      </c>
      <c r="L24" s="108" t="s">
        <v>67</v>
      </c>
      <c r="M24" s="108" t="s">
        <v>39</v>
      </c>
      <c r="N24" s="108" t="s">
        <v>297</v>
      </c>
      <c r="O24" s="108" t="s">
        <v>80</v>
      </c>
      <c r="P24" s="108" t="s">
        <v>88</v>
      </c>
      <c r="Q24" s="108" t="s">
        <v>114</v>
      </c>
      <c r="R24" s="108" t="s">
        <v>218</v>
      </c>
      <c r="S24" s="108" t="s">
        <v>329</v>
      </c>
      <c r="T24" s="108" t="s">
        <v>128</v>
      </c>
      <c r="U24" s="108" t="s">
        <v>95</v>
      </c>
      <c r="V24" s="109" t="s">
        <v>182</v>
      </c>
    </row>
    <row r="25" spans="1:22" ht="16.2" thickBot="1">
      <c r="A25" s="4" t="s">
        <v>53</v>
      </c>
      <c r="B25" s="4">
        <v>45</v>
      </c>
      <c r="D25" s="76" t="s">
        <v>3403</v>
      </c>
      <c r="E25" s="90">
        <v>0</v>
      </c>
      <c r="G25" s="23" t="s">
        <v>39</v>
      </c>
      <c r="H25" s="13">
        <v>43.134328358208954</v>
      </c>
      <c r="J25" s="104" t="s">
        <v>3402</v>
      </c>
      <c r="K25" s="95">
        <f>MEDIAN(IF($A$2:$A$748=K24,$B$2:$B$748))</f>
        <v>35</v>
      </c>
      <c r="L25" s="98">
        <f t="array" ref="L25">MEDIAN(IF($A$2:$A$748=L24,$B$2:$B$748))</f>
        <v>45</v>
      </c>
      <c r="M25" s="98">
        <f t="array" ref="M25">MEDIAN(IF($A$2:$A$748=M24,$B$2:$B$748))</f>
        <v>35</v>
      </c>
      <c r="N25" s="98">
        <f t="array" ref="N25">MEDIAN(IF($A$2:$A$748=N24,$B$2:$B$748))</f>
        <v>42.5</v>
      </c>
      <c r="O25" s="98">
        <f t="array" ref="O25">MEDIAN(IF($A$2:$A$748=O24,$B$2:$B$748))</f>
        <v>35</v>
      </c>
      <c r="P25" s="98">
        <f t="array" ref="P25">MEDIAN(IF($A$2:$A$748=P24,$B$2:$B$748))</f>
        <v>32.5</v>
      </c>
      <c r="Q25" s="98">
        <f t="array" ref="Q25">MEDIAN(IF($A$2:$A$748=Q24,$B$2:$B$748))</f>
        <v>32.5</v>
      </c>
      <c r="R25" s="98">
        <f t="array" ref="R25">MEDIAN(IF($A$2:$A$748=R24,$B$2:$B$748))</f>
        <v>40</v>
      </c>
      <c r="S25" s="98">
        <f t="array" ref="S25">MEDIAN(IF($A$2:$A$748=S24,$B$2:$B$748))</f>
        <v>35</v>
      </c>
      <c r="T25" s="98">
        <f t="array" ref="T25">MEDIAN(IF($A$2:$A$748=T24,$B$2:$B$748))</f>
        <v>30</v>
      </c>
      <c r="U25" s="98">
        <f t="array" ref="U25">MEDIAN(IF($A$2:$A$748=U24,$B$2:$B$748))</f>
        <v>40</v>
      </c>
      <c r="V25" s="101">
        <f t="array" ref="V25">MEDIAN(IF($A$2:$A$748=V24,$B$2:$B$748))</f>
        <v>30</v>
      </c>
    </row>
    <row r="26" spans="1:22" ht="16.2" thickBot="1">
      <c r="A26" s="4" t="s">
        <v>128</v>
      </c>
      <c r="B26" s="4">
        <v>30</v>
      </c>
      <c r="D26" s="76" t="s">
        <v>3427</v>
      </c>
      <c r="E26" s="90">
        <v>50.796348303167647</v>
      </c>
      <c r="G26" s="23" t="s">
        <v>297</v>
      </c>
      <c r="H26" s="13">
        <v>59.294117647058826</v>
      </c>
      <c r="J26" s="105" t="s">
        <v>3412</v>
      </c>
      <c r="K26" s="96">
        <f t="array" ref="K26">AVERAGE(IF($A$2:$A$748=K24,$B$2:$B$748))</f>
        <v>50.985915492957744</v>
      </c>
      <c r="L26" s="99">
        <f t="array" ref="L26">AVERAGE(IF($A$2:$A$748=L24,$B$2:$B$748))</f>
        <v>48.340909090909093</v>
      </c>
      <c r="M26" s="99">
        <f t="array" ref="M26">AVERAGE(IF($A$2:$A$748=M24,$B$2:$B$748))</f>
        <v>43.134328358208954</v>
      </c>
      <c r="N26" s="99">
        <f t="array" ref="N26">AVERAGE(IF($A$2:$A$748=N24,$B$2:$B$748))</f>
        <v>59.294117647058826</v>
      </c>
      <c r="O26" s="99">
        <f t="array" ref="O26">AVERAGE(IF($A$2:$A$748=O24,$B$2:$B$748))</f>
        <v>48.928571428571431</v>
      </c>
      <c r="P26" s="99">
        <f t="array" ref="P26">AVERAGE(IF($A$2:$A$748=P24,$B$2:$B$748))</f>
        <v>45.70967741935484</v>
      </c>
      <c r="Q26" s="99">
        <f t="array" ref="Q26">AVERAGE(IF($A$2:$A$748=Q24,$B$2:$B$748))</f>
        <v>47.397058823529413</v>
      </c>
      <c r="R26" s="99">
        <f t="array" ref="R26">AVERAGE(IF($A$2:$A$748=R24,$B$2:$B$748))</f>
        <v>54.985507246376812</v>
      </c>
      <c r="S26" s="99">
        <f t="array" ref="S26">AVERAGE(IF($A$2:$A$748=S24,$B$2:$B$748))</f>
        <v>54.05</v>
      </c>
      <c r="T26" s="99">
        <f t="array" ref="T26">AVERAGE(IF($A$2:$A$748=T24,$B$2:$B$748))</f>
        <v>41.017241379310342</v>
      </c>
      <c r="U26" s="99">
        <f t="array" ref="U26">AVERAGE(IF($A$2:$A$748=U24,$B$2:$B$748))</f>
        <v>49.068965517241381</v>
      </c>
      <c r="V26" s="102">
        <f t="array" ref="V26">AVERAGE(IF($A$2:$A$748=V24,$B$2:$B$748))</f>
        <v>41.560606060606062</v>
      </c>
    </row>
    <row r="27" spans="1:22" ht="16.2" thickBot="1">
      <c r="A27" s="4" t="s">
        <v>218</v>
      </c>
      <c r="B27" s="4">
        <v>30</v>
      </c>
      <c r="D27" s="76" t="s">
        <v>3423</v>
      </c>
      <c r="E27" s="90">
        <f>QUARTILE(B2:B748,1)</f>
        <v>8</v>
      </c>
      <c r="G27" s="23" t="s">
        <v>80</v>
      </c>
      <c r="H27" s="13">
        <v>48.928571428571431</v>
      </c>
      <c r="J27" s="106" t="s">
        <v>3403</v>
      </c>
      <c r="K27" s="97">
        <f t="array" ref="K27">MODE(IF($A$2:$A$748=K24,$B$2:$B$748))</f>
        <v>0</v>
      </c>
      <c r="L27" s="100">
        <f t="array" ref="L27">MODE(IF($A$2:$A$748=L24,$B$2:$B$748))</f>
        <v>60</v>
      </c>
      <c r="M27" s="100">
        <f t="array" ref="M27">MODE(IF($A$2:$A$748=M24,$B$2:$B$748))</f>
        <v>0</v>
      </c>
      <c r="N27" s="100">
        <f t="array" ref="N27">MODE(IF($A$2:$A$748=N24,$B$2:$B$748))</f>
        <v>30</v>
      </c>
      <c r="O27" s="100">
        <f t="array" ref="O27">MODE(IF($A$2:$A$748=O24,$B$2:$B$748))</f>
        <v>0</v>
      </c>
      <c r="P27" s="100">
        <f t="array" ref="P27">MODE(IF($A$2:$A$748=P24,$B$2:$B$748))</f>
        <v>0</v>
      </c>
      <c r="Q27" s="100">
        <f t="array" ref="Q27">MODE(IF($A$2:$A$748=Q24,$B$2:$B$748))</f>
        <v>0</v>
      </c>
      <c r="R27" s="100">
        <f t="array" ref="R27">MODE(IF($A$2:$A$748=R24,$B$2:$B$748))</f>
        <v>120</v>
      </c>
      <c r="S27" s="100">
        <f t="array" ref="S27">MODE(IF($A$2:$A$748=S24,$B$2:$B$748))</f>
        <v>0</v>
      </c>
      <c r="T27" s="100">
        <f t="array" ref="T27">MODE(IF($A$2:$A$748=T24,$B$2:$B$748))</f>
        <v>0</v>
      </c>
      <c r="U27" s="100">
        <f t="array" ref="U27">MODE(IF($A$2:$A$748=U24,$B$2:$B$748))</f>
        <v>0</v>
      </c>
      <c r="V27" s="103">
        <f t="array" ref="V27">MODE(IF($A$2:$A$748=V24,$B$2:$B$748))</f>
        <v>0</v>
      </c>
    </row>
    <row r="28" spans="1:22" ht="16.2" thickBot="1">
      <c r="A28" s="4" t="s">
        <v>95</v>
      </c>
      <c r="B28" s="4">
        <v>40</v>
      </c>
      <c r="D28" s="76" t="s">
        <v>3424</v>
      </c>
      <c r="E28" s="90">
        <f>QUARTILE(B2:B748,3)</f>
        <v>60</v>
      </c>
      <c r="G28" s="23" t="s">
        <v>88</v>
      </c>
      <c r="H28" s="13">
        <v>45.70967741935484</v>
      </c>
    </row>
    <row r="29" spans="1:22" ht="16.2" thickBot="1">
      <c r="A29" s="4" t="s">
        <v>39</v>
      </c>
      <c r="B29" s="4">
        <v>0</v>
      </c>
      <c r="D29" s="76" t="s">
        <v>3406</v>
      </c>
      <c r="E29" s="90">
        <v>300</v>
      </c>
      <c r="G29" s="23" t="s">
        <v>114</v>
      </c>
      <c r="H29" s="13">
        <v>47.397058823529413</v>
      </c>
      <c r="J29" s="46"/>
      <c r="K29" s="111" t="s">
        <v>53</v>
      </c>
      <c r="L29" s="112" t="s">
        <v>67</v>
      </c>
      <c r="M29" s="112" t="s">
        <v>39</v>
      </c>
      <c r="N29" s="112" t="s">
        <v>297</v>
      </c>
      <c r="O29" s="112" t="s">
        <v>80</v>
      </c>
      <c r="P29" s="112" t="s">
        <v>88</v>
      </c>
      <c r="Q29" s="112" t="s">
        <v>114</v>
      </c>
      <c r="R29" s="112" t="s">
        <v>218</v>
      </c>
      <c r="S29" s="112" t="s">
        <v>329</v>
      </c>
      <c r="T29" s="112" t="s">
        <v>128</v>
      </c>
      <c r="U29" s="112" t="s">
        <v>95</v>
      </c>
      <c r="V29" s="106" t="s">
        <v>182</v>
      </c>
    </row>
    <row r="30" spans="1:22">
      <c r="A30" s="4" t="s">
        <v>88</v>
      </c>
      <c r="B30" s="4">
        <v>150</v>
      </c>
      <c r="D30" s="76" t="s">
        <v>3407</v>
      </c>
      <c r="E30" s="90">
        <v>0</v>
      </c>
      <c r="G30" s="23" t="s">
        <v>218</v>
      </c>
      <c r="H30" s="13">
        <v>54.985507246376812</v>
      </c>
      <c r="J30" s="113" t="s">
        <v>3432</v>
      </c>
      <c r="K30" s="60">
        <f>MIN(D52:D122)</f>
        <v>0</v>
      </c>
      <c r="L30" s="60">
        <f t="shared" ref="L30:V30" si="0">MIN(E52:E122)</f>
        <v>0</v>
      </c>
      <c r="M30" s="60">
        <f t="shared" si="0"/>
        <v>0</v>
      </c>
      <c r="N30" s="60">
        <f t="shared" si="0"/>
        <v>0</v>
      </c>
      <c r="O30" s="60">
        <f t="shared" si="0"/>
        <v>0</v>
      </c>
      <c r="P30" s="60">
        <f t="shared" si="0"/>
        <v>0</v>
      </c>
      <c r="Q30" s="60">
        <f t="shared" si="0"/>
        <v>0</v>
      </c>
      <c r="R30" s="60">
        <f t="shared" si="0"/>
        <v>0</v>
      </c>
      <c r="S30" s="60">
        <f t="shared" si="0"/>
        <v>0</v>
      </c>
      <c r="T30" s="60">
        <f t="shared" si="0"/>
        <v>0</v>
      </c>
      <c r="U30" s="60">
        <f t="shared" si="0"/>
        <v>0</v>
      </c>
      <c r="V30" s="60">
        <f t="shared" si="0"/>
        <v>0</v>
      </c>
    </row>
    <row r="31" spans="1:22">
      <c r="A31" s="4" t="s">
        <v>39</v>
      </c>
      <c r="B31" s="4">
        <v>0</v>
      </c>
      <c r="D31" s="76" t="s">
        <v>3408</v>
      </c>
      <c r="E31" s="90">
        <v>300</v>
      </c>
      <c r="G31" s="23" t="s">
        <v>329</v>
      </c>
      <c r="H31" s="13">
        <v>54.05</v>
      </c>
      <c r="J31" s="114" t="s">
        <v>3434</v>
      </c>
      <c r="K31" s="61">
        <f>QUARTILE(D52:D122,1)</f>
        <v>5</v>
      </c>
      <c r="L31" s="61">
        <f t="shared" ref="L31:V31" si="1">QUARTILE(E52:E122,1)</f>
        <v>2.75</v>
      </c>
      <c r="M31" s="61">
        <f t="shared" si="1"/>
        <v>1</v>
      </c>
      <c r="N31" s="61">
        <f t="shared" si="1"/>
        <v>20</v>
      </c>
      <c r="O31" s="61">
        <f t="shared" si="1"/>
        <v>0</v>
      </c>
      <c r="P31" s="61">
        <f t="shared" si="1"/>
        <v>16.25</v>
      </c>
      <c r="Q31" s="61">
        <f t="shared" si="1"/>
        <v>0</v>
      </c>
      <c r="R31" s="61">
        <f t="shared" si="1"/>
        <v>13</v>
      </c>
      <c r="S31" s="61">
        <f t="shared" si="1"/>
        <v>13.75</v>
      </c>
      <c r="T31" s="61">
        <f t="shared" si="1"/>
        <v>2</v>
      </c>
      <c r="U31" s="61">
        <f t="shared" si="1"/>
        <v>10</v>
      </c>
      <c r="V31" s="61">
        <f t="shared" si="1"/>
        <v>6.25</v>
      </c>
    </row>
    <row r="32" spans="1:22" ht="16.2" thickBot="1">
      <c r="A32" s="4" t="s">
        <v>53</v>
      </c>
      <c r="B32" s="4">
        <v>100</v>
      </c>
      <c r="D32" s="80" t="s">
        <v>3421</v>
      </c>
      <c r="E32" s="91">
        <v>747</v>
      </c>
      <c r="G32" s="23" t="s">
        <v>128</v>
      </c>
      <c r="H32" s="13">
        <v>41.017241379310342</v>
      </c>
      <c r="J32" s="114" t="s">
        <v>3402</v>
      </c>
      <c r="K32" s="116">
        <f>K25</f>
        <v>35</v>
      </c>
      <c r="L32" s="116">
        <f t="shared" ref="L32:V32" si="2">L25</f>
        <v>45</v>
      </c>
      <c r="M32" s="116">
        <f t="shared" si="2"/>
        <v>35</v>
      </c>
      <c r="N32" s="116">
        <f t="shared" si="2"/>
        <v>42.5</v>
      </c>
      <c r="O32" s="116">
        <f t="shared" si="2"/>
        <v>35</v>
      </c>
      <c r="P32" s="116">
        <f t="shared" si="2"/>
        <v>32.5</v>
      </c>
      <c r="Q32" s="116">
        <f t="shared" si="2"/>
        <v>32.5</v>
      </c>
      <c r="R32" s="116">
        <f t="shared" si="2"/>
        <v>40</v>
      </c>
      <c r="S32" s="116">
        <f t="shared" si="2"/>
        <v>35</v>
      </c>
      <c r="T32" s="116">
        <f t="shared" si="2"/>
        <v>30</v>
      </c>
      <c r="U32" s="116">
        <f t="shared" si="2"/>
        <v>40</v>
      </c>
      <c r="V32" s="116">
        <f t="shared" si="2"/>
        <v>30</v>
      </c>
    </row>
    <row r="33" spans="1:22">
      <c r="A33" s="4" t="s">
        <v>88</v>
      </c>
      <c r="B33" s="4">
        <v>120</v>
      </c>
      <c r="G33" s="23" t="s">
        <v>95</v>
      </c>
      <c r="H33" s="13">
        <v>49.068965517241381</v>
      </c>
      <c r="J33" s="114" t="s">
        <v>3435</v>
      </c>
      <c r="K33" s="61">
        <f>QUARTILE(D52:D122,3)</f>
        <v>85</v>
      </c>
      <c r="L33" s="61">
        <f t="shared" ref="L33:V33" si="3">QUARTILE(E52:E122,3)</f>
        <v>60</v>
      </c>
      <c r="M33" s="61">
        <f t="shared" si="3"/>
        <v>60</v>
      </c>
      <c r="N33" s="61">
        <f t="shared" si="3"/>
        <v>90</v>
      </c>
      <c r="O33" s="61">
        <f t="shared" si="3"/>
        <v>80</v>
      </c>
      <c r="P33" s="61">
        <f t="shared" si="3"/>
        <v>68.75</v>
      </c>
      <c r="Q33" s="61">
        <f t="shared" si="3"/>
        <v>62.5</v>
      </c>
      <c r="R33" s="61">
        <f t="shared" si="3"/>
        <v>90</v>
      </c>
      <c r="S33" s="61">
        <f t="shared" si="3"/>
        <v>80</v>
      </c>
      <c r="T33" s="61">
        <f t="shared" si="3"/>
        <v>60</v>
      </c>
      <c r="U33" s="61">
        <f t="shared" si="3"/>
        <v>60</v>
      </c>
      <c r="V33" s="61">
        <f t="shared" si="3"/>
        <v>60</v>
      </c>
    </row>
    <row r="34" spans="1:22" ht="16.2" thickBot="1">
      <c r="A34" s="4" t="s">
        <v>88</v>
      </c>
      <c r="B34" s="4">
        <v>70</v>
      </c>
      <c r="G34" s="23" t="s">
        <v>182</v>
      </c>
      <c r="H34" s="13">
        <v>41.560606060606062</v>
      </c>
      <c r="J34" s="115" t="s">
        <v>3436</v>
      </c>
      <c r="K34" s="62">
        <f>MAX(D52:D122)</f>
        <v>300</v>
      </c>
      <c r="L34" s="62">
        <f t="shared" ref="L34:N34" si="4">MAX(E52:E122)</f>
        <v>150</v>
      </c>
      <c r="M34" s="62">
        <f t="shared" si="4"/>
        <v>220</v>
      </c>
      <c r="N34" s="62">
        <f t="shared" si="4"/>
        <v>300</v>
      </c>
      <c r="O34" s="62">
        <f t="shared" ref="O34" si="5">MAX(H52:H122)</f>
        <v>200</v>
      </c>
      <c r="P34" s="62">
        <f t="shared" ref="P34:Q34" si="6">MAX(I52:I122)</f>
        <v>180</v>
      </c>
      <c r="Q34" s="62">
        <f t="shared" si="6"/>
        <v>270</v>
      </c>
      <c r="R34" s="62">
        <f t="shared" ref="R34" si="7">MAX(K52:K122)</f>
        <v>240</v>
      </c>
      <c r="S34" s="62">
        <f t="shared" ref="S34:T34" si="8">MAX(L52:L122)</f>
        <v>240</v>
      </c>
      <c r="T34" s="62">
        <f t="shared" si="8"/>
        <v>180</v>
      </c>
      <c r="U34" s="62">
        <f t="shared" ref="U34" si="9">MAX(N52:N122)</f>
        <v>240</v>
      </c>
      <c r="V34" s="62">
        <f t="shared" ref="V34" si="10">MAX(O52:O122)</f>
        <v>180</v>
      </c>
    </row>
    <row r="35" spans="1:22">
      <c r="A35" s="4" t="s">
        <v>80</v>
      </c>
      <c r="B35" s="4">
        <v>90</v>
      </c>
      <c r="G35" s="23" t="s">
        <v>3381</v>
      </c>
      <c r="H35" s="13">
        <v>48.823293172690761</v>
      </c>
    </row>
    <row r="36" spans="1:22" ht="16.2" thickBot="1">
      <c r="A36" s="4" t="s">
        <v>95</v>
      </c>
      <c r="B36" s="4">
        <v>50</v>
      </c>
    </row>
    <row r="37" spans="1:22" ht="16.2" thickBot="1">
      <c r="A37" s="4" t="s">
        <v>218</v>
      </c>
      <c r="B37" s="4">
        <v>60</v>
      </c>
      <c r="D37" s="31"/>
      <c r="E37" s="140" t="s">
        <v>3402</v>
      </c>
      <c r="F37" s="141" t="s">
        <v>3412</v>
      </c>
      <c r="G37" s="142" t="s">
        <v>3403</v>
      </c>
      <c r="H37" s="110"/>
      <c r="I37" s="110"/>
    </row>
    <row r="38" spans="1:22" ht="18">
      <c r="A38" s="4" t="s">
        <v>218</v>
      </c>
      <c r="B38" s="4">
        <v>50</v>
      </c>
      <c r="D38" s="137" t="s">
        <v>53</v>
      </c>
      <c r="E38" s="95">
        <f t="array" ref="E38">MEDIAN(IF($A$2:$A$748=D38,$B$2:$B$748))</f>
        <v>30</v>
      </c>
      <c r="F38" s="96">
        <f t="array" ref="F38">AVERAGE(IF($A$2:$A$748=D38,$B$2:$B$748))</f>
        <v>50.985915492957744</v>
      </c>
      <c r="G38" s="97">
        <f t="array" ref="G38">MODE(IF($A$2:$A$748=D38,$B$2:$B$748))</f>
        <v>0</v>
      </c>
      <c r="I38" s="92" t="s">
        <v>3429</v>
      </c>
    </row>
    <row r="39" spans="1:22">
      <c r="A39" s="4" t="s">
        <v>218</v>
      </c>
      <c r="B39" s="4">
        <v>60</v>
      </c>
      <c r="D39" s="138" t="s">
        <v>67</v>
      </c>
      <c r="E39" s="98">
        <f t="array" ref="E39">MEDIAN(IF($A$2:$A$748=D39,$B$2:$B$748))</f>
        <v>45</v>
      </c>
      <c r="F39" s="99">
        <f t="array" ref="F39">AVERAGE(IF($A$2:$A$748=D39,$B$2:$B$748))</f>
        <v>48.340909090909093</v>
      </c>
      <c r="G39" s="100">
        <f t="array" ref="G39">MODE(IF($A$2:$A$748=D39,$B$2:$B$748))</f>
        <v>60</v>
      </c>
      <c r="I39" t="s">
        <v>3430</v>
      </c>
    </row>
    <row r="40" spans="1:22">
      <c r="A40" s="4" t="s">
        <v>218</v>
      </c>
      <c r="B40" s="4">
        <v>150</v>
      </c>
      <c r="D40" s="138" t="s">
        <v>39</v>
      </c>
      <c r="E40" s="98">
        <f t="array" ref="E40">MEDIAN(IF($A$2:$A$748=D40,$B$2:$B$748))</f>
        <v>35</v>
      </c>
      <c r="F40" s="99">
        <f t="array" ref="F40">AVERAGE(IF($A$2:$A$748=D40,$B$2:$B$748))</f>
        <v>43.134328358208954</v>
      </c>
      <c r="G40" s="100">
        <f t="array" ref="G40">MODE(IF($A$2:$A$748=D40,$B$2:$B$748))</f>
        <v>0</v>
      </c>
      <c r="I40" s="93" t="s">
        <v>3431</v>
      </c>
    </row>
    <row r="41" spans="1:22">
      <c r="A41" s="4" t="s">
        <v>80</v>
      </c>
      <c r="B41" s="4">
        <v>50</v>
      </c>
      <c r="D41" s="138" t="s">
        <v>297</v>
      </c>
      <c r="E41" s="98">
        <f t="array" ref="E41">MEDIAN(IF($A$2:$A$748=D41,$B$2:$B$748))</f>
        <v>42.5</v>
      </c>
      <c r="F41" s="99">
        <f t="array" ref="F41">AVERAGE(IF($A$2:$A$748=D41,$B$2:$B$748))</f>
        <v>59.294117647058826</v>
      </c>
      <c r="G41" s="100">
        <f t="array" ref="G41">MODE(IF($A$2:$A$748=D41,$B$2:$B$748))</f>
        <v>30</v>
      </c>
    </row>
    <row r="42" spans="1:22">
      <c r="A42" s="4" t="s">
        <v>114</v>
      </c>
      <c r="B42" s="4">
        <v>30</v>
      </c>
      <c r="D42" s="138" t="s">
        <v>80</v>
      </c>
      <c r="E42" s="98">
        <f t="array" ref="E42">MEDIAN(IF($A$2:$A$748=D42,$B$2:$B$748))</f>
        <v>35</v>
      </c>
      <c r="F42" s="99">
        <f t="array" ref="F42">AVERAGE(IF($A$2:$A$748=D42,$B$2:$B$748))</f>
        <v>48.928571428571431</v>
      </c>
      <c r="G42" s="100">
        <f t="array" ref="G42">MODE(IF($A$2:$A$748=D42,$B$2:$B$748))</f>
        <v>0</v>
      </c>
    </row>
    <row r="43" spans="1:22">
      <c r="A43" s="4" t="s">
        <v>218</v>
      </c>
      <c r="B43" s="4">
        <v>50</v>
      </c>
      <c r="D43" s="138" t="s">
        <v>88</v>
      </c>
      <c r="E43" s="98">
        <f t="array" ref="E43">MEDIAN(IF($A$2:$A$748=D43,$B$2:$B$748))</f>
        <v>32.5</v>
      </c>
      <c r="F43" s="99">
        <f t="array" ref="F43">AVERAGE(IF($A$2:$A$748=D43,$B$2:$B$748))</f>
        <v>45.70967741935484</v>
      </c>
      <c r="G43" s="100">
        <f t="array" ref="G43">MODE(IF($A$2:$A$748=D43,$B$2:$B$748))</f>
        <v>0</v>
      </c>
    </row>
    <row r="44" spans="1:22">
      <c r="A44" s="4" t="s">
        <v>297</v>
      </c>
      <c r="B44" s="4">
        <v>120</v>
      </c>
      <c r="D44" s="138" t="s">
        <v>114</v>
      </c>
      <c r="E44" s="98">
        <f t="array" ref="E44">MEDIAN(IF($A$2:$A$748=D44,$B$2:$B$748))</f>
        <v>32.5</v>
      </c>
      <c r="F44" s="99">
        <f t="array" ref="F44">AVERAGE(IF($A$2:$A$748=D44,$B$2:$B$748))</f>
        <v>47.397058823529413</v>
      </c>
      <c r="G44" s="100">
        <f t="array" ref="G44">MODE(IF($A$2:$A$748=D44,$B$2:$B$748))</f>
        <v>0</v>
      </c>
    </row>
    <row r="45" spans="1:22">
      <c r="A45" s="4" t="s">
        <v>95</v>
      </c>
      <c r="B45" s="4">
        <v>0</v>
      </c>
      <c r="D45" s="138" t="s">
        <v>218</v>
      </c>
      <c r="E45" s="98">
        <f t="array" ref="E45">MEDIAN(IF($A$2:$A$748=D45,$B$2:$B$748))</f>
        <v>40</v>
      </c>
      <c r="F45" s="99">
        <f t="array" ref="F45">AVERAGE(IF($A$2:$A$748=D45,$B$2:$B$748))</f>
        <v>54.985507246376812</v>
      </c>
      <c r="G45" s="100">
        <f t="array" ref="G45">MODE(IF($A$2:$A$748=D45,$B$2:$B$748))</f>
        <v>120</v>
      </c>
    </row>
    <row r="46" spans="1:22">
      <c r="A46" s="4" t="s">
        <v>182</v>
      </c>
      <c r="B46" s="4">
        <v>20</v>
      </c>
      <c r="D46" s="138" t="s">
        <v>329</v>
      </c>
      <c r="E46" s="98">
        <f t="array" ref="E46">MEDIAN(IF($A$2:$A$748=D46,$B$2:$B$748))</f>
        <v>35</v>
      </c>
      <c r="F46" s="99">
        <f t="array" ref="F46">AVERAGE(IF($A$2:$A$748=D46,$B$2:$B$748))</f>
        <v>54.05</v>
      </c>
      <c r="G46" s="100">
        <f t="array" ref="G46">MODE(IF($A$2:$A$748=D46,$B$2:$B$748))</f>
        <v>0</v>
      </c>
    </row>
    <row r="47" spans="1:22">
      <c r="A47" s="4" t="s">
        <v>128</v>
      </c>
      <c r="B47" s="4">
        <v>20</v>
      </c>
      <c r="D47" s="138" t="s">
        <v>128</v>
      </c>
      <c r="E47" s="98">
        <f t="array" ref="E47">MEDIAN(IF($A$2:$A$748=D47,$B$2:$B$748))</f>
        <v>30</v>
      </c>
      <c r="F47" s="99">
        <f t="array" ref="F47">AVERAGE(IF($A$2:$A$748=D47,$B$2:$B$748))</f>
        <v>41.017241379310342</v>
      </c>
      <c r="G47" s="100">
        <f t="array" ref="G47">MODE(IF($A$2:$A$748=D47,$B$2:$B$748))</f>
        <v>0</v>
      </c>
    </row>
    <row r="48" spans="1:22">
      <c r="A48" s="4" t="s">
        <v>297</v>
      </c>
      <c r="B48" s="4">
        <v>40</v>
      </c>
      <c r="D48" s="138" t="s">
        <v>95</v>
      </c>
      <c r="E48" s="98">
        <f t="array" ref="E48">MEDIAN(IF($A$2:$A$748=D48,$B$2:$B$748))</f>
        <v>40</v>
      </c>
      <c r="F48" s="99">
        <f t="array" ref="F48">AVERAGE(IF($A$2:$A$748=D48,$B$2:$B$748))</f>
        <v>49.068965517241381</v>
      </c>
      <c r="G48" s="100">
        <f t="array" ref="G48">MODE(IF($A$2:$A$748=D48,$B$2:$B$748))</f>
        <v>0</v>
      </c>
    </row>
    <row r="49" spans="1:15" ht="16.2" thickBot="1">
      <c r="A49" s="4" t="s">
        <v>95</v>
      </c>
      <c r="B49" s="4">
        <v>0</v>
      </c>
      <c r="D49" s="139" t="s">
        <v>182</v>
      </c>
      <c r="E49" s="101">
        <f t="array" ref="E49">MEDIAN(IF($A$2:$A$748=D49,$B$2:$B$748))</f>
        <v>30</v>
      </c>
      <c r="F49" s="102">
        <f t="array" ref="F49">AVERAGE(IF($A$2:$A$748=D49,$B$2:$B$748))</f>
        <v>41.560606060606062</v>
      </c>
      <c r="G49" s="103">
        <f t="array" ref="G49">MODE(IF($A$2:$A$748=D49,$B$2:$B$748))</f>
        <v>0</v>
      </c>
    </row>
    <row r="50" spans="1:15" ht="16.2" thickBot="1">
      <c r="A50" s="4" t="s">
        <v>114</v>
      </c>
      <c r="B50" s="4">
        <v>120</v>
      </c>
    </row>
    <row r="51" spans="1:15" ht="16.2" thickBot="1">
      <c r="A51" s="4" t="s">
        <v>329</v>
      </c>
      <c r="B51" s="4">
        <v>30</v>
      </c>
      <c r="D51" s="134" t="str">
        <f>D38</f>
        <v>Argentina</v>
      </c>
      <c r="E51" s="135" t="str">
        <f>D39</f>
        <v>Canada</v>
      </c>
      <c r="F51" s="135" t="str">
        <f>D40</f>
        <v>China</v>
      </c>
      <c r="G51" s="135" t="str">
        <f>D41</f>
        <v>France</v>
      </c>
      <c r="H51" s="135" t="str">
        <f>D42</f>
        <v>India</v>
      </c>
      <c r="I51" s="105" t="str">
        <f>D43</f>
        <v>Japan</v>
      </c>
      <c r="J51" s="105" t="str">
        <f>D44</f>
        <v>Mexico</v>
      </c>
      <c r="K51" s="105" t="str">
        <f>D45</f>
        <v>Russia</v>
      </c>
      <c r="L51" s="105" t="str">
        <f>D46</f>
        <v>Singapore</v>
      </c>
      <c r="M51" s="105" t="str">
        <f>D47</f>
        <v>Spain</v>
      </c>
      <c r="N51" s="105" t="str">
        <f>D48</f>
        <v>UK</v>
      </c>
      <c r="O51" s="136" t="str">
        <f>D49</f>
        <v>US</v>
      </c>
    </row>
    <row r="52" spans="1:15">
      <c r="A52" s="4" t="s">
        <v>297</v>
      </c>
      <c r="B52" s="4">
        <v>180</v>
      </c>
      <c r="D52" s="131">
        <v>40</v>
      </c>
      <c r="E52" s="132">
        <v>45</v>
      </c>
      <c r="F52" s="132">
        <v>35</v>
      </c>
      <c r="G52" s="132">
        <v>120</v>
      </c>
      <c r="H52" s="132">
        <v>30</v>
      </c>
      <c r="I52" s="132">
        <v>65</v>
      </c>
      <c r="J52" s="132">
        <v>0</v>
      </c>
      <c r="K52" s="132">
        <v>30</v>
      </c>
      <c r="L52" s="132">
        <v>30</v>
      </c>
      <c r="M52" s="132">
        <v>0</v>
      </c>
      <c r="N52" s="132">
        <v>240</v>
      </c>
      <c r="O52" s="133">
        <v>40</v>
      </c>
    </row>
    <row r="53" spans="1:15">
      <c r="A53" s="4" t="s">
        <v>218</v>
      </c>
      <c r="B53" s="4">
        <v>120</v>
      </c>
      <c r="D53" s="123">
        <v>120</v>
      </c>
      <c r="E53" s="124">
        <v>2</v>
      </c>
      <c r="F53" s="124">
        <v>10</v>
      </c>
      <c r="G53" s="124">
        <v>40</v>
      </c>
      <c r="H53" s="124">
        <v>90</v>
      </c>
      <c r="I53" s="124">
        <v>0</v>
      </c>
      <c r="J53" s="124">
        <v>50</v>
      </c>
      <c r="K53" s="124">
        <v>60</v>
      </c>
      <c r="L53" s="124">
        <v>60</v>
      </c>
      <c r="M53" s="124">
        <v>30</v>
      </c>
      <c r="N53" s="124">
        <v>30</v>
      </c>
      <c r="O53" s="125">
        <v>30</v>
      </c>
    </row>
    <row r="54" spans="1:15">
      <c r="A54" s="4" t="s">
        <v>95</v>
      </c>
      <c r="B54" s="4">
        <v>45</v>
      </c>
      <c r="D54" s="123">
        <v>0</v>
      </c>
      <c r="E54" s="124">
        <v>150</v>
      </c>
      <c r="F54" s="124">
        <v>120</v>
      </c>
      <c r="G54" s="124">
        <v>180</v>
      </c>
      <c r="H54" s="124">
        <v>50</v>
      </c>
      <c r="I54" s="124">
        <v>60</v>
      </c>
      <c r="J54" s="124">
        <v>0</v>
      </c>
      <c r="K54" s="124">
        <v>50</v>
      </c>
      <c r="L54" s="124">
        <v>1</v>
      </c>
      <c r="M54" s="124">
        <v>30</v>
      </c>
      <c r="N54" s="124">
        <v>30</v>
      </c>
      <c r="O54" s="125">
        <v>20</v>
      </c>
    </row>
    <row r="55" spans="1:15">
      <c r="A55" s="4" t="s">
        <v>88</v>
      </c>
      <c r="B55" s="4">
        <v>30</v>
      </c>
      <c r="D55" s="123">
        <v>45</v>
      </c>
      <c r="E55" s="124">
        <v>120</v>
      </c>
      <c r="F55" s="124">
        <v>0</v>
      </c>
      <c r="G55" s="124">
        <v>40</v>
      </c>
      <c r="H55" s="124">
        <v>40</v>
      </c>
      <c r="I55" s="124">
        <v>150</v>
      </c>
      <c r="J55" s="124">
        <v>180</v>
      </c>
      <c r="K55" s="124">
        <v>60</v>
      </c>
      <c r="L55" s="124">
        <v>80</v>
      </c>
      <c r="M55" s="124">
        <v>20</v>
      </c>
      <c r="N55" s="124">
        <v>40</v>
      </c>
      <c r="O55" s="125">
        <v>45</v>
      </c>
    </row>
    <row r="56" spans="1:15">
      <c r="A56" s="4" t="s">
        <v>297</v>
      </c>
      <c r="B56" s="4">
        <v>40</v>
      </c>
      <c r="D56" s="123">
        <v>100</v>
      </c>
      <c r="E56" s="124">
        <v>50</v>
      </c>
      <c r="F56" s="124">
        <v>0</v>
      </c>
      <c r="G56" s="124">
        <v>30</v>
      </c>
      <c r="H56" s="124">
        <v>0</v>
      </c>
      <c r="I56" s="124">
        <v>120</v>
      </c>
      <c r="J56" s="124">
        <v>30</v>
      </c>
      <c r="K56" s="124">
        <v>150</v>
      </c>
      <c r="L56" s="124">
        <v>0</v>
      </c>
      <c r="M56" s="124">
        <v>30</v>
      </c>
      <c r="N56" s="124">
        <v>50</v>
      </c>
      <c r="O56" s="125">
        <v>150</v>
      </c>
    </row>
    <row r="57" spans="1:15">
      <c r="A57" s="4" t="s">
        <v>114</v>
      </c>
      <c r="B57" s="4">
        <v>0</v>
      </c>
      <c r="D57" s="123">
        <v>0</v>
      </c>
      <c r="E57" s="124">
        <v>60</v>
      </c>
      <c r="F57" s="124">
        <v>0</v>
      </c>
      <c r="G57" s="124">
        <v>150</v>
      </c>
      <c r="H57" s="124">
        <v>90</v>
      </c>
      <c r="I57" s="124">
        <v>70</v>
      </c>
      <c r="J57" s="124">
        <v>120</v>
      </c>
      <c r="K57" s="124">
        <v>50</v>
      </c>
      <c r="L57" s="124">
        <v>28</v>
      </c>
      <c r="M57" s="124">
        <v>65</v>
      </c>
      <c r="N57" s="124">
        <v>0</v>
      </c>
      <c r="O57" s="125">
        <v>0</v>
      </c>
    </row>
    <row r="58" spans="1:15">
      <c r="A58" s="4" t="s">
        <v>114</v>
      </c>
      <c r="B58" s="4">
        <v>90</v>
      </c>
      <c r="D58" s="123">
        <v>35</v>
      </c>
      <c r="E58" s="124">
        <v>30</v>
      </c>
      <c r="F58" s="124">
        <v>10</v>
      </c>
      <c r="G58" s="124">
        <v>90</v>
      </c>
      <c r="H58" s="124">
        <v>200</v>
      </c>
      <c r="I58" s="124">
        <v>30</v>
      </c>
      <c r="J58" s="124">
        <v>0</v>
      </c>
      <c r="K58" s="124">
        <v>120</v>
      </c>
      <c r="L58" s="124">
        <v>60</v>
      </c>
      <c r="M58" s="124">
        <v>60</v>
      </c>
      <c r="N58" s="124">
        <v>0</v>
      </c>
      <c r="O58" s="125">
        <v>120</v>
      </c>
    </row>
    <row r="59" spans="1:15">
      <c r="A59" s="4" t="s">
        <v>182</v>
      </c>
      <c r="B59" s="4">
        <v>45</v>
      </c>
      <c r="D59" s="123">
        <v>0</v>
      </c>
      <c r="E59" s="124">
        <v>140</v>
      </c>
      <c r="F59" s="124">
        <v>40</v>
      </c>
      <c r="G59" s="124">
        <v>60</v>
      </c>
      <c r="H59" s="124">
        <v>0</v>
      </c>
      <c r="I59" s="124">
        <v>30</v>
      </c>
      <c r="J59" s="124">
        <v>90</v>
      </c>
      <c r="K59" s="124">
        <v>50</v>
      </c>
      <c r="L59" s="124">
        <v>45</v>
      </c>
      <c r="M59" s="124">
        <v>120</v>
      </c>
      <c r="N59" s="124">
        <v>45</v>
      </c>
      <c r="O59" s="125">
        <v>20</v>
      </c>
    </row>
    <row r="60" spans="1:15">
      <c r="A60" s="4" t="s">
        <v>88</v>
      </c>
      <c r="B60" s="4">
        <v>30</v>
      </c>
      <c r="D60" s="123">
        <v>0</v>
      </c>
      <c r="E60" s="124">
        <v>25</v>
      </c>
      <c r="F60" s="124">
        <v>45</v>
      </c>
      <c r="G60" s="124">
        <v>60</v>
      </c>
      <c r="H60" s="124">
        <v>150</v>
      </c>
      <c r="I60" s="124">
        <v>30</v>
      </c>
      <c r="J60" s="124">
        <v>40</v>
      </c>
      <c r="K60" s="124">
        <v>40</v>
      </c>
      <c r="L60" s="124">
        <v>20</v>
      </c>
      <c r="M60" s="124">
        <v>0</v>
      </c>
      <c r="N60" s="124">
        <v>150</v>
      </c>
      <c r="O60" s="125">
        <v>0</v>
      </c>
    </row>
    <row r="61" spans="1:15">
      <c r="A61" s="4" t="s">
        <v>128</v>
      </c>
      <c r="B61" s="4">
        <v>30</v>
      </c>
      <c r="D61" s="123">
        <v>30</v>
      </c>
      <c r="E61" s="124">
        <v>60</v>
      </c>
      <c r="F61" s="124">
        <v>30</v>
      </c>
      <c r="G61" s="124">
        <v>0</v>
      </c>
      <c r="H61" s="124">
        <v>0</v>
      </c>
      <c r="I61" s="124">
        <v>20</v>
      </c>
      <c r="J61" s="124">
        <v>0</v>
      </c>
      <c r="K61" s="124">
        <v>10</v>
      </c>
      <c r="L61" s="124">
        <v>20</v>
      </c>
      <c r="M61" s="124">
        <v>0</v>
      </c>
      <c r="N61" s="124">
        <v>20</v>
      </c>
      <c r="O61" s="125">
        <v>60</v>
      </c>
    </row>
    <row r="62" spans="1:15">
      <c r="A62" s="4" t="s">
        <v>80</v>
      </c>
      <c r="B62" s="4">
        <v>40</v>
      </c>
      <c r="D62" s="123">
        <v>30</v>
      </c>
      <c r="E62" s="124">
        <v>55</v>
      </c>
      <c r="F62" s="124">
        <v>60</v>
      </c>
      <c r="G62" s="124">
        <v>80</v>
      </c>
      <c r="H62" s="124">
        <v>55</v>
      </c>
      <c r="I62" s="124">
        <v>45</v>
      </c>
      <c r="J62" s="124">
        <v>120</v>
      </c>
      <c r="K62" s="124">
        <v>45</v>
      </c>
      <c r="L62" s="124">
        <v>2</v>
      </c>
      <c r="M62" s="124">
        <v>0</v>
      </c>
      <c r="N62" s="124">
        <v>0</v>
      </c>
      <c r="O62" s="125">
        <v>0</v>
      </c>
    </row>
    <row r="63" spans="1:15">
      <c r="A63" s="4" t="s">
        <v>88</v>
      </c>
      <c r="B63" s="4">
        <v>30</v>
      </c>
      <c r="D63" s="123">
        <v>90</v>
      </c>
      <c r="E63" s="124">
        <v>120</v>
      </c>
      <c r="F63" s="124">
        <v>30</v>
      </c>
      <c r="G63" s="124">
        <v>30</v>
      </c>
      <c r="H63" s="124">
        <v>15</v>
      </c>
      <c r="I63" s="124">
        <v>120</v>
      </c>
      <c r="J63" s="124">
        <v>0</v>
      </c>
      <c r="K63" s="124">
        <v>20</v>
      </c>
      <c r="L63" s="124">
        <v>45</v>
      </c>
      <c r="M63" s="124">
        <v>0</v>
      </c>
      <c r="N63" s="124">
        <v>50</v>
      </c>
      <c r="O63" s="125">
        <v>60</v>
      </c>
    </row>
    <row r="64" spans="1:15">
      <c r="A64" s="4" t="s">
        <v>88</v>
      </c>
      <c r="B64" s="4">
        <v>20</v>
      </c>
      <c r="D64" s="123">
        <v>15</v>
      </c>
      <c r="E64" s="124">
        <v>30</v>
      </c>
      <c r="F64" s="124">
        <v>60</v>
      </c>
      <c r="G64" s="124">
        <v>120</v>
      </c>
      <c r="H64" s="124">
        <v>120</v>
      </c>
      <c r="I64" s="124">
        <v>0</v>
      </c>
      <c r="J64" s="124">
        <v>50</v>
      </c>
      <c r="K64" s="124">
        <v>20</v>
      </c>
      <c r="L64" s="124">
        <v>0</v>
      </c>
      <c r="M64" s="124">
        <v>180</v>
      </c>
      <c r="N64" s="124">
        <v>0</v>
      </c>
      <c r="O64" s="125">
        <v>180</v>
      </c>
    </row>
    <row r="65" spans="1:15">
      <c r="A65" s="4" t="s">
        <v>88</v>
      </c>
      <c r="B65" s="4">
        <v>45</v>
      </c>
      <c r="D65" s="123">
        <v>160</v>
      </c>
      <c r="E65" s="124">
        <v>1</v>
      </c>
      <c r="F65" s="124">
        <v>2</v>
      </c>
      <c r="G65" s="124">
        <v>120</v>
      </c>
      <c r="H65" s="124">
        <v>60</v>
      </c>
      <c r="I65" s="124">
        <v>30</v>
      </c>
      <c r="J65" s="124">
        <v>0</v>
      </c>
      <c r="K65" s="124">
        <v>240</v>
      </c>
      <c r="L65" s="124">
        <v>90</v>
      </c>
      <c r="M65" s="124">
        <v>15</v>
      </c>
      <c r="N65" s="124">
        <v>10</v>
      </c>
      <c r="O65" s="125">
        <v>0</v>
      </c>
    </row>
    <row r="66" spans="1:15">
      <c r="A66" s="4" t="s">
        <v>80</v>
      </c>
      <c r="B66" s="4">
        <v>0</v>
      </c>
      <c r="D66" s="123">
        <v>40</v>
      </c>
      <c r="E66" s="124">
        <v>150</v>
      </c>
      <c r="F66" s="124">
        <v>60</v>
      </c>
      <c r="G66" s="124">
        <v>120</v>
      </c>
      <c r="H66" s="124">
        <v>120</v>
      </c>
      <c r="I66" s="124">
        <v>90</v>
      </c>
      <c r="J66" s="124">
        <v>60</v>
      </c>
      <c r="K66" s="124">
        <v>90</v>
      </c>
      <c r="L66" s="124">
        <v>2</v>
      </c>
      <c r="M66" s="124">
        <v>2</v>
      </c>
      <c r="N66" s="124">
        <v>65</v>
      </c>
      <c r="O66" s="125">
        <v>40</v>
      </c>
    </row>
    <row r="67" spans="1:15">
      <c r="A67" s="4" t="s">
        <v>114</v>
      </c>
      <c r="B67" s="4">
        <v>40</v>
      </c>
      <c r="D67" s="123">
        <v>90</v>
      </c>
      <c r="E67" s="124">
        <v>0</v>
      </c>
      <c r="F67" s="124">
        <v>120</v>
      </c>
      <c r="G67" s="124">
        <v>5</v>
      </c>
      <c r="H67" s="124">
        <v>90</v>
      </c>
      <c r="I67" s="124">
        <v>0</v>
      </c>
      <c r="J67" s="124">
        <v>8</v>
      </c>
      <c r="K67" s="124">
        <v>120</v>
      </c>
      <c r="L67" s="124">
        <v>15</v>
      </c>
      <c r="M67" s="124">
        <v>60</v>
      </c>
      <c r="N67" s="124">
        <v>7</v>
      </c>
      <c r="O67" s="125">
        <v>30</v>
      </c>
    </row>
    <row r="68" spans="1:15">
      <c r="A68" s="4" t="s">
        <v>218</v>
      </c>
      <c r="B68" s="4">
        <v>50</v>
      </c>
      <c r="D68" s="123">
        <v>300</v>
      </c>
      <c r="E68" s="124">
        <v>45</v>
      </c>
      <c r="F68" s="124">
        <v>0</v>
      </c>
      <c r="G68" s="124">
        <v>30</v>
      </c>
      <c r="H68" s="124">
        <v>60</v>
      </c>
      <c r="I68" s="124">
        <v>5</v>
      </c>
      <c r="J68" s="124">
        <v>0</v>
      </c>
      <c r="K68" s="124">
        <v>20</v>
      </c>
      <c r="L68" s="124">
        <v>30</v>
      </c>
      <c r="M68" s="124">
        <v>40</v>
      </c>
      <c r="N68" s="124">
        <v>45</v>
      </c>
      <c r="O68" s="125">
        <v>120</v>
      </c>
    </row>
    <row r="69" spans="1:15">
      <c r="A69" s="4" t="s">
        <v>114</v>
      </c>
      <c r="B69" s="4">
        <v>0</v>
      </c>
      <c r="D69" s="123">
        <v>0</v>
      </c>
      <c r="E69" s="124">
        <v>2</v>
      </c>
      <c r="F69" s="124">
        <v>30</v>
      </c>
      <c r="G69" s="124">
        <v>25</v>
      </c>
      <c r="H69" s="124">
        <v>0</v>
      </c>
      <c r="I69" s="124">
        <v>75</v>
      </c>
      <c r="J69" s="124">
        <v>60</v>
      </c>
      <c r="K69" s="124">
        <v>120</v>
      </c>
      <c r="L69" s="124">
        <v>30</v>
      </c>
      <c r="M69" s="124">
        <v>2</v>
      </c>
      <c r="N69" s="124">
        <v>40</v>
      </c>
      <c r="O69" s="125">
        <v>35</v>
      </c>
    </row>
    <row r="70" spans="1:15">
      <c r="A70" s="4" t="s">
        <v>218</v>
      </c>
      <c r="B70" s="4">
        <v>40</v>
      </c>
      <c r="D70" s="123">
        <v>25</v>
      </c>
      <c r="E70" s="124">
        <v>60</v>
      </c>
      <c r="F70" s="124">
        <v>60</v>
      </c>
      <c r="G70" s="124">
        <v>20</v>
      </c>
      <c r="H70" s="124">
        <v>0</v>
      </c>
      <c r="I70" s="124">
        <v>30</v>
      </c>
      <c r="J70" s="124">
        <v>0</v>
      </c>
      <c r="K70" s="124">
        <v>10</v>
      </c>
      <c r="L70" s="124">
        <v>120</v>
      </c>
      <c r="M70" s="124">
        <v>30</v>
      </c>
      <c r="N70" s="124">
        <v>10</v>
      </c>
      <c r="O70" s="125">
        <v>40</v>
      </c>
    </row>
    <row r="71" spans="1:15">
      <c r="A71" s="4" t="s">
        <v>297</v>
      </c>
      <c r="B71" s="4">
        <v>30</v>
      </c>
      <c r="D71" s="123">
        <v>120</v>
      </c>
      <c r="E71" s="124">
        <v>3</v>
      </c>
      <c r="F71" s="124">
        <v>20</v>
      </c>
      <c r="G71" s="124">
        <v>60</v>
      </c>
      <c r="H71" s="124">
        <v>0</v>
      </c>
      <c r="I71" s="124">
        <v>120</v>
      </c>
      <c r="J71" s="124">
        <v>2</v>
      </c>
      <c r="K71" s="124">
        <v>150</v>
      </c>
      <c r="L71" s="124">
        <v>0</v>
      </c>
      <c r="M71" s="124">
        <v>0</v>
      </c>
      <c r="N71" s="124">
        <v>0</v>
      </c>
      <c r="O71" s="125">
        <v>20</v>
      </c>
    </row>
    <row r="72" spans="1:15">
      <c r="A72" s="4" t="s">
        <v>128</v>
      </c>
      <c r="B72" s="4">
        <v>65</v>
      </c>
      <c r="D72" s="123">
        <v>40</v>
      </c>
      <c r="E72" s="124">
        <v>50</v>
      </c>
      <c r="F72" s="124">
        <v>0</v>
      </c>
      <c r="G72" s="124">
        <v>45</v>
      </c>
      <c r="H72" s="124">
        <v>0</v>
      </c>
      <c r="I72" s="124">
        <v>75</v>
      </c>
      <c r="J72" s="124">
        <v>40</v>
      </c>
      <c r="K72" s="124">
        <v>180</v>
      </c>
      <c r="L72" s="124">
        <v>0</v>
      </c>
      <c r="M72" s="124">
        <v>20</v>
      </c>
      <c r="N72" s="124">
        <v>60</v>
      </c>
      <c r="O72" s="125">
        <v>0</v>
      </c>
    </row>
    <row r="73" spans="1:15">
      <c r="A73" s="4" t="s">
        <v>329</v>
      </c>
      <c r="B73" s="4">
        <v>60</v>
      </c>
      <c r="D73" s="123">
        <v>60</v>
      </c>
      <c r="E73" s="124">
        <v>90</v>
      </c>
      <c r="F73" s="124">
        <v>0</v>
      </c>
      <c r="G73" s="124">
        <v>15</v>
      </c>
      <c r="H73" s="124">
        <v>80</v>
      </c>
      <c r="I73" s="124">
        <v>40</v>
      </c>
      <c r="J73" s="124">
        <v>30</v>
      </c>
      <c r="K73" s="124">
        <v>120</v>
      </c>
      <c r="L73" s="124">
        <v>30</v>
      </c>
      <c r="M73" s="124">
        <v>6</v>
      </c>
      <c r="N73" s="124">
        <v>0</v>
      </c>
      <c r="O73" s="125">
        <v>5</v>
      </c>
    </row>
    <row r="74" spans="1:15">
      <c r="A74" s="4" t="s">
        <v>53</v>
      </c>
      <c r="B74" s="4">
        <v>0</v>
      </c>
      <c r="D74" s="123">
        <v>10</v>
      </c>
      <c r="E74" s="124">
        <v>0</v>
      </c>
      <c r="F74" s="124">
        <v>40</v>
      </c>
      <c r="G74" s="124">
        <v>90</v>
      </c>
      <c r="H74" s="124">
        <v>150</v>
      </c>
      <c r="I74" s="124">
        <v>30</v>
      </c>
      <c r="J74" s="124">
        <v>0</v>
      </c>
      <c r="K74" s="124">
        <v>3</v>
      </c>
      <c r="L74" s="124">
        <v>0</v>
      </c>
      <c r="M74" s="124">
        <v>40</v>
      </c>
      <c r="N74" s="124">
        <v>90</v>
      </c>
      <c r="O74" s="125">
        <v>60</v>
      </c>
    </row>
    <row r="75" spans="1:15">
      <c r="A75" s="4" t="s">
        <v>218</v>
      </c>
      <c r="B75" s="4">
        <v>10</v>
      </c>
      <c r="D75" s="123">
        <v>40</v>
      </c>
      <c r="E75" s="124">
        <v>0</v>
      </c>
      <c r="F75" s="124">
        <v>100</v>
      </c>
      <c r="G75" s="124">
        <v>45</v>
      </c>
      <c r="H75" s="124">
        <v>30</v>
      </c>
      <c r="I75" s="124">
        <v>5</v>
      </c>
      <c r="J75" s="124">
        <v>60</v>
      </c>
      <c r="K75" s="124">
        <v>0</v>
      </c>
      <c r="L75" s="124">
        <v>0</v>
      </c>
      <c r="M75" s="124">
        <v>110</v>
      </c>
      <c r="N75" s="124">
        <v>2</v>
      </c>
      <c r="O75" s="125">
        <v>40</v>
      </c>
    </row>
    <row r="76" spans="1:15">
      <c r="A76" s="4" t="s">
        <v>88</v>
      </c>
      <c r="B76" s="4">
        <v>120</v>
      </c>
      <c r="D76" s="123">
        <v>0</v>
      </c>
      <c r="E76" s="124">
        <v>0</v>
      </c>
      <c r="F76" s="124">
        <v>60</v>
      </c>
      <c r="G76" s="124">
        <v>60</v>
      </c>
      <c r="H76" s="124">
        <v>0</v>
      </c>
      <c r="I76" s="124">
        <v>0</v>
      </c>
      <c r="J76" s="124">
        <v>0</v>
      </c>
      <c r="K76" s="124">
        <v>50</v>
      </c>
      <c r="L76" s="124">
        <v>120</v>
      </c>
      <c r="M76" s="124">
        <v>2</v>
      </c>
      <c r="N76" s="124">
        <v>120</v>
      </c>
      <c r="O76" s="125">
        <v>0</v>
      </c>
    </row>
    <row r="77" spans="1:15">
      <c r="A77" s="4" t="s">
        <v>128</v>
      </c>
      <c r="B77" s="4">
        <v>60</v>
      </c>
      <c r="D77" s="123">
        <v>100</v>
      </c>
      <c r="E77" s="124">
        <v>45</v>
      </c>
      <c r="F77" s="124">
        <v>0</v>
      </c>
      <c r="G77" s="124">
        <v>90</v>
      </c>
      <c r="H77" s="124">
        <v>45</v>
      </c>
      <c r="I77" s="124">
        <v>80</v>
      </c>
      <c r="J77" s="124">
        <v>270</v>
      </c>
      <c r="K77" s="124">
        <v>30</v>
      </c>
      <c r="L77" s="124">
        <v>40</v>
      </c>
      <c r="M77" s="124">
        <v>2</v>
      </c>
      <c r="N77" s="124">
        <v>13</v>
      </c>
      <c r="O77" s="125">
        <v>25</v>
      </c>
    </row>
    <row r="78" spans="1:15">
      <c r="A78" s="4" t="s">
        <v>53</v>
      </c>
      <c r="B78" s="4">
        <v>35</v>
      </c>
      <c r="D78" s="123">
        <v>15</v>
      </c>
      <c r="E78" s="124">
        <v>60</v>
      </c>
      <c r="F78" s="124">
        <v>0</v>
      </c>
      <c r="G78" s="124">
        <v>15</v>
      </c>
      <c r="H78" s="124">
        <v>0</v>
      </c>
      <c r="I78" s="124">
        <v>30</v>
      </c>
      <c r="J78" s="124">
        <v>15</v>
      </c>
      <c r="K78" s="124">
        <v>30</v>
      </c>
      <c r="L78" s="124">
        <v>30</v>
      </c>
      <c r="M78" s="124">
        <v>100</v>
      </c>
      <c r="N78" s="124">
        <v>30</v>
      </c>
      <c r="O78" s="125">
        <v>0</v>
      </c>
    </row>
    <row r="79" spans="1:15">
      <c r="A79" s="4" t="s">
        <v>53</v>
      </c>
      <c r="B79" s="4">
        <v>0</v>
      </c>
      <c r="D79" s="123">
        <v>0</v>
      </c>
      <c r="E79" s="124">
        <v>2</v>
      </c>
      <c r="F79" s="124">
        <v>80</v>
      </c>
      <c r="G79" s="124">
        <v>10</v>
      </c>
      <c r="H79" s="124">
        <v>20</v>
      </c>
      <c r="I79" s="124">
        <v>30</v>
      </c>
      <c r="J79" s="124">
        <v>0</v>
      </c>
      <c r="K79" s="124">
        <v>25</v>
      </c>
      <c r="L79" s="124">
        <v>180</v>
      </c>
      <c r="M79" s="124">
        <v>45</v>
      </c>
      <c r="N79" s="124">
        <v>0</v>
      </c>
      <c r="O79" s="125">
        <v>15</v>
      </c>
    </row>
    <row r="80" spans="1:15">
      <c r="A80" s="4" t="s">
        <v>39</v>
      </c>
      <c r="B80" s="4">
        <v>10</v>
      </c>
      <c r="D80" s="123">
        <v>0</v>
      </c>
      <c r="E80" s="124">
        <v>60</v>
      </c>
      <c r="F80" s="124">
        <v>2</v>
      </c>
      <c r="G80" s="124">
        <v>0</v>
      </c>
      <c r="H80" s="124">
        <v>0</v>
      </c>
      <c r="I80" s="124">
        <v>60</v>
      </c>
      <c r="J80" s="124">
        <v>0</v>
      </c>
      <c r="K80" s="124">
        <v>0</v>
      </c>
      <c r="L80" s="124">
        <v>60</v>
      </c>
      <c r="M80" s="124">
        <v>80</v>
      </c>
      <c r="N80" s="124">
        <v>10</v>
      </c>
      <c r="O80" s="125">
        <v>20</v>
      </c>
    </row>
    <row r="81" spans="1:15">
      <c r="A81" s="4" t="s">
        <v>53</v>
      </c>
      <c r="B81" s="4">
        <v>0</v>
      </c>
      <c r="D81" s="123">
        <v>120</v>
      </c>
      <c r="E81" s="124">
        <v>60</v>
      </c>
      <c r="F81" s="124">
        <v>60</v>
      </c>
      <c r="G81" s="124">
        <v>25</v>
      </c>
      <c r="H81" s="124">
        <v>2</v>
      </c>
      <c r="I81" s="124">
        <v>120</v>
      </c>
      <c r="J81" s="124">
        <v>0</v>
      </c>
      <c r="K81" s="124">
        <v>0</v>
      </c>
      <c r="L81" s="124">
        <v>30</v>
      </c>
      <c r="M81" s="124">
        <v>50</v>
      </c>
      <c r="N81" s="124">
        <v>60</v>
      </c>
      <c r="O81" s="125">
        <v>45</v>
      </c>
    </row>
    <row r="82" spans="1:15">
      <c r="A82" s="4" t="s">
        <v>53</v>
      </c>
      <c r="B82" s="4">
        <v>30</v>
      </c>
      <c r="D82" s="123">
        <v>150</v>
      </c>
      <c r="E82" s="124">
        <v>45</v>
      </c>
      <c r="F82" s="124">
        <v>50</v>
      </c>
      <c r="G82" s="124">
        <v>30</v>
      </c>
      <c r="H82" s="124">
        <v>90</v>
      </c>
      <c r="I82" s="124">
        <v>75</v>
      </c>
      <c r="J82" s="124">
        <v>120</v>
      </c>
      <c r="K82" s="124">
        <v>180</v>
      </c>
      <c r="L82" s="124">
        <v>45</v>
      </c>
      <c r="M82" s="124">
        <v>180</v>
      </c>
      <c r="N82" s="124">
        <v>240</v>
      </c>
      <c r="O82" s="125">
        <v>35</v>
      </c>
    </row>
    <row r="83" spans="1:15">
      <c r="A83" s="4" t="s">
        <v>182</v>
      </c>
      <c r="B83" s="4">
        <v>150</v>
      </c>
      <c r="D83" s="123">
        <v>0</v>
      </c>
      <c r="E83" s="124">
        <v>20</v>
      </c>
      <c r="F83" s="124">
        <v>35</v>
      </c>
      <c r="G83" s="124">
        <v>100</v>
      </c>
      <c r="H83" s="124">
        <v>90</v>
      </c>
      <c r="I83" s="124">
        <v>20</v>
      </c>
      <c r="J83" s="124">
        <v>30</v>
      </c>
      <c r="K83" s="124">
        <v>60</v>
      </c>
      <c r="L83" s="124">
        <v>180</v>
      </c>
      <c r="M83" s="124">
        <v>3</v>
      </c>
      <c r="N83" s="124">
        <v>120</v>
      </c>
      <c r="O83" s="125">
        <v>180</v>
      </c>
    </row>
    <row r="84" spans="1:15">
      <c r="A84" s="4" t="s">
        <v>297</v>
      </c>
      <c r="B84" s="4">
        <v>150</v>
      </c>
      <c r="D84" s="123">
        <v>30</v>
      </c>
      <c r="E84" s="124">
        <v>0</v>
      </c>
      <c r="F84" s="124">
        <v>90</v>
      </c>
      <c r="G84" s="124">
        <v>90</v>
      </c>
      <c r="H84" s="124">
        <v>0</v>
      </c>
      <c r="I84" s="124">
        <v>35</v>
      </c>
      <c r="J84" s="124">
        <v>10</v>
      </c>
      <c r="K84" s="124">
        <v>120</v>
      </c>
      <c r="L84" s="124">
        <v>15</v>
      </c>
      <c r="M84" s="124">
        <v>40</v>
      </c>
      <c r="N84" s="124">
        <v>30</v>
      </c>
      <c r="O84" s="125">
        <v>1</v>
      </c>
    </row>
    <row r="85" spans="1:15">
      <c r="A85" s="4" t="s">
        <v>297</v>
      </c>
      <c r="B85" s="4">
        <v>90</v>
      </c>
      <c r="D85" s="123">
        <v>0</v>
      </c>
      <c r="E85" s="124">
        <v>150</v>
      </c>
      <c r="F85" s="124">
        <v>60</v>
      </c>
      <c r="G85" s="124">
        <v>80</v>
      </c>
      <c r="H85" s="124">
        <v>60</v>
      </c>
      <c r="I85" s="124">
        <v>120</v>
      </c>
      <c r="J85" s="124">
        <v>30</v>
      </c>
      <c r="K85" s="124">
        <v>120</v>
      </c>
      <c r="L85" s="124">
        <v>0</v>
      </c>
      <c r="M85" s="124">
        <v>0</v>
      </c>
      <c r="N85" s="124">
        <v>120</v>
      </c>
      <c r="O85" s="125">
        <v>30</v>
      </c>
    </row>
    <row r="86" spans="1:15">
      <c r="A86" s="4" t="s">
        <v>218</v>
      </c>
      <c r="B86" s="4">
        <v>45</v>
      </c>
      <c r="D86" s="123">
        <v>30</v>
      </c>
      <c r="E86" s="124">
        <v>2</v>
      </c>
      <c r="F86" s="124">
        <v>30</v>
      </c>
      <c r="G86" s="124">
        <v>30</v>
      </c>
      <c r="H86" s="124">
        <v>0</v>
      </c>
      <c r="I86" s="124">
        <v>0</v>
      </c>
      <c r="J86" s="124">
        <v>60</v>
      </c>
      <c r="K86" s="124">
        <v>10</v>
      </c>
      <c r="L86" s="124">
        <v>180</v>
      </c>
      <c r="M86" s="124">
        <v>0</v>
      </c>
      <c r="N86" s="124">
        <v>60</v>
      </c>
      <c r="O86" s="125">
        <v>50</v>
      </c>
    </row>
    <row r="87" spans="1:15">
      <c r="A87" s="4" t="s">
        <v>114</v>
      </c>
      <c r="B87" s="4">
        <v>120</v>
      </c>
      <c r="D87" s="123">
        <v>0</v>
      </c>
      <c r="E87" s="124">
        <v>20</v>
      </c>
      <c r="F87" s="124">
        <v>0</v>
      </c>
      <c r="G87" s="124">
        <v>15</v>
      </c>
      <c r="H87" s="124">
        <v>60</v>
      </c>
      <c r="I87" s="124">
        <v>0</v>
      </c>
      <c r="J87" s="124">
        <v>0</v>
      </c>
      <c r="K87" s="124">
        <v>30</v>
      </c>
      <c r="L87" s="124">
        <v>80</v>
      </c>
      <c r="M87" s="124">
        <v>30</v>
      </c>
      <c r="N87" s="124">
        <v>60</v>
      </c>
      <c r="O87" s="125">
        <v>0</v>
      </c>
    </row>
    <row r="88" spans="1:15">
      <c r="A88" s="4" t="s">
        <v>128</v>
      </c>
      <c r="B88" s="4">
        <v>120</v>
      </c>
      <c r="D88" s="123">
        <v>10</v>
      </c>
      <c r="E88" s="124">
        <v>120</v>
      </c>
      <c r="F88" s="124">
        <v>60</v>
      </c>
      <c r="G88" s="124">
        <v>40</v>
      </c>
      <c r="H88" s="124">
        <v>40</v>
      </c>
      <c r="I88" s="124">
        <v>8</v>
      </c>
      <c r="J88" s="124">
        <v>0</v>
      </c>
      <c r="K88" s="124">
        <v>120</v>
      </c>
      <c r="L88" s="124">
        <v>0</v>
      </c>
      <c r="M88" s="124">
        <v>45</v>
      </c>
      <c r="N88" s="124">
        <v>20</v>
      </c>
      <c r="O88" s="125">
        <v>10</v>
      </c>
    </row>
    <row r="89" spans="1:15">
      <c r="A89" s="4" t="s">
        <v>95</v>
      </c>
      <c r="B89" s="4">
        <v>150</v>
      </c>
      <c r="D89" s="123">
        <v>90</v>
      </c>
      <c r="E89" s="124">
        <v>50</v>
      </c>
      <c r="F89" s="124">
        <v>40</v>
      </c>
      <c r="G89" s="124">
        <v>30</v>
      </c>
      <c r="H89" s="124">
        <v>20</v>
      </c>
      <c r="I89" s="124">
        <v>0</v>
      </c>
      <c r="J89" s="124">
        <v>0</v>
      </c>
      <c r="K89" s="124">
        <v>0</v>
      </c>
      <c r="L89" s="124">
        <v>20</v>
      </c>
      <c r="M89" s="124">
        <v>60</v>
      </c>
      <c r="N89" s="124">
        <v>2</v>
      </c>
      <c r="O89" s="125">
        <v>0</v>
      </c>
    </row>
    <row r="90" spans="1:15">
      <c r="A90" s="4" t="s">
        <v>297</v>
      </c>
      <c r="B90" s="4">
        <v>60</v>
      </c>
      <c r="D90" s="123">
        <v>140</v>
      </c>
      <c r="E90" s="124">
        <v>0</v>
      </c>
      <c r="F90" s="124">
        <v>0</v>
      </c>
      <c r="G90" s="124">
        <v>60</v>
      </c>
      <c r="H90" s="124">
        <v>30</v>
      </c>
      <c r="I90" s="124">
        <v>40</v>
      </c>
      <c r="J90" s="124">
        <v>70</v>
      </c>
      <c r="K90" s="124">
        <v>90</v>
      </c>
      <c r="L90" s="124">
        <v>200</v>
      </c>
      <c r="M90" s="124">
        <v>0</v>
      </c>
      <c r="N90" s="124">
        <v>2</v>
      </c>
      <c r="O90" s="125">
        <v>0</v>
      </c>
    </row>
    <row r="91" spans="1:15">
      <c r="A91" s="4" t="s">
        <v>95</v>
      </c>
      <c r="B91" s="4">
        <v>20</v>
      </c>
      <c r="D91" s="123">
        <v>40</v>
      </c>
      <c r="E91" s="124">
        <v>80</v>
      </c>
      <c r="F91" s="124">
        <v>20</v>
      </c>
      <c r="G91" s="124">
        <v>0</v>
      </c>
      <c r="H91" s="124">
        <v>130</v>
      </c>
      <c r="I91" s="124">
        <v>0</v>
      </c>
      <c r="J91" s="124">
        <v>0</v>
      </c>
      <c r="K91" s="124">
        <v>30</v>
      </c>
      <c r="L91" s="124">
        <v>0</v>
      </c>
      <c r="M91" s="124">
        <v>70</v>
      </c>
      <c r="N91" s="124">
        <v>15</v>
      </c>
      <c r="O91" s="125">
        <v>0</v>
      </c>
    </row>
    <row r="92" spans="1:15">
      <c r="A92" s="4" t="s">
        <v>53</v>
      </c>
      <c r="B92" s="4">
        <v>30</v>
      </c>
      <c r="D92" s="123">
        <v>40</v>
      </c>
      <c r="E92" s="124">
        <v>40</v>
      </c>
      <c r="F92" s="124">
        <v>100</v>
      </c>
      <c r="G92" s="124">
        <v>60</v>
      </c>
      <c r="H92" s="124">
        <v>120</v>
      </c>
      <c r="I92" s="124">
        <v>75</v>
      </c>
      <c r="J92" s="124">
        <v>0</v>
      </c>
      <c r="K92" s="124">
        <v>40</v>
      </c>
      <c r="L92" s="124">
        <v>5</v>
      </c>
      <c r="M92" s="124">
        <v>45</v>
      </c>
      <c r="N92" s="124">
        <v>10</v>
      </c>
      <c r="O92" s="125">
        <v>60</v>
      </c>
    </row>
    <row r="93" spans="1:15">
      <c r="A93" s="4" t="s">
        <v>297</v>
      </c>
      <c r="B93" s="4">
        <v>60</v>
      </c>
      <c r="D93" s="123">
        <v>60</v>
      </c>
      <c r="E93" s="124">
        <v>20</v>
      </c>
      <c r="F93" s="124">
        <v>60</v>
      </c>
      <c r="G93" s="124">
        <v>1</v>
      </c>
      <c r="H93" s="124">
        <v>60</v>
      </c>
      <c r="I93" s="124">
        <v>180</v>
      </c>
      <c r="J93" s="124">
        <v>0</v>
      </c>
      <c r="K93" s="124">
        <v>20</v>
      </c>
      <c r="L93" s="124">
        <v>45</v>
      </c>
      <c r="M93" s="124">
        <v>40</v>
      </c>
      <c r="N93" s="124">
        <v>30</v>
      </c>
      <c r="O93" s="125">
        <v>20</v>
      </c>
    </row>
    <row r="94" spans="1:15">
      <c r="A94" s="4" t="s">
        <v>39</v>
      </c>
      <c r="B94" s="4">
        <v>40</v>
      </c>
      <c r="D94" s="123">
        <v>40</v>
      </c>
      <c r="E94" s="124">
        <v>40</v>
      </c>
      <c r="F94" s="124">
        <v>6</v>
      </c>
      <c r="G94" s="124">
        <v>1</v>
      </c>
      <c r="H94" s="124">
        <v>0</v>
      </c>
      <c r="I94" s="124">
        <v>75</v>
      </c>
      <c r="J94" s="124">
        <v>50</v>
      </c>
      <c r="K94" s="124">
        <v>0</v>
      </c>
      <c r="L94" s="124">
        <v>0</v>
      </c>
      <c r="M94" s="124">
        <v>20</v>
      </c>
      <c r="N94" s="124">
        <v>60</v>
      </c>
      <c r="O94" s="125">
        <v>95</v>
      </c>
    </row>
    <row r="95" spans="1:15">
      <c r="A95" s="4" t="s">
        <v>80</v>
      </c>
      <c r="B95" s="4">
        <v>90</v>
      </c>
      <c r="D95" s="123">
        <v>0</v>
      </c>
      <c r="E95" s="124">
        <v>25</v>
      </c>
      <c r="F95" s="124">
        <v>50</v>
      </c>
      <c r="G95" s="124">
        <v>50</v>
      </c>
      <c r="H95" s="124">
        <v>60</v>
      </c>
      <c r="I95" s="124">
        <v>50</v>
      </c>
      <c r="J95" s="124">
        <v>25</v>
      </c>
      <c r="K95" s="124">
        <v>30</v>
      </c>
      <c r="L95" s="124">
        <v>40</v>
      </c>
      <c r="M95" s="124">
        <v>80</v>
      </c>
      <c r="N95" s="124">
        <v>20</v>
      </c>
      <c r="O95" s="125">
        <v>5</v>
      </c>
    </row>
    <row r="96" spans="1:15">
      <c r="A96" s="4" t="s">
        <v>80</v>
      </c>
      <c r="B96" s="4">
        <v>200</v>
      </c>
      <c r="D96" s="123">
        <v>0</v>
      </c>
      <c r="E96" s="126"/>
      <c r="F96" s="124">
        <v>45</v>
      </c>
      <c r="G96" s="124">
        <v>0</v>
      </c>
      <c r="H96" s="124">
        <v>20</v>
      </c>
      <c r="I96" s="124">
        <v>30</v>
      </c>
      <c r="J96" s="124">
        <v>30</v>
      </c>
      <c r="K96" s="124">
        <v>120</v>
      </c>
      <c r="L96" s="124">
        <v>90</v>
      </c>
      <c r="M96" s="124">
        <v>40</v>
      </c>
      <c r="N96" s="124">
        <v>240</v>
      </c>
      <c r="O96" s="125">
        <v>90</v>
      </c>
    </row>
    <row r="97" spans="1:15">
      <c r="A97" s="4" t="s">
        <v>53</v>
      </c>
      <c r="B97" s="4">
        <v>90</v>
      </c>
      <c r="D97" s="123">
        <v>90</v>
      </c>
      <c r="E97" s="126"/>
      <c r="F97" s="124">
        <v>0</v>
      </c>
      <c r="G97" s="124">
        <v>20</v>
      </c>
      <c r="H97" s="124">
        <v>80</v>
      </c>
      <c r="I97" s="124">
        <v>30</v>
      </c>
      <c r="J97" s="124">
        <v>100</v>
      </c>
      <c r="K97" s="124">
        <v>120</v>
      </c>
      <c r="L97" s="124">
        <v>30</v>
      </c>
      <c r="M97" s="124">
        <v>120</v>
      </c>
      <c r="N97" s="124">
        <v>15</v>
      </c>
      <c r="O97" s="125">
        <v>20</v>
      </c>
    </row>
    <row r="98" spans="1:15">
      <c r="A98" s="4" t="s">
        <v>182</v>
      </c>
      <c r="B98" s="4">
        <v>0</v>
      </c>
      <c r="D98" s="123">
        <v>80</v>
      </c>
      <c r="E98" s="126"/>
      <c r="F98" s="124">
        <v>0</v>
      </c>
      <c r="G98" s="124">
        <v>48</v>
      </c>
      <c r="H98" s="124">
        <v>0</v>
      </c>
      <c r="I98" s="124">
        <v>60</v>
      </c>
      <c r="J98" s="124">
        <v>35</v>
      </c>
      <c r="K98" s="124">
        <v>0</v>
      </c>
      <c r="L98" s="124">
        <v>30</v>
      </c>
      <c r="M98" s="124">
        <v>0</v>
      </c>
      <c r="N98" s="124">
        <v>90</v>
      </c>
      <c r="O98" s="125">
        <v>2</v>
      </c>
    </row>
    <row r="99" spans="1:15">
      <c r="A99" s="4" t="s">
        <v>114</v>
      </c>
      <c r="B99" s="4">
        <v>0</v>
      </c>
      <c r="D99" s="123">
        <v>0</v>
      </c>
      <c r="E99" s="126"/>
      <c r="F99" s="124">
        <v>0</v>
      </c>
      <c r="G99" s="124">
        <v>0</v>
      </c>
      <c r="H99" s="124">
        <v>5</v>
      </c>
      <c r="I99" s="124">
        <v>0</v>
      </c>
      <c r="J99" s="124">
        <v>30</v>
      </c>
      <c r="K99" s="124">
        <v>15</v>
      </c>
      <c r="L99" s="124">
        <v>50</v>
      </c>
      <c r="M99" s="124">
        <v>80</v>
      </c>
      <c r="N99" s="124">
        <v>0</v>
      </c>
      <c r="O99" s="125">
        <v>60</v>
      </c>
    </row>
    <row r="100" spans="1:15">
      <c r="A100" s="4" t="s">
        <v>114</v>
      </c>
      <c r="B100" s="4">
        <v>50</v>
      </c>
      <c r="D100" s="123">
        <v>0</v>
      </c>
      <c r="E100" s="126"/>
      <c r="F100" s="124">
        <v>20</v>
      </c>
      <c r="G100" s="124">
        <v>250</v>
      </c>
      <c r="H100" s="124">
        <v>30</v>
      </c>
      <c r="I100" s="124">
        <v>60</v>
      </c>
      <c r="J100" s="124">
        <v>60</v>
      </c>
      <c r="K100" s="124">
        <v>50</v>
      </c>
      <c r="L100" s="124">
        <v>60</v>
      </c>
      <c r="M100" s="124">
        <v>0</v>
      </c>
      <c r="N100" s="124">
        <v>90</v>
      </c>
      <c r="O100" s="125">
        <v>60</v>
      </c>
    </row>
    <row r="101" spans="1:15">
      <c r="A101" s="4" t="s">
        <v>67</v>
      </c>
      <c r="B101" s="4">
        <v>2</v>
      </c>
      <c r="D101" s="123">
        <v>30</v>
      </c>
      <c r="E101" s="126"/>
      <c r="F101" s="124">
        <v>120</v>
      </c>
      <c r="G101" s="124">
        <v>30</v>
      </c>
      <c r="H101" s="124">
        <v>8</v>
      </c>
      <c r="I101" s="124">
        <v>0</v>
      </c>
      <c r="J101" s="124">
        <v>15</v>
      </c>
      <c r="K101" s="124">
        <v>0</v>
      </c>
      <c r="L101" s="124">
        <v>30</v>
      </c>
      <c r="M101" s="124">
        <v>2</v>
      </c>
      <c r="N101" s="124">
        <v>10</v>
      </c>
      <c r="O101" s="125">
        <v>5</v>
      </c>
    </row>
    <row r="102" spans="1:15">
      <c r="A102" s="4" t="s">
        <v>128</v>
      </c>
      <c r="B102" s="4">
        <v>0</v>
      </c>
      <c r="D102" s="123">
        <v>0</v>
      </c>
      <c r="E102" s="126"/>
      <c r="F102" s="124">
        <v>40</v>
      </c>
      <c r="G102" s="124">
        <v>120</v>
      </c>
      <c r="H102" s="124">
        <v>10</v>
      </c>
      <c r="I102" s="124">
        <v>0</v>
      </c>
      <c r="J102" s="124">
        <v>30</v>
      </c>
      <c r="K102" s="124">
        <v>13</v>
      </c>
      <c r="L102" s="124">
        <v>60</v>
      </c>
      <c r="M102" s="124">
        <v>100</v>
      </c>
      <c r="N102" s="124">
        <v>40</v>
      </c>
      <c r="O102" s="125">
        <v>90</v>
      </c>
    </row>
    <row r="103" spans="1:15">
      <c r="A103" s="4" t="s">
        <v>297</v>
      </c>
      <c r="B103" s="4">
        <v>0</v>
      </c>
      <c r="D103" s="123">
        <v>25</v>
      </c>
      <c r="E103" s="126"/>
      <c r="F103" s="124">
        <v>0</v>
      </c>
      <c r="G103" s="124">
        <v>30</v>
      </c>
      <c r="H103" s="124">
        <v>60</v>
      </c>
      <c r="I103" s="124">
        <v>15</v>
      </c>
      <c r="J103" s="124">
        <v>90</v>
      </c>
      <c r="K103" s="124">
        <v>10</v>
      </c>
      <c r="L103" s="124">
        <v>45</v>
      </c>
      <c r="M103" s="124">
        <v>0</v>
      </c>
      <c r="N103" s="124">
        <v>45</v>
      </c>
      <c r="O103" s="125">
        <v>30</v>
      </c>
    </row>
    <row r="104" spans="1:15">
      <c r="A104" s="4" t="s">
        <v>95</v>
      </c>
      <c r="B104" s="4">
        <v>0</v>
      </c>
      <c r="D104" s="123">
        <v>30</v>
      </c>
      <c r="E104" s="126"/>
      <c r="F104" s="124">
        <v>90</v>
      </c>
      <c r="G104" s="124">
        <v>60</v>
      </c>
      <c r="H104" s="124">
        <v>180</v>
      </c>
      <c r="I104" s="124">
        <v>10</v>
      </c>
      <c r="J104" s="124">
        <v>120</v>
      </c>
      <c r="K104" s="124">
        <v>30</v>
      </c>
      <c r="L104" s="124">
        <v>120</v>
      </c>
      <c r="M104" s="124">
        <v>30</v>
      </c>
      <c r="N104" s="124">
        <v>60</v>
      </c>
      <c r="O104" s="125">
        <v>45</v>
      </c>
    </row>
    <row r="105" spans="1:15">
      <c r="A105" s="4" t="s">
        <v>39</v>
      </c>
      <c r="B105" s="4">
        <v>45</v>
      </c>
      <c r="D105" s="123">
        <v>60</v>
      </c>
      <c r="E105" s="126"/>
      <c r="F105" s="124">
        <v>0</v>
      </c>
      <c r="G105" s="124">
        <v>40</v>
      </c>
      <c r="H105" s="124">
        <v>60</v>
      </c>
      <c r="I105" s="124">
        <v>80</v>
      </c>
      <c r="J105" s="124">
        <v>40</v>
      </c>
      <c r="K105" s="124">
        <v>60</v>
      </c>
      <c r="L105" s="124">
        <v>120</v>
      </c>
      <c r="M105" s="124">
        <v>120</v>
      </c>
      <c r="N105" s="124">
        <v>60</v>
      </c>
      <c r="O105" s="125">
        <v>30</v>
      </c>
    </row>
    <row r="106" spans="1:15">
      <c r="A106" s="4" t="s">
        <v>39</v>
      </c>
      <c r="B106" s="4">
        <v>30</v>
      </c>
      <c r="D106" s="123">
        <v>10</v>
      </c>
      <c r="E106" s="126"/>
      <c r="F106" s="124">
        <v>0</v>
      </c>
      <c r="G106" s="124">
        <v>60</v>
      </c>
      <c r="H106" s="124">
        <v>30</v>
      </c>
      <c r="I106" s="124">
        <v>21</v>
      </c>
      <c r="J106" s="124">
        <v>70</v>
      </c>
      <c r="K106" s="124">
        <v>60</v>
      </c>
      <c r="L106" s="124">
        <v>120</v>
      </c>
      <c r="M106" s="124">
        <v>30</v>
      </c>
      <c r="N106" s="124">
        <v>40</v>
      </c>
      <c r="O106" s="125">
        <v>45</v>
      </c>
    </row>
    <row r="107" spans="1:15">
      <c r="A107" s="4" t="s">
        <v>297</v>
      </c>
      <c r="B107" s="4">
        <v>80</v>
      </c>
      <c r="D107" s="123">
        <v>0</v>
      </c>
      <c r="E107" s="126"/>
      <c r="F107" s="124">
        <v>120</v>
      </c>
      <c r="G107" s="124">
        <v>120</v>
      </c>
      <c r="H107" s="124">
        <v>0</v>
      </c>
      <c r="I107" s="124">
        <v>40</v>
      </c>
      <c r="J107" s="124">
        <v>8</v>
      </c>
      <c r="K107" s="124">
        <v>120</v>
      </c>
      <c r="L107" s="124">
        <v>40</v>
      </c>
      <c r="M107" s="124">
        <v>60</v>
      </c>
      <c r="N107" s="124">
        <v>40</v>
      </c>
      <c r="O107" s="125">
        <v>120</v>
      </c>
    </row>
    <row r="108" spans="1:15">
      <c r="A108" s="4" t="s">
        <v>182</v>
      </c>
      <c r="B108" s="4">
        <v>120</v>
      </c>
      <c r="D108" s="123">
        <v>30</v>
      </c>
      <c r="E108" s="126"/>
      <c r="F108" s="124">
        <v>40</v>
      </c>
      <c r="G108" s="124">
        <v>15</v>
      </c>
      <c r="H108" s="126"/>
      <c r="I108" s="124">
        <v>20</v>
      </c>
      <c r="J108" s="124">
        <v>60</v>
      </c>
      <c r="K108" s="124">
        <v>50</v>
      </c>
      <c r="L108" s="124">
        <v>120</v>
      </c>
      <c r="M108" s="124">
        <v>15</v>
      </c>
      <c r="N108" s="124">
        <v>40</v>
      </c>
      <c r="O108" s="125">
        <v>30</v>
      </c>
    </row>
    <row r="109" spans="1:15">
      <c r="A109" s="4" t="s">
        <v>182</v>
      </c>
      <c r="B109" s="4">
        <v>20</v>
      </c>
      <c r="D109" s="123">
        <v>180</v>
      </c>
      <c r="E109" s="126"/>
      <c r="F109" s="124">
        <v>15</v>
      </c>
      <c r="G109" s="124">
        <v>150</v>
      </c>
      <c r="H109" s="126"/>
      <c r="I109" s="124">
        <v>50</v>
      </c>
      <c r="J109" s="124">
        <v>60</v>
      </c>
      <c r="K109" s="124">
        <v>30</v>
      </c>
      <c r="L109" s="124">
        <v>240</v>
      </c>
      <c r="M109" s="124">
        <v>30</v>
      </c>
      <c r="N109" s="124">
        <v>70</v>
      </c>
      <c r="O109" s="125">
        <v>60</v>
      </c>
    </row>
    <row r="110" spans="1:15">
      <c r="A110" s="4" t="s">
        <v>39</v>
      </c>
      <c r="B110" s="4">
        <v>60</v>
      </c>
      <c r="D110" s="123">
        <v>30</v>
      </c>
      <c r="E110" s="126"/>
      <c r="F110" s="124">
        <v>5</v>
      </c>
      <c r="G110" s="124">
        <v>30</v>
      </c>
      <c r="H110" s="126"/>
      <c r="I110" s="124">
        <v>60</v>
      </c>
      <c r="J110" s="124">
        <v>60</v>
      </c>
      <c r="K110" s="124">
        <v>0</v>
      </c>
      <c r="L110" s="124">
        <v>10</v>
      </c>
      <c r="M110" s="126"/>
      <c r="N110" s="126"/>
      <c r="O110" s="125">
        <v>90</v>
      </c>
    </row>
    <row r="111" spans="1:15">
      <c r="A111" s="4" t="s">
        <v>218</v>
      </c>
      <c r="B111" s="4">
        <v>20</v>
      </c>
      <c r="D111" s="123">
        <v>60</v>
      </c>
      <c r="E111" s="126"/>
      <c r="F111" s="124">
        <v>10</v>
      </c>
      <c r="G111" s="124">
        <v>20</v>
      </c>
      <c r="H111" s="126"/>
      <c r="I111" s="124">
        <v>20</v>
      </c>
      <c r="J111" s="124">
        <v>120</v>
      </c>
      <c r="K111" s="124">
        <v>3</v>
      </c>
      <c r="L111" s="124">
        <v>100</v>
      </c>
      <c r="M111" s="126"/>
      <c r="N111" s="126"/>
      <c r="O111" s="125">
        <v>0</v>
      </c>
    </row>
    <row r="112" spans="1:15">
      <c r="A112" s="4" t="s">
        <v>329</v>
      </c>
      <c r="B112" s="4">
        <v>1</v>
      </c>
      <c r="D112" s="123">
        <v>0</v>
      </c>
      <c r="E112" s="126"/>
      <c r="F112" s="124">
        <v>180</v>
      </c>
      <c r="G112" s="124">
        <v>110</v>
      </c>
      <c r="H112" s="126"/>
      <c r="I112" s="124">
        <v>40</v>
      </c>
      <c r="J112" s="124">
        <v>120</v>
      </c>
      <c r="K112" s="124">
        <v>0</v>
      </c>
      <c r="L112" s="126"/>
      <c r="M112" s="126"/>
      <c r="N112" s="126"/>
      <c r="O112" s="125">
        <v>30</v>
      </c>
    </row>
    <row r="113" spans="1:15">
      <c r="A113" s="4" t="s">
        <v>67</v>
      </c>
      <c r="B113" s="4">
        <v>150</v>
      </c>
      <c r="D113" s="123">
        <v>90</v>
      </c>
      <c r="E113" s="126"/>
      <c r="F113" s="124">
        <v>150</v>
      </c>
      <c r="G113" s="124">
        <v>60</v>
      </c>
      <c r="H113" s="126"/>
      <c r="I113" s="124">
        <v>60</v>
      </c>
      <c r="J113" s="124">
        <v>70</v>
      </c>
      <c r="K113" s="124">
        <v>100</v>
      </c>
      <c r="L113" s="126"/>
      <c r="M113" s="126"/>
      <c r="N113" s="126"/>
      <c r="O113" s="125">
        <v>50</v>
      </c>
    </row>
    <row r="114" spans="1:15">
      <c r="A114" s="4" t="s">
        <v>95</v>
      </c>
      <c r="B114" s="4">
        <v>50</v>
      </c>
      <c r="D114" s="123">
        <v>180</v>
      </c>
      <c r="E114" s="126"/>
      <c r="F114" s="124">
        <v>30</v>
      </c>
      <c r="G114" s="124">
        <v>70</v>
      </c>
      <c r="H114" s="126"/>
      <c r="I114" s="126"/>
      <c r="J114" s="124">
        <v>120</v>
      </c>
      <c r="K114" s="124">
        <v>60</v>
      </c>
      <c r="L114" s="126"/>
      <c r="M114" s="126"/>
      <c r="N114" s="126"/>
      <c r="O114" s="125">
        <v>60</v>
      </c>
    </row>
    <row r="115" spans="1:15">
      <c r="A115" s="4" t="s">
        <v>67</v>
      </c>
      <c r="B115" s="4">
        <v>120</v>
      </c>
      <c r="D115" s="123">
        <v>30</v>
      </c>
      <c r="E115" s="126"/>
      <c r="F115" s="124">
        <v>0</v>
      </c>
      <c r="G115" s="124">
        <v>15</v>
      </c>
      <c r="H115" s="126"/>
      <c r="I115" s="126"/>
      <c r="J115" s="124">
        <v>60</v>
      </c>
      <c r="K115" s="124">
        <v>10</v>
      </c>
      <c r="L115" s="126"/>
      <c r="M115" s="126"/>
      <c r="N115" s="126"/>
      <c r="O115" s="125">
        <v>30</v>
      </c>
    </row>
    <row r="116" spans="1:15">
      <c r="A116" s="4" t="s">
        <v>218</v>
      </c>
      <c r="B116" s="4">
        <v>20</v>
      </c>
      <c r="D116" s="123">
        <v>120</v>
      </c>
      <c r="E116" s="126"/>
      <c r="F116" s="124">
        <v>90</v>
      </c>
      <c r="G116" s="124">
        <v>90</v>
      </c>
      <c r="H116" s="126"/>
      <c r="I116" s="126"/>
      <c r="J116" s="124">
        <v>60</v>
      </c>
      <c r="K116" s="124">
        <v>45</v>
      </c>
      <c r="L116" s="126"/>
      <c r="M116" s="126"/>
      <c r="N116" s="126"/>
      <c r="O116" s="125">
        <v>45</v>
      </c>
    </row>
    <row r="117" spans="1:15">
      <c r="A117" s="4" t="s">
        <v>95</v>
      </c>
      <c r="B117" s="4">
        <v>0</v>
      </c>
      <c r="D117" s="123">
        <v>140</v>
      </c>
      <c r="E117" s="126"/>
      <c r="F117" s="124">
        <v>220</v>
      </c>
      <c r="G117" s="124">
        <v>2</v>
      </c>
      <c r="H117" s="126"/>
      <c r="I117" s="126"/>
      <c r="J117" s="124">
        <v>135</v>
      </c>
      <c r="K117" s="124">
        <v>50</v>
      </c>
      <c r="L117" s="126"/>
      <c r="M117" s="126"/>
      <c r="N117" s="126"/>
      <c r="O117" s="125">
        <v>45</v>
      </c>
    </row>
    <row r="118" spans="1:15">
      <c r="A118" s="4" t="s">
        <v>329</v>
      </c>
      <c r="B118" s="4">
        <v>80</v>
      </c>
      <c r="D118" s="123">
        <v>30</v>
      </c>
      <c r="E118" s="126"/>
      <c r="F118" s="124">
        <v>40</v>
      </c>
      <c r="G118" s="124">
        <v>30</v>
      </c>
      <c r="H118" s="126"/>
      <c r="I118" s="126"/>
      <c r="J118" s="124">
        <v>80</v>
      </c>
      <c r="K118" s="124">
        <v>0</v>
      </c>
      <c r="L118" s="126"/>
      <c r="M118" s="126"/>
      <c r="N118" s="126"/>
      <c r="O118" s="127"/>
    </row>
    <row r="119" spans="1:15">
      <c r="A119" s="4" t="s">
        <v>39</v>
      </c>
      <c r="B119" s="4">
        <v>30</v>
      </c>
      <c r="D119" s="123">
        <v>75</v>
      </c>
      <c r="E119" s="126"/>
      <c r="F119" s="126"/>
      <c r="G119" s="124">
        <v>300</v>
      </c>
      <c r="H119" s="126"/>
      <c r="I119" s="126"/>
      <c r="J119" s="124">
        <v>30</v>
      </c>
      <c r="K119" s="124">
        <v>15</v>
      </c>
      <c r="L119" s="126"/>
      <c r="M119" s="126"/>
      <c r="N119" s="126"/>
      <c r="O119" s="127"/>
    </row>
    <row r="120" spans="1:15">
      <c r="A120" s="4" t="s">
        <v>67</v>
      </c>
      <c r="B120" s="4">
        <v>50</v>
      </c>
      <c r="D120" s="123">
        <v>10</v>
      </c>
      <c r="E120" s="126"/>
      <c r="F120" s="126"/>
      <c r="G120" s="126"/>
      <c r="H120" s="126"/>
      <c r="I120" s="126"/>
      <c r="J120" s="126"/>
      <c r="K120" s="124">
        <v>90</v>
      </c>
      <c r="L120" s="126"/>
      <c r="M120" s="126"/>
      <c r="N120" s="126"/>
      <c r="O120" s="127"/>
    </row>
    <row r="121" spans="1:15">
      <c r="A121" s="4" t="s">
        <v>182</v>
      </c>
      <c r="B121" s="4">
        <v>0</v>
      </c>
      <c r="D121" s="123">
        <v>45</v>
      </c>
      <c r="E121" s="126"/>
      <c r="F121" s="126"/>
      <c r="G121" s="126"/>
      <c r="H121" s="126"/>
      <c r="I121" s="126"/>
      <c r="J121" s="126"/>
      <c r="K121" s="126"/>
      <c r="L121" s="126"/>
      <c r="M121" s="126"/>
      <c r="N121" s="126"/>
      <c r="O121" s="127"/>
    </row>
    <row r="122" spans="1:15" ht="16.2" thickBot="1">
      <c r="A122" s="4" t="s">
        <v>95</v>
      </c>
      <c r="B122" s="4">
        <v>10</v>
      </c>
      <c r="D122" s="128">
        <v>20</v>
      </c>
      <c r="E122" s="129"/>
      <c r="F122" s="129"/>
      <c r="G122" s="129"/>
      <c r="H122" s="129"/>
      <c r="I122" s="129"/>
      <c r="J122" s="129"/>
      <c r="K122" s="129"/>
      <c r="L122" s="129"/>
      <c r="M122" s="129"/>
      <c r="N122" s="129"/>
      <c r="O122" s="130"/>
    </row>
    <row r="123" spans="1:15">
      <c r="A123" s="4" t="s">
        <v>88</v>
      </c>
      <c r="B123" s="4">
        <v>0</v>
      </c>
    </row>
    <row r="124" spans="1:15">
      <c r="A124" s="4" t="s">
        <v>297</v>
      </c>
      <c r="B124" s="4">
        <v>30</v>
      </c>
    </row>
    <row r="125" spans="1:15">
      <c r="A125" s="4" t="s">
        <v>39</v>
      </c>
      <c r="B125" s="4">
        <v>60</v>
      </c>
    </row>
    <row r="126" spans="1:15">
      <c r="A126" s="4" t="s">
        <v>114</v>
      </c>
      <c r="B126" s="4">
        <v>0</v>
      </c>
    </row>
    <row r="127" spans="1:15">
      <c r="A127" s="4" t="s">
        <v>114</v>
      </c>
      <c r="B127" s="4">
        <v>60</v>
      </c>
    </row>
    <row r="128" spans="1:15">
      <c r="A128" s="4" t="s">
        <v>88</v>
      </c>
      <c r="B128" s="4">
        <v>30</v>
      </c>
    </row>
    <row r="129" spans="1:2">
      <c r="A129" s="4" t="s">
        <v>88</v>
      </c>
      <c r="B129" s="4">
        <v>90</v>
      </c>
    </row>
    <row r="130" spans="1:2">
      <c r="A130" s="4" t="s">
        <v>329</v>
      </c>
      <c r="B130" s="4">
        <v>0</v>
      </c>
    </row>
    <row r="131" spans="1:2">
      <c r="A131" s="4" t="s">
        <v>80</v>
      </c>
      <c r="B131" s="4">
        <v>0</v>
      </c>
    </row>
    <row r="132" spans="1:2">
      <c r="A132" s="4" t="s">
        <v>128</v>
      </c>
      <c r="B132" s="4">
        <v>0</v>
      </c>
    </row>
    <row r="133" spans="1:2">
      <c r="A133" s="4" t="s">
        <v>297</v>
      </c>
      <c r="B133" s="4">
        <v>120</v>
      </c>
    </row>
    <row r="134" spans="1:2">
      <c r="A134" s="4" t="s">
        <v>218</v>
      </c>
      <c r="B134" s="4">
        <v>240</v>
      </c>
    </row>
    <row r="135" spans="1:2">
      <c r="A135" s="4" t="s">
        <v>67</v>
      </c>
      <c r="B135" s="4">
        <v>60</v>
      </c>
    </row>
    <row r="136" spans="1:2">
      <c r="A136" s="4" t="s">
        <v>67</v>
      </c>
      <c r="B136" s="4">
        <v>30</v>
      </c>
    </row>
    <row r="137" spans="1:2">
      <c r="A137" s="4" t="s">
        <v>95</v>
      </c>
      <c r="B137" s="4">
        <v>65</v>
      </c>
    </row>
    <row r="138" spans="1:2">
      <c r="A138" s="4" t="s">
        <v>182</v>
      </c>
      <c r="B138" s="4">
        <v>60</v>
      </c>
    </row>
    <row r="139" spans="1:2">
      <c r="A139" s="4" t="s">
        <v>67</v>
      </c>
      <c r="B139" s="4">
        <v>140</v>
      </c>
    </row>
    <row r="140" spans="1:2">
      <c r="A140" s="4" t="s">
        <v>218</v>
      </c>
      <c r="B140" s="4">
        <v>90</v>
      </c>
    </row>
    <row r="141" spans="1:2">
      <c r="A141" s="4" t="s">
        <v>39</v>
      </c>
      <c r="B141" s="4">
        <v>2</v>
      </c>
    </row>
    <row r="142" spans="1:2">
      <c r="A142" s="4" t="s">
        <v>80</v>
      </c>
      <c r="B142" s="4">
        <v>150</v>
      </c>
    </row>
    <row r="143" spans="1:2">
      <c r="A143" s="4" t="s">
        <v>329</v>
      </c>
      <c r="B143" s="4">
        <v>28</v>
      </c>
    </row>
    <row r="144" spans="1:2">
      <c r="A144" s="4" t="s">
        <v>80</v>
      </c>
      <c r="B144" s="4">
        <v>0</v>
      </c>
    </row>
    <row r="145" spans="1:2">
      <c r="A145" s="4" t="s">
        <v>218</v>
      </c>
      <c r="B145" s="4">
        <v>120</v>
      </c>
    </row>
    <row r="146" spans="1:2">
      <c r="A146" s="4" t="s">
        <v>95</v>
      </c>
      <c r="B146" s="4">
        <v>7</v>
      </c>
    </row>
    <row r="147" spans="1:2">
      <c r="A147" s="4" t="s">
        <v>39</v>
      </c>
      <c r="B147" s="4">
        <v>60</v>
      </c>
    </row>
    <row r="148" spans="1:2">
      <c r="A148" s="4" t="s">
        <v>182</v>
      </c>
      <c r="B148" s="4">
        <v>0</v>
      </c>
    </row>
    <row r="149" spans="1:2">
      <c r="A149" s="4" t="s">
        <v>80</v>
      </c>
      <c r="B149" s="4">
        <v>55</v>
      </c>
    </row>
    <row r="150" spans="1:2">
      <c r="A150" s="4" t="s">
        <v>67</v>
      </c>
      <c r="B150" s="4">
        <v>25</v>
      </c>
    </row>
    <row r="151" spans="1:2">
      <c r="A151" s="4" t="s">
        <v>128</v>
      </c>
      <c r="B151" s="4">
        <v>0</v>
      </c>
    </row>
    <row r="152" spans="1:2">
      <c r="A152" s="4" t="s">
        <v>182</v>
      </c>
      <c r="B152" s="4">
        <v>60</v>
      </c>
    </row>
    <row r="153" spans="1:2">
      <c r="A153" s="4" t="s">
        <v>88</v>
      </c>
      <c r="B153" s="4">
        <v>0</v>
      </c>
    </row>
    <row r="154" spans="1:2">
      <c r="A154" s="4" t="s">
        <v>67</v>
      </c>
      <c r="B154" s="4">
        <v>60</v>
      </c>
    </row>
    <row r="155" spans="1:2">
      <c r="A155" s="4" t="s">
        <v>329</v>
      </c>
      <c r="B155" s="4">
        <v>60</v>
      </c>
    </row>
    <row r="156" spans="1:2">
      <c r="A156" s="4" t="s">
        <v>329</v>
      </c>
      <c r="B156" s="4">
        <v>45</v>
      </c>
    </row>
    <row r="157" spans="1:2">
      <c r="A157" s="4" t="s">
        <v>39</v>
      </c>
      <c r="B157" s="4">
        <v>120</v>
      </c>
    </row>
    <row r="158" spans="1:2">
      <c r="A158" s="4" t="s">
        <v>53</v>
      </c>
      <c r="B158" s="4">
        <v>15</v>
      </c>
    </row>
    <row r="159" spans="1:2">
      <c r="A159" s="4" t="s">
        <v>297</v>
      </c>
      <c r="B159" s="4">
        <v>120</v>
      </c>
    </row>
    <row r="160" spans="1:2">
      <c r="A160" s="4" t="s">
        <v>53</v>
      </c>
      <c r="B160" s="4">
        <v>160</v>
      </c>
    </row>
    <row r="161" spans="1:2">
      <c r="A161" s="4" t="s">
        <v>88</v>
      </c>
      <c r="B161" s="4">
        <v>5</v>
      </c>
    </row>
    <row r="162" spans="1:2">
      <c r="A162" s="4" t="s">
        <v>297</v>
      </c>
      <c r="B162" s="4">
        <v>120</v>
      </c>
    </row>
    <row r="163" spans="1:2">
      <c r="A163" s="4" t="s">
        <v>128</v>
      </c>
      <c r="B163" s="4">
        <v>0</v>
      </c>
    </row>
    <row r="164" spans="1:2">
      <c r="A164" s="4" t="s">
        <v>39</v>
      </c>
      <c r="B164" s="4">
        <v>0</v>
      </c>
    </row>
    <row r="165" spans="1:2">
      <c r="A165" s="4" t="s">
        <v>182</v>
      </c>
      <c r="B165" s="4">
        <v>180</v>
      </c>
    </row>
    <row r="166" spans="1:2">
      <c r="A166" s="4" t="s">
        <v>67</v>
      </c>
      <c r="B166" s="4">
        <v>55</v>
      </c>
    </row>
    <row r="167" spans="1:2">
      <c r="A167" s="4" t="s">
        <v>53</v>
      </c>
      <c r="B167" s="4">
        <v>40</v>
      </c>
    </row>
    <row r="168" spans="1:2">
      <c r="A168" s="4" t="s">
        <v>218</v>
      </c>
      <c r="B168" s="4">
        <v>20</v>
      </c>
    </row>
    <row r="169" spans="1:2">
      <c r="A169" s="4" t="s">
        <v>128</v>
      </c>
      <c r="B169" s="4">
        <v>180</v>
      </c>
    </row>
    <row r="170" spans="1:2">
      <c r="A170" s="4" t="s">
        <v>80</v>
      </c>
      <c r="B170" s="4">
        <v>15</v>
      </c>
    </row>
    <row r="171" spans="1:2">
      <c r="A171" s="4" t="s">
        <v>114</v>
      </c>
      <c r="B171" s="4">
        <v>8</v>
      </c>
    </row>
    <row r="172" spans="1:2">
      <c r="A172" s="4" t="s">
        <v>218</v>
      </c>
      <c r="B172" s="4">
        <v>120</v>
      </c>
    </row>
    <row r="173" spans="1:2">
      <c r="A173" s="4" t="s">
        <v>114</v>
      </c>
      <c r="B173" s="4">
        <v>0</v>
      </c>
    </row>
    <row r="174" spans="1:2">
      <c r="A174" s="4" t="s">
        <v>39</v>
      </c>
      <c r="B174" s="4">
        <v>30</v>
      </c>
    </row>
    <row r="175" spans="1:2">
      <c r="A175" s="4" t="s">
        <v>218</v>
      </c>
      <c r="B175" s="4">
        <v>10</v>
      </c>
    </row>
    <row r="176" spans="1:2">
      <c r="A176" s="4" t="s">
        <v>88</v>
      </c>
      <c r="B176" s="4">
        <v>75</v>
      </c>
    </row>
    <row r="177" spans="1:2">
      <c r="A177" s="4" t="s">
        <v>39</v>
      </c>
      <c r="B177" s="4">
        <v>60</v>
      </c>
    </row>
    <row r="178" spans="1:2">
      <c r="A178" s="4" t="s">
        <v>114</v>
      </c>
      <c r="B178" s="4">
        <v>60</v>
      </c>
    </row>
    <row r="179" spans="1:2">
      <c r="A179" s="4" t="s">
        <v>53</v>
      </c>
      <c r="B179" s="4">
        <v>90</v>
      </c>
    </row>
    <row r="180" spans="1:2">
      <c r="A180" s="4" t="s">
        <v>53</v>
      </c>
      <c r="B180" s="4">
        <v>300</v>
      </c>
    </row>
    <row r="181" spans="1:2">
      <c r="A181" s="4" t="s">
        <v>114</v>
      </c>
      <c r="B181" s="4">
        <v>0</v>
      </c>
    </row>
    <row r="182" spans="1:2">
      <c r="A182" s="4" t="s">
        <v>88</v>
      </c>
      <c r="B182" s="4">
        <v>30</v>
      </c>
    </row>
    <row r="183" spans="1:2">
      <c r="A183" s="4" t="s">
        <v>67</v>
      </c>
      <c r="B183" s="4">
        <v>120</v>
      </c>
    </row>
    <row r="184" spans="1:2">
      <c r="A184" s="4" t="s">
        <v>88</v>
      </c>
      <c r="B184" s="4">
        <v>120</v>
      </c>
    </row>
    <row r="185" spans="1:2">
      <c r="A185" s="4" t="s">
        <v>95</v>
      </c>
      <c r="B185" s="4">
        <v>45</v>
      </c>
    </row>
    <row r="186" spans="1:2">
      <c r="A186" s="4" t="s">
        <v>218</v>
      </c>
      <c r="B186" s="4">
        <v>150</v>
      </c>
    </row>
    <row r="187" spans="1:2">
      <c r="A187" s="4" t="s">
        <v>67</v>
      </c>
      <c r="B187" s="4">
        <v>30</v>
      </c>
    </row>
    <row r="188" spans="1:2">
      <c r="A188" s="4" t="s">
        <v>297</v>
      </c>
      <c r="B188" s="4">
        <v>5</v>
      </c>
    </row>
    <row r="189" spans="1:2">
      <c r="A189" s="4" t="s">
        <v>182</v>
      </c>
      <c r="B189" s="4">
        <v>0</v>
      </c>
    </row>
    <row r="190" spans="1:2">
      <c r="A190" s="4" t="s">
        <v>297</v>
      </c>
      <c r="B190" s="4">
        <v>30</v>
      </c>
    </row>
    <row r="191" spans="1:2">
      <c r="A191" s="4" t="s">
        <v>39</v>
      </c>
      <c r="B191" s="4">
        <v>20</v>
      </c>
    </row>
    <row r="192" spans="1:2">
      <c r="A192" s="4" t="s">
        <v>39</v>
      </c>
      <c r="B192" s="4">
        <v>0</v>
      </c>
    </row>
    <row r="193" spans="1:2">
      <c r="A193" s="4" t="s">
        <v>88</v>
      </c>
      <c r="B193" s="4">
        <v>75</v>
      </c>
    </row>
    <row r="194" spans="1:2">
      <c r="A194" s="4" t="s">
        <v>297</v>
      </c>
      <c r="B194" s="4">
        <v>25</v>
      </c>
    </row>
    <row r="195" spans="1:2">
      <c r="A195" s="4" t="s">
        <v>53</v>
      </c>
      <c r="B195" s="4">
        <v>0</v>
      </c>
    </row>
    <row r="196" spans="1:2">
      <c r="A196" s="4" t="s">
        <v>329</v>
      </c>
      <c r="B196" s="4">
        <v>20</v>
      </c>
    </row>
    <row r="197" spans="1:2">
      <c r="A197" s="4" t="s">
        <v>114</v>
      </c>
      <c r="B197" s="4">
        <v>2</v>
      </c>
    </row>
    <row r="198" spans="1:2">
      <c r="A198" s="4" t="s">
        <v>114</v>
      </c>
      <c r="B198" s="4">
        <v>40</v>
      </c>
    </row>
    <row r="199" spans="1:2">
      <c r="A199" s="4" t="s">
        <v>80</v>
      </c>
      <c r="B199" s="4">
        <v>120</v>
      </c>
    </row>
    <row r="200" spans="1:2">
      <c r="A200" s="4" t="s">
        <v>67</v>
      </c>
      <c r="B200" s="4">
        <v>1</v>
      </c>
    </row>
    <row r="201" spans="1:2">
      <c r="A201" s="4" t="s">
        <v>182</v>
      </c>
      <c r="B201" s="4">
        <v>40</v>
      </c>
    </row>
    <row r="202" spans="1:2">
      <c r="A202" s="4" t="s">
        <v>53</v>
      </c>
      <c r="B202" s="4">
        <v>25</v>
      </c>
    </row>
    <row r="203" spans="1:2">
      <c r="A203" s="4" t="s">
        <v>39</v>
      </c>
      <c r="B203" s="4">
        <v>0</v>
      </c>
    </row>
    <row r="204" spans="1:2">
      <c r="A204" s="4" t="s">
        <v>39</v>
      </c>
      <c r="B204" s="4">
        <v>40</v>
      </c>
    </row>
    <row r="205" spans="1:2">
      <c r="A205" s="4" t="s">
        <v>114</v>
      </c>
      <c r="B205" s="4">
        <v>30</v>
      </c>
    </row>
    <row r="206" spans="1:2">
      <c r="A206" s="4" t="s">
        <v>80</v>
      </c>
      <c r="B206" s="4">
        <v>60</v>
      </c>
    </row>
    <row r="207" spans="1:2">
      <c r="A207" s="4" t="s">
        <v>182</v>
      </c>
      <c r="B207" s="4">
        <v>30</v>
      </c>
    </row>
    <row r="208" spans="1:2">
      <c r="A208" s="4" t="s">
        <v>297</v>
      </c>
      <c r="B208" s="4">
        <v>20</v>
      </c>
    </row>
    <row r="209" spans="1:2">
      <c r="A209" s="4" t="s">
        <v>182</v>
      </c>
      <c r="B209" s="4">
        <v>120</v>
      </c>
    </row>
    <row r="210" spans="1:2">
      <c r="A210" s="4" t="s">
        <v>53</v>
      </c>
      <c r="B210" s="4">
        <v>120</v>
      </c>
    </row>
    <row r="211" spans="1:2">
      <c r="A211" s="4" t="s">
        <v>80</v>
      </c>
      <c r="B211" s="4">
        <v>120</v>
      </c>
    </row>
    <row r="212" spans="1:2">
      <c r="A212" s="4" t="s">
        <v>88</v>
      </c>
      <c r="B212" s="4">
        <v>40</v>
      </c>
    </row>
    <row r="213" spans="1:2">
      <c r="A213" s="4" t="s">
        <v>53</v>
      </c>
      <c r="B213" s="4">
        <v>40</v>
      </c>
    </row>
    <row r="214" spans="1:2">
      <c r="A214" s="4" t="s">
        <v>128</v>
      </c>
      <c r="B214" s="4">
        <v>15</v>
      </c>
    </row>
    <row r="215" spans="1:2">
      <c r="A215" s="4" t="s">
        <v>53</v>
      </c>
      <c r="B215" s="4">
        <v>60</v>
      </c>
    </row>
    <row r="216" spans="1:2">
      <c r="A216" s="4" t="s">
        <v>218</v>
      </c>
      <c r="B216" s="4">
        <v>180</v>
      </c>
    </row>
    <row r="217" spans="1:2">
      <c r="A217" s="4" t="s">
        <v>88</v>
      </c>
      <c r="B217" s="4">
        <v>30</v>
      </c>
    </row>
    <row r="218" spans="1:2">
      <c r="A218" s="4" t="s">
        <v>297</v>
      </c>
      <c r="B218" s="4">
        <v>60</v>
      </c>
    </row>
    <row r="219" spans="1:2">
      <c r="A219" s="4" t="s">
        <v>80</v>
      </c>
      <c r="B219" s="4">
        <v>90</v>
      </c>
    </row>
    <row r="220" spans="1:2">
      <c r="A220" s="4" t="s">
        <v>39</v>
      </c>
      <c r="B220" s="4">
        <v>100</v>
      </c>
    </row>
    <row r="221" spans="1:2">
      <c r="A221" s="4" t="s">
        <v>88</v>
      </c>
      <c r="B221" s="4">
        <v>5</v>
      </c>
    </row>
    <row r="222" spans="1:2">
      <c r="A222" s="4" t="s">
        <v>329</v>
      </c>
      <c r="B222" s="4">
        <v>20</v>
      </c>
    </row>
    <row r="223" spans="1:2">
      <c r="A223" s="4" t="s">
        <v>329</v>
      </c>
      <c r="B223" s="4">
        <v>2</v>
      </c>
    </row>
    <row r="224" spans="1:2">
      <c r="A224" s="4" t="s">
        <v>128</v>
      </c>
      <c r="B224" s="4">
        <v>2</v>
      </c>
    </row>
    <row r="225" spans="1:2">
      <c r="A225" s="4" t="s">
        <v>53</v>
      </c>
      <c r="B225" s="4">
        <v>10</v>
      </c>
    </row>
    <row r="226" spans="1:2">
      <c r="A226" s="4" t="s">
        <v>88</v>
      </c>
      <c r="B226" s="4">
        <v>0</v>
      </c>
    </row>
    <row r="227" spans="1:2">
      <c r="A227" s="4" t="s">
        <v>329</v>
      </c>
      <c r="B227" s="4">
        <v>45</v>
      </c>
    </row>
    <row r="228" spans="1:2">
      <c r="A228" s="4" t="s">
        <v>128</v>
      </c>
      <c r="B228" s="4">
        <v>60</v>
      </c>
    </row>
    <row r="229" spans="1:2">
      <c r="A229" s="4" t="s">
        <v>114</v>
      </c>
      <c r="B229" s="4">
        <v>0</v>
      </c>
    </row>
    <row r="230" spans="1:2">
      <c r="A230" s="4" t="s">
        <v>218</v>
      </c>
      <c r="B230" s="4">
        <v>120</v>
      </c>
    </row>
    <row r="231" spans="1:2">
      <c r="A231" s="4" t="s">
        <v>95</v>
      </c>
      <c r="B231" s="4">
        <v>40</v>
      </c>
    </row>
    <row r="232" spans="1:2">
      <c r="A232" s="4" t="s">
        <v>182</v>
      </c>
      <c r="B232" s="4">
        <v>35</v>
      </c>
    </row>
    <row r="233" spans="1:2">
      <c r="A233" s="4" t="s">
        <v>182</v>
      </c>
      <c r="B233" s="4">
        <v>40</v>
      </c>
    </row>
    <row r="234" spans="1:2">
      <c r="A234" s="4" t="s">
        <v>114</v>
      </c>
      <c r="B234" s="4">
        <v>60</v>
      </c>
    </row>
    <row r="235" spans="1:2">
      <c r="A235" s="4" t="s">
        <v>53</v>
      </c>
      <c r="B235" s="4">
        <v>40</v>
      </c>
    </row>
    <row r="236" spans="1:2">
      <c r="A236" s="4" t="s">
        <v>329</v>
      </c>
      <c r="B236" s="4">
        <v>0</v>
      </c>
    </row>
    <row r="237" spans="1:2">
      <c r="A237" s="4" t="s">
        <v>88</v>
      </c>
      <c r="B237" s="4">
        <v>80</v>
      </c>
    </row>
    <row r="238" spans="1:2">
      <c r="A238" s="4" t="s">
        <v>95</v>
      </c>
      <c r="B238" s="4">
        <v>10</v>
      </c>
    </row>
    <row r="239" spans="1:2">
      <c r="A239" s="4" t="s">
        <v>67</v>
      </c>
      <c r="B239" s="4">
        <v>150</v>
      </c>
    </row>
    <row r="240" spans="1:2">
      <c r="A240" s="4" t="s">
        <v>39</v>
      </c>
      <c r="B240" s="4">
        <v>60</v>
      </c>
    </row>
    <row r="241" spans="1:2">
      <c r="A241" s="4" t="s">
        <v>39</v>
      </c>
      <c r="B241" s="4">
        <v>0</v>
      </c>
    </row>
    <row r="242" spans="1:2">
      <c r="A242" s="4" t="s">
        <v>128</v>
      </c>
      <c r="B242" s="4">
        <v>40</v>
      </c>
    </row>
    <row r="243" spans="1:2">
      <c r="A243" s="4" t="s">
        <v>218</v>
      </c>
      <c r="B243" s="4">
        <v>3</v>
      </c>
    </row>
    <row r="244" spans="1:2">
      <c r="A244" s="4" t="s">
        <v>39</v>
      </c>
      <c r="B244" s="4">
        <v>0</v>
      </c>
    </row>
    <row r="245" spans="1:2">
      <c r="A245" s="4" t="s">
        <v>39</v>
      </c>
      <c r="B245" s="4">
        <v>80</v>
      </c>
    </row>
    <row r="246" spans="1:2">
      <c r="A246" s="4" t="s">
        <v>88</v>
      </c>
      <c r="B246" s="4">
        <v>30</v>
      </c>
    </row>
    <row r="247" spans="1:2">
      <c r="A247" s="4" t="s">
        <v>39</v>
      </c>
      <c r="B247" s="4">
        <v>2</v>
      </c>
    </row>
    <row r="248" spans="1:2">
      <c r="A248" s="4" t="s">
        <v>80</v>
      </c>
      <c r="B248" s="4">
        <v>60</v>
      </c>
    </row>
    <row r="249" spans="1:2">
      <c r="A249" s="4" t="s">
        <v>88</v>
      </c>
      <c r="B249" s="4">
        <v>30</v>
      </c>
    </row>
    <row r="250" spans="1:2">
      <c r="A250" s="4" t="s">
        <v>39</v>
      </c>
      <c r="B250" s="4">
        <v>60</v>
      </c>
    </row>
    <row r="251" spans="1:2">
      <c r="A251" s="4" t="s">
        <v>218</v>
      </c>
      <c r="B251" s="4">
        <v>0</v>
      </c>
    </row>
    <row r="252" spans="1:2">
      <c r="A252" s="4" t="s">
        <v>114</v>
      </c>
      <c r="B252" s="4">
        <v>0</v>
      </c>
    </row>
    <row r="253" spans="1:2">
      <c r="A253" s="4" t="s">
        <v>80</v>
      </c>
      <c r="B253" s="4">
        <v>0</v>
      </c>
    </row>
    <row r="254" spans="1:2">
      <c r="A254" s="4" t="s">
        <v>297</v>
      </c>
      <c r="B254" s="4">
        <v>45</v>
      </c>
    </row>
    <row r="255" spans="1:2">
      <c r="A255" s="4" t="s">
        <v>95</v>
      </c>
      <c r="B255" s="4">
        <v>0</v>
      </c>
    </row>
    <row r="256" spans="1:2">
      <c r="A256" s="4" t="s">
        <v>128</v>
      </c>
      <c r="B256" s="4">
        <v>2</v>
      </c>
    </row>
    <row r="257" spans="1:2">
      <c r="A257" s="4" t="s">
        <v>297</v>
      </c>
      <c r="B257" s="4">
        <v>15</v>
      </c>
    </row>
    <row r="258" spans="1:2">
      <c r="A258" s="4" t="s">
        <v>53</v>
      </c>
      <c r="B258" s="4">
        <v>0</v>
      </c>
    </row>
    <row r="259" spans="1:2">
      <c r="A259" s="4" t="s">
        <v>329</v>
      </c>
      <c r="B259" s="4">
        <v>90</v>
      </c>
    </row>
    <row r="260" spans="1:2">
      <c r="A260" s="4" t="s">
        <v>297</v>
      </c>
      <c r="B260" s="4">
        <v>90</v>
      </c>
    </row>
    <row r="261" spans="1:2">
      <c r="A261" s="4" t="s">
        <v>53</v>
      </c>
      <c r="B261" s="4">
        <v>100</v>
      </c>
    </row>
    <row r="262" spans="1:2">
      <c r="A262" s="4" t="s">
        <v>53</v>
      </c>
      <c r="B262" s="4">
        <v>15</v>
      </c>
    </row>
    <row r="263" spans="1:2">
      <c r="A263" s="4" t="s">
        <v>329</v>
      </c>
      <c r="B263" s="4">
        <v>2</v>
      </c>
    </row>
    <row r="264" spans="1:2">
      <c r="A264" s="4" t="s">
        <v>329</v>
      </c>
      <c r="B264" s="4">
        <v>15</v>
      </c>
    </row>
    <row r="265" spans="1:2">
      <c r="A265" s="4" t="s">
        <v>114</v>
      </c>
      <c r="B265" s="4">
        <v>270</v>
      </c>
    </row>
    <row r="266" spans="1:2">
      <c r="A266" s="4" t="s">
        <v>182</v>
      </c>
      <c r="B266" s="4">
        <v>20</v>
      </c>
    </row>
    <row r="267" spans="1:2">
      <c r="A267" s="4" t="s">
        <v>88</v>
      </c>
      <c r="B267" s="4">
        <v>60</v>
      </c>
    </row>
    <row r="268" spans="1:2">
      <c r="A268" s="4" t="s">
        <v>182</v>
      </c>
      <c r="B268" s="4">
        <v>0</v>
      </c>
    </row>
    <row r="269" spans="1:2">
      <c r="A269" s="4" t="s">
        <v>329</v>
      </c>
      <c r="B269" s="4">
        <v>30</v>
      </c>
    </row>
    <row r="270" spans="1:2">
      <c r="A270" s="4" t="s">
        <v>53</v>
      </c>
      <c r="B270" s="4">
        <v>0</v>
      </c>
    </row>
    <row r="271" spans="1:2">
      <c r="A271" s="4" t="s">
        <v>53</v>
      </c>
      <c r="B271" s="4">
        <v>0</v>
      </c>
    </row>
    <row r="272" spans="1:2">
      <c r="A272" s="4" t="s">
        <v>218</v>
      </c>
      <c r="B272" s="4">
        <v>50</v>
      </c>
    </row>
    <row r="273" spans="1:2">
      <c r="A273" s="4" t="s">
        <v>88</v>
      </c>
      <c r="B273" s="4">
        <v>120</v>
      </c>
    </row>
    <row r="274" spans="1:2">
      <c r="A274" s="4" t="s">
        <v>128</v>
      </c>
      <c r="B274" s="4">
        <v>30</v>
      </c>
    </row>
    <row r="275" spans="1:2">
      <c r="A275" s="4" t="s">
        <v>95</v>
      </c>
      <c r="B275" s="4">
        <v>60</v>
      </c>
    </row>
    <row r="276" spans="1:2">
      <c r="A276" s="4" t="s">
        <v>80</v>
      </c>
      <c r="B276" s="4">
        <v>0</v>
      </c>
    </row>
    <row r="277" spans="1:2">
      <c r="A277" s="4" t="s">
        <v>329</v>
      </c>
      <c r="B277" s="4">
        <v>30</v>
      </c>
    </row>
    <row r="278" spans="1:2">
      <c r="A278" s="4" t="s">
        <v>39</v>
      </c>
      <c r="B278" s="4">
        <v>50</v>
      </c>
    </row>
    <row r="279" spans="1:2">
      <c r="A279" s="4" t="s">
        <v>53</v>
      </c>
      <c r="B279" s="4">
        <v>120</v>
      </c>
    </row>
    <row r="280" spans="1:2">
      <c r="A280" s="4" t="s">
        <v>128</v>
      </c>
      <c r="B280" s="4">
        <v>0</v>
      </c>
    </row>
    <row r="281" spans="1:2">
      <c r="A281" s="4" t="s">
        <v>53</v>
      </c>
      <c r="B281" s="4">
        <v>150</v>
      </c>
    </row>
    <row r="282" spans="1:2">
      <c r="A282" s="4" t="s">
        <v>218</v>
      </c>
      <c r="B282" s="4">
        <v>30</v>
      </c>
    </row>
    <row r="283" spans="1:2">
      <c r="A283" s="4" t="s">
        <v>95</v>
      </c>
      <c r="B283" s="4">
        <v>0</v>
      </c>
    </row>
    <row r="284" spans="1:2">
      <c r="A284" s="4" t="s">
        <v>128</v>
      </c>
      <c r="B284" s="4">
        <v>20</v>
      </c>
    </row>
    <row r="285" spans="1:2">
      <c r="A285" s="4" t="s">
        <v>297</v>
      </c>
      <c r="B285" s="4">
        <v>45</v>
      </c>
    </row>
    <row r="286" spans="1:2">
      <c r="A286" s="4" t="s">
        <v>88</v>
      </c>
      <c r="B286" s="4">
        <v>75</v>
      </c>
    </row>
    <row r="287" spans="1:2">
      <c r="A287" s="4" t="s">
        <v>39</v>
      </c>
      <c r="B287" s="4">
        <v>35</v>
      </c>
    </row>
    <row r="288" spans="1:2">
      <c r="A288" s="4" t="s">
        <v>218</v>
      </c>
      <c r="B288" s="4">
        <v>30</v>
      </c>
    </row>
    <row r="289" spans="1:2">
      <c r="A289" s="4" t="s">
        <v>39</v>
      </c>
      <c r="B289" s="4">
        <v>90</v>
      </c>
    </row>
    <row r="290" spans="1:2">
      <c r="A290" s="4" t="s">
        <v>88</v>
      </c>
      <c r="B290" s="4">
        <v>20</v>
      </c>
    </row>
    <row r="291" spans="1:2">
      <c r="A291" s="4" t="s">
        <v>80</v>
      </c>
      <c r="B291" s="4">
        <v>0</v>
      </c>
    </row>
    <row r="292" spans="1:2">
      <c r="A292" s="4" t="s">
        <v>329</v>
      </c>
      <c r="B292" s="4">
        <v>120</v>
      </c>
    </row>
    <row r="293" spans="1:2">
      <c r="A293" s="4" t="s">
        <v>128</v>
      </c>
      <c r="B293" s="4">
        <v>6</v>
      </c>
    </row>
    <row r="294" spans="1:2">
      <c r="A294" s="4" t="s">
        <v>329</v>
      </c>
      <c r="B294" s="4">
        <v>0</v>
      </c>
    </row>
    <row r="295" spans="1:2">
      <c r="A295" s="4" t="s">
        <v>329</v>
      </c>
      <c r="B295" s="4">
        <v>0</v>
      </c>
    </row>
    <row r="296" spans="1:2">
      <c r="A296" s="4" t="s">
        <v>80</v>
      </c>
      <c r="B296" s="4">
        <v>0</v>
      </c>
    </row>
    <row r="297" spans="1:2">
      <c r="A297" s="4" t="s">
        <v>53</v>
      </c>
      <c r="B297" s="4">
        <v>0</v>
      </c>
    </row>
    <row r="298" spans="1:2">
      <c r="A298" s="4" t="s">
        <v>39</v>
      </c>
      <c r="B298" s="4">
        <v>60</v>
      </c>
    </row>
    <row r="299" spans="1:2">
      <c r="A299" s="4" t="s">
        <v>182</v>
      </c>
      <c r="B299" s="4">
        <v>5</v>
      </c>
    </row>
    <row r="300" spans="1:2">
      <c r="A300" s="4" t="s">
        <v>182</v>
      </c>
      <c r="B300" s="4">
        <v>60</v>
      </c>
    </row>
    <row r="301" spans="1:2">
      <c r="A301" s="4" t="s">
        <v>80</v>
      </c>
      <c r="B301" s="4">
        <v>80</v>
      </c>
    </row>
    <row r="302" spans="1:2">
      <c r="A302" s="4" t="s">
        <v>218</v>
      </c>
      <c r="B302" s="4">
        <v>25</v>
      </c>
    </row>
    <row r="303" spans="1:2">
      <c r="A303" s="4" t="s">
        <v>53</v>
      </c>
      <c r="B303" s="4">
        <v>30</v>
      </c>
    </row>
    <row r="304" spans="1:2">
      <c r="A304" s="4" t="s">
        <v>95</v>
      </c>
      <c r="B304" s="4">
        <v>90</v>
      </c>
    </row>
    <row r="305" spans="1:2">
      <c r="A305" s="4" t="s">
        <v>80</v>
      </c>
      <c r="B305" s="4">
        <v>150</v>
      </c>
    </row>
    <row r="306" spans="1:2">
      <c r="A306" s="4" t="s">
        <v>329</v>
      </c>
      <c r="B306" s="4">
        <v>30</v>
      </c>
    </row>
    <row r="307" spans="1:2">
      <c r="A307" s="4" t="s">
        <v>297</v>
      </c>
      <c r="B307" s="4">
        <v>60</v>
      </c>
    </row>
    <row r="308" spans="1:2">
      <c r="A308" s="4" t="s">
        <v>218</v>
      </c>
      <c r="B308" s="4">
        <v>0</v>
      </c>
    </row>
    <row r="309" spans="1:2">
      <c r="A309" s="4" t="s">
        <v>297</v>
      </c>
      <c r="B309" s="4">
        <v>90</v>
      </c>
    </row>
    <row r="310" spans="1:2">
      <c r="A310" s="4" t="s">
        <v>114</v>
      </c>
      <c r="B310" s="4">
        <v>15</v>
      </c>
    </row>
    <row r="311" spans="1:2">
      <c r="A311" s="4" t="s">
        <v>67</v>
      </c>
      <c r="B311" s="4">
        <v>0</v>
      </c>
    </row>
    <row r="312" spans="1:2">
      <c r="A312" s="4" t="s">
        <v>39</v>
      </c>
      <c r="B312" s="4">
        <v>30</v>
      </c>
    </row>
    <row r="313" spans="1:2">
      <c r="A313" s="4" t="s">
        <v>182</v>
      </c>
      <c r="B313" s="4">
        <v>40</v>
      </c>
    </row>
    <row r="314" spans="1:2">
      <c r="A314" s="4" t="s">
        <v>88</v>
      </c>
      <c r="B314" s="4">
        <v>35</v>
      </c>
    </row>
    <row r="315" spans="1:2">
      <c r="A315" s="4" t="s">
        <v>128</v>
      </c>
      <c r="B315" s="4">
        <v>40</v>
      </c>
    </row>
    <row r="316" spans="1:2">
      <c r="A316" s="4" t="s">
        <v>80</v>
      </c>
      <c r="B316" s="4">
        <v>30</v>
      </c>
    </row>
    <row r="317" spans="1:2">
      <c r="A317" s="4" t="s">
        <v>80</v>
      </c>
      <c r="B317" s="4">
        <v>0</v>
      </c>
    </row>
    <row r="318" spans="1:2">
      <c r="A318" s="4" t="s">
        <v>80</v>
      </c>
      <c r="B318" s="4">
        <v>45</v>
      </c>
    </row>
    <row r="319" spans="1:2">
      <c r="A319" s="4" t="s">
        <v>53</v>
      </c>
      <c r="B319" s="4">
        <v>0</v>
      </c>
    </row>
    <row r="320" spans="1:2">
      <c r="A320" s="4" t="s">
        <v>329</v>
      </c>
      <c r="B320" s="4">
        <v>0</v>
      </c>
    </row>
    <row r="321" spans="1:2">
      <c r="A321" s="4" t="s">
        <v>329</v>
      </c>
      <c r="B321" s="4">
        <v>0</v>
      </c>
    </row>
    <row r="322" spans="1:2">
      <c r="A322" s="4" t="s">
        <v>218</v>
      </c>
      <c r="B322" s="4">
        <v>0</v>
      </c>
    </row>
    <row r="323" spans="1:2">
      <c r="A323" s="4" t="s">
        <v>88</v>
      </c>
      <c r="B323" s="4">
        <v>120</v>
      </c>
    </row>
    <row r="324" spans="1:2">
      <c r="A324" s="4" t="s">
        <v>297</v>
      </c>
      <c r="B324" s="4">
        <v>15</v>
      </c>
    </row>
    <row r="325" spans="1:2">
      <c r="A325" s="4" t="s">
        <v>218</v>
      </c>
      <c r="B325" s="4">
        <v>180</v>
      </c>
    </row>
    <row r="326" spans="1:2">
      <c r="A326" s="4" t="s">
        <v>95</v>
      </c>
      <c r="B326" s="4">
        <v>2</v>
      </c>
    </row>
    <row r="327" spans="1:2">
      <c r="A327" s="4" t="s">
        <v>80</v>
      </c>
      <c r="B327" s="4">
        <v>0</v>
      </c>
    </row>
    <row r="328" spans="1:2">
      <c r="A328" s="4" t="s">
        <v>53</v>
      </c>
      <c r="B328" s="4">
        <v>30</v>
      </c>
    </row>
    <row r="329" spans="1:2">
      <c r="A329" s="4" t="s">
        <v>53</v>
      </c>
      <c r="B329" s="4">
        <v>0</v>
      </c>
    </row>
    <row r="330" spans="1:2">
      <c r="A330" s="4" t="s">
        <v>297</v>
      </c>
      <c r="B330" s="4">
        <v>10</v>
      </c>
    </row>
    <row r="331" spans="1:2">
      <c r="A331" s="4" t="s">
        <v>128</v>
      </c>
      <c r="B331" s="4">
        <v>110</v>
      </c>
    </row>
    <row r="332" spans="1:2">
      <c r="A332" s="4" t="s">
        <v>218</v>
      </c>
      <c r="B332" s="4">
        <v>60</v>
      </c>
    </row>
    <row r="333" spans="1:2">
      <c r="A333" s="4" t="s">
        <v>182</v>
      </c>
      <c r="B333" s="4">
        <v>0</v>
      </c>
    </row>
    <row r="334" spans="1:2">
      <c r="A334" s="4" t="s">
        <v>218</v>
      </c>
      <c r="B334" s="4">
        <v>120</v>
      </c>
    </row>
    <row r="335" spans="1:2">
      <c r="A335" s="4" t="s">
        <v>114</v>
      </c>
      <c r="B335" s="4">
        <v>0</v>
      </c>
    </row>
    <row r="336" spans="1:2">
      <c r="A336" s="4" t="s">
        <v>329</v>
      </c>
      <c r="B336" s="4">
        <v>120</v>
      </c>
    </row>
    <row r="337" spans="1:2">
      <c r="A337" s="4" t="s">
        <v>329</v>
      </c>
      <c r="B337" s="4">
        <v>40</v>
      </c>
    </row>
    <row r="338" spans="1:2">
      <c r="A338" s="4" t="s">
        <v>114</v>
      </c>
      <c r="B338" s="4">
        <v>0</v>
      </c>
    </row>
    <row r="339" spans="1:2">
      <c r="A339" s="4" t="s">
        <v>218</v>
      </c>
      <c r="B339" s="4">
        <v>120</v>
      </c>
    </row>
    <row r="340" spans="1:2">
      <c r="A340" s="4" t="s">
        <v>297</v>
      </c>
      <c r="B340" s="4">
        <v>0</v>
      </c>
    </row>
    <row r="341" spans="1:2">
      <c r="A341" s="4" t="s">
        <v>182</v>
      </c>
      <c r="B341" s="4">
        <v>25</v>
      </c>
    </row>
    <row r="342" spans="1:2">
      <c r="A342" s="4" t="s">
        <v>329</v>
      </c>
      <c r="B342" s="4">
        <v>30</v>
      </c>
    </row>
    <row r="343" spans="1:2">
      <c r="A343" s="4" t="s">
        <v>80</v>
      </c>
      <c r="B343" s="4">
        <v>20</v>
      </c>
    </row>
    <row r="344" spans="1:2">
      <c r="A344" s="4" t="s">
        <v>53</v>
      </c>
      <c r="B344" s="4">
        <v>10</v>
      </c>
    </row>
    <row r="345" spans="1:2">
      <c r="A345" s="4" t="s">
        <v>297</v>
      </c>
      <c r="B345" s="4">
        <v>25</v>
      </c>
    </row>
    <row r="346" spans="1:2">
      <c r="A346" s="4" t="s">
        <v>297</v>
      </c>
      <c r="B346" s="4">
        <v>30</v>
      </c>
    </row>
    <row r="347" spans="1:2">
      <c r="A347" s="4" t="s">
        <v>329</v>
      </c>
      <c r="B347" s="4">
        <v>180</v>
      </c>
    </row>
    <row r="348" spans="1:2">
      <c r="A348" s="4" t="s">
        <v>182</v>
      </c>
      <c r="B348" s="4">
        <v>0</v>
      </c>
    </row>
    <row r="349" spans="1:2">
      <c r="A349" s="4" t="s">
        <v>128</v>
      </c>
      <c r="B349" s="4">
        <v>2</v>
      </c>
    </row>
    <row r="350" spans="1:2">
      <c r="A350" s="4" t="s">
        <v>297</v>
      </c>
      <c r="B350" s="4">
        <v>100</v>
      </c>
    </row>
    <row r="351" spans="1:2">
      <c r="A351" s="4" t="s">
        <v>182</v>
      </c>
      <c r="B351" s="4">
        <v>15</v>
      </c>
    </row>
    <row r="352" spans="1:2">
      <c r="A352" s="4" t="s">
        <v>95</v>
      </c>
      <c r="B352" s="4">
        <v>120</v>
      </c>
    </row>
    <row r="353" spans="1:2">
      <c r="A353" s="4" t="s">
        <v>114</v>
      </c>
      <c r="B353" s="4">
        <v>0</v>
      </c>
    </row>
    <row r="354" spans="1:2">
      <c r="A354" s="4" t="s">
        <v>218</v>
      </c>
      <c r="B354" s="4">
        <v>10</v>
      </c>
    </row>
    <row r="355" spans="1:2">
      <c r="A355" s="4" t="s">
        <v>88</v>
      </c>
      <c r="B355" s="4">
        <v>0</v>
      </c>
    </row>
    <row r="356" spans="1:2">
      <c r="A356" s="4" t="s">
        <v>182</v>
      </c>
      <c r="B356" s="4">
        <v>20</v>
      </c>
    </row>
    <row r="357" spans="1:2">
      <c r="A357" s="4" t="s">
        <v>95</v>
      </c>
      <c r="B357" s="4">
        <v>13</v>
      </c>
    </row>
    <row r="358" spans="1:2">
      <c r="A358" s="4" t="s">
        <v>114</v>
      </c>
      <c r="B358" s="4">
        <v>120</v>
      </c>
    </row>
    <row r="359" spans="1:2">
      <c r="A359" s="4" t="s">
        <v>67</v>
      </c>
      <c r="B359" s="4">
        <v>45</v>
      </c>
    </row>
    <row r="360" spans="1:2">
      <c r="A360" s="4" t="s">
        <v>128</v>
      </c>
      <c r="B360" s="4">
        <v>2</v>
      </c>
    </row>
    <row r="361" spans="1:2">
      <c r="A361" s="4" t="s">
        <v>114</v>
      </c>
      <c r="B361" s="4">
        <v>30</v>
      </c>
    </row>
    <row r="362" spans="1:2">
      <c r="A362" s="4" t="s">
        <v>297</v>
      </c>
      <c r="B362" s="4">
        <v>90</v>
      </c>
    </row>
    <row r="363" spans="1:2">
      <c r="A363" s="4" t="s">
        <v>39</v>
      </c>
      <c r="B363" s="4">
        <v>0</v>
      </c>
    </row>
    <row r="364" spans="1:2">
      <c r="A364" s="4" t="s">
        <v>88</v>
      </c>
      <c r="B364" s="4">
        <v>0</v>
      </c>
    </row>
    <row r="365" spans="1:2">
      <c r="A365" s="4" t="s">
        <v>80</v>
      </c>
      <c r="B365" s="4">
        <v>0</v>
      </c>
    </row>
    <row r="366" spans="1:2">
      <c r="A366" s="4" t="s">
        <v>297</v>
      </c>
      <c r="B366" s="4">
        <v>80</v>
      </c>
    </row>
    <row r="367" spans="1:2">
      <c r="A367" s="4" t="s">
        <v>297</v>
      </c>
      <c r="B367" s="4">
        <v>30</v>
      </c>
    </row>
    <row r="368" spans="1:2">
      <c r="A368" s="4" t="s">
        <v>218</v>
      </c>
      <c r="B368" s="4">
        <v>30</v>
      </c>
    </row>
    <row r="369" spans="1:2">
      <c r="A369" s="4" t="s">
        <v>39</v>
      </c>
      <c r="B369" s="4">
        <v>60</v>
      </c>
    </row>
    <row r="370" spans="1:2">
      <c r="A370" s="4" t="s">
        <v>329</v>
      </c>
      <c r="B370" s="4">
        <v>60</v>
      </c>
    </row>
    <row r="371" spans="1:2">
      <c r="A371" s="4" t="s">
        <v>88</v>
      </c>
      <c r="B371" s="4">
        <v>8</v>
      </c>
    </row>
    <row r="372" spans="1:2">
      <c r="A372" s="4" t="s">
        <v>329</v>
      </c>
      <c r="B372" s="4">
        <v>30</v>
      </c>
    </row>
    <row r="373" spans="1:2">
      <c r="A373" s="4" t="s">
        <v>80</v>
      </c>
      <c r="B373" s="4">
        <v>2</v>
      </c>
    </row>
    <row r="374" spans="1:2">
      <c r="A374" s="4" t="s">
        <v>128</v>
      </c>
      <c r="B374" s="4">
        <v>100</v>
      </c>
    </row>
    <row r="375" spans="1:2">
      <c r="A375" s="4" t="s">
        <v>80</v>
      </c>
      <c r="B375" s="4">
        <v>90</v>
      </c>
    </row>
    <row r="376" spans="1:2">
      <c r="A376" s="4" t="s">
        <v>128</v>
      </c>
      <c r="B376" s="4">
        <v>45</v>
      </c>
    </row>
    <row r="377" spans="1:2">
      <c r="A377" s="4" t="s">
        <v>53</v>
      </c>
      <c r="B377" s="4">
        <v>90</v>
      </c>
    </row>
    <row r="378" spans="1:2">
      <c r="A378" s="4" t="s">
        <v>182</v>
      </c>
      <c r="B378" s="4">
        <v>45</v>
      </c>
    </row>
    <row r="379" spans="1:2">
      <c r="A379" s="4" t="s">
        <v>297</v>
      </c>
      <c r="B379" s="4">
        <v>15</v>
      </c>
    </row>
    <row r="380" spans="1:2">
      <c r="A380" s="4" t="s">
        <v>67</v>
      </c>
      <c r="B380" s="4">
        <v>2</v>
      </c>
    </row>
    <row r="381" spans="1:2">
      <c r="A381" s="4" t="s">
        <v>128</v>
      </c>
      <c r="B381" s="4">
        <v>80</v>
      </c>
    </row>
    <row r="382" spans="1:2">
      <c r="A382" s="4" t="s">
        <v>88</v>
      </c>
      <c r="B382" s="4">
        <v>0</v>
      </c>
    </row>
    <row r="383" spans="1:2">
      <c r="A383" s="4" t="s">
        <v>88</v>
      </c>
      <c r="B383" s="4">
        <v>40</v>
      </c>
    </row>
    <row r="384" spans="1:2">
      <c r="A384" s="4" t="s">
        <v>39</v>
      </c>
      <c r="B384" s="4">
        <v>40</v>
      </c>
    </row>
    <row r="385" spans="1:2">
      <c r="A385" s="4" t="s">
        <v>182</v>
      </c>
      <c r="B385" s="4">
        <v>35</v>
      </c>
    </row>
    <row r="386" spans="1:2">
      <c r="A386" s="4" t="s">
        <v>53</v>
      </c>
      <c r="B386" s="4">
        <v>140</v>
      </c>
    </row>
    <row r="387" spans="1:2">
      <c r="A387" s="4" t="s">
        <v>218</v>
      </c>
      <c r="B387" s="4">
        <v>120</v>
      </c>
    </row>
    <row r="388" spans="1:2">
      <c r="A388" s="4" t="s">
        <v>128</v>
      </c>
      <c r="B388" s="4">
        <v>50</v>
      </c>
    </row>
    <row r="389" spans="1:2">
      <c r="A389" s="4" t="s">
        <v>67</v>
      </c>
      <c r="B389" s="4">
        <v>60</v>
      </c>
    </row>
    <row r="390" spans="1:2">
      <c r="A390" s="4" t="s">
        <v>95</v>
      </c>
      <c r="B390" s="4">
        <v>30</v>
      </c>
    </row>
    <row r="391" spans="1:2">
      <c r="A391" s="4" t="s">
        <v>297</v>
      </c>
      <c r="B391" s="4">
        <v>40</v>
      </c>
    </row>
    <row r="392" spans="1:2">
      <c r="A392" s="4" t="s">
        <v>218</v>
      </c>
      <c r="B392" s="4">
        <v>0</v>
      </c>
    </row>
    <row r="393" spans="1:2">
      <c r="A393" s="4" t="s">
        <v>67</v>
      </c>
      <c r="B393" s="4">
        <v>3</v>
      </c>
    </row>
    <row r="394" spans="1:2">
      <c r="A394" s="4" t="s">
        <v>39</v>
      </c>
      <c r="B394" s="4">
        <v>0</v>
      </c>
    </row>
    <row r="395" spans="1:2">
      <c r="A395" s="4" t="s">
        <v>39</v>
      </c>
      <c r="B395" s="4">
        <v>20</v>
      </c>
    </row>
    <row r="396" spans="1:2">
      <c r="A396" s="4" t="s">
        <v>218</v>
      </c>
      <c r="B396" s="4">
        <v>90</v>
      </c>
    </row>
    <row r="397" spans="1:2">
      <c r="A397" s="4" t="s">
        <v>95</v>
      </c>
      <c r="B397" s="4">
        <v>0</v>
      </c>
    </row>
    <row r="398" spans="1:2">
      <c r="A398" s="4" t="s">
        <v>297</v>
      </c>
      <c r="B398" s="4">
        <v>30</v>
      </c>
    </row>
    <row r="399" spans="1:2">
      <c r="A399" s="4" t="s">
        <v>39</v>
      </c>
      <c r="B399" s="4">
        <v>100</v>
      </c>
    </row>
    <row r="400" spans="1:2">
      <c r="A400" s="4" t="s">
        <v>114</v>
      </c>
      <c r="B400" s="4">
        <v>10</v>
      </c>
    </row>
    <row r="401" spans="1:2">
      <c r="A401" s="4" t="s">
        <v>329</v>
      </c>
      <c r="B401" s="4">
        <v>45</v>
      </c>
    </row>
    <row r="402" spans="1:2">
      <c r="A402" s="4" t="s">
        <v>297</v>
      </c>
      <c r="B402" s="4">
        <v>60</v>
      </c>
    </row>
    <row r="403" spans="1:2">
      <c r="A403" s="4" t="s">
        <v>95</v>
      </c>
      <c r="B403" s="4">
        <v>10</v>
      </c>
    </row>
    <row r="404" spans="1:2">
      <c r="A404" s="4" t="s">
        <v>39</v>
      </c>
      <c r="B404" s="4">
        <v>60</v>
      </c>
    </row>
    <row r="405" spans="1:2">
      <c r="A405" s="4" t="s">
        <v>67</v>
      </c>
      <c r="B405" s="4">
        <v>50</v>
      </c>
    </row>
    <row r="406" spans="1:2">
      <c r="A406" s="4" t="s">
        <v>128</v>
      </c>
      <c r="B406" s="4">
        <v>180</v>
      </c>
    </row>
    <row r="407" spans="1:2">
      <c r="A407" s="4" t="s">
        <v>329</v>
      </c>
      <c r="B407" s="4">
        <v>180</v>
      </c>
    </row>
    <row r="408" spans="1:2">
      <c r="A408" s="4" t="s">
        <v>80</v>
      </c>
      <c r="B408" s="4">
        <v>90</v>
      </c>
    </row>
    <row r="409" spans="1:2">
      <c r="A409" s="4" t="s">
        <v>53</v>
      </c>
      <c r="B409" s="4">
        <v>40</v>
      </c>
    </row>
    <row r="410" spans="1:2">
      <c r="A410" s="4" t="s">
        <v>53</v>
      </c>
      <c r="B410" s="4">
        <v>40</v>
      </c>
    </row>
    <row r="411" spans="1:2">
      <c r="A411" s="4" t="s">
        <v>218</v>
      </c>
      <c r="B411" s="4">
        <v>30</v>
      </c>
    </row>
    <row r="412" spans="1:2">
      <c r="A412" s="4" t="s">
        <v>53</v>
      </c>
      <c r="B412" s="4">
        <v>60</v>
      </c>
    </row>
    <row r="413" spans="1:2">
      <c r="A413" s="4" t="s">
        <v>95</v>
      </c>
      <c r="B413" s="4">
        <v>60</v>
      </c>
    </row>
    <row r="414" spans="1:2">
      <c r="A414" s="4" t="s">
        <v>114</v>
      </c>
      <c r="B414" s="4">
        <v>30</v>
      </c>
    </row>
    <row r="415" spans="1:2">
      <c r="A415" s="4" t="s">
        <v>218</v>
      </c>
      <c r="B415" s="4">
        <v>40</v>
      </c>
    </row>
    <row r="416" spans="1:2">
      <c r="A416" s="4" t="s">
        <v>182</v>
      </c>
      <c r="B416" s="4">
        <v>180</v>
      </c>
    </row>
    <row r="417" spans="1:2">
      <c r="A417" s="4" t="s">
        <v>114</v>
      </c>
      <c r="B417" s="4">
        <v>60</v>
      </c>
    </row>
    <row r="418" spans="1:2">
      <c r="A418" s="4" t="s">
        <v>128</v>
      </c>
      <c r="B418" s="4">
        <v>3</v>
      </c>
    </row>
    <row r="419" spans="1:2">
      <c r="A419" s="4" t="s">
        <v>80</v>
      </c>
      <c r="B419" s="4">
        <v>0</v>
      </c>
    </row>
    <row r="420" spans="1:2">
      <c r="A420" s="4" t="s">
        <v>182</v>
      </c>
      <c r="B420" s="4">
        <v>1</v>
      </c>
    </row>
    <row r="421" spans="1:2">
      <c r="A421" s="4" t="s">
        <v>80</v>
      </c>
      <c r="B421" s="4">
        <v>60</v>
      </c>
    </row>
    <row r="422" spans="1:2">
      <c r="A422" s="4" t="s">
        <v>95</v>
      </c>
      <c r="B422" s="4">
        <v>240</v>
      </c>
    </row>
    <row r="423" spans="1:2">
      <c r="A423" s="4" t="s">
        <v>114</v>
      </c>
      <c r="B423" s="4">
        <v>0</v>
      </c>
    </row>
    <row r="424" spans="1:2">
      <c r="A424" s="4" t="s">
        <v>297</v>
      </c>
      <c r="B424" s="4">
        <v>0</v>
      </c>
    </row>
    <row r="425" spans="1:2">
      <c r="A425" s="4" t="s">
        <v>53</v>
      </c>
      <c r="B425" s="4">
        <v>40</v>
      </c>
    </row>
    <row r="426" spans="1:2">
      <c r="A426" s="4" t="s">
        <v>95</v>
      </c>
      <c r="B426" s="4">
        <v>120</v>
      </c>
    </row>
    <row r="427" spans="1:2">
      <c r="A427" s="4" t="s">
        <v>218</v>
      </c>
      <c r="B427" s="4">
        <v>20</v>
      </c>
    </row>
    <row r="428" spans="1:2">
      <c r="A428" s="4" t="s">
        <v>329</v>
      </c>
      <c r="B428" s="4">
        <v>15</v>
      </c>
    </row>
    <row r="429" spans="1:2">
      <c r="A429" s="4" t="s">
        <v>218</v>
      </c>
      <c r="B429" s="4">
        <v>0</v>
      </c>
    </row>
    <row r="430" spans="1:2">
      <c r="A430" s="4" t="s">
        <v>128</v>
      </c>
      <c r="B430" s="4">
        <v>40</v>
      </c>
    </row>
    <row r="431" spans="1:2">
      <c r="A431" s="4" t="s">
        <v>182</v>
      </c>
      <c r="B431" s="4">
        <v>30</v>
      </c>
    </row>
    <row r="432" spans="1:2">
      <c r="A432" s="4" t="s">
        <v>53</v>
      </c>
      <c r="B432" s="4">
        <v>0</v>
      </c>
    </row>
    <row r="433" spans="1:2">
      <c r="A433" s="4" t="s">
        <v>297</v>
      </c>
      <c r="B433" s="4">
        <v>60</v>
      </c>
    </row>
    <row r="434" spans="1:2">
      <c r="A434" s="4" t="s">
        <v>88</v>
      </c>
      <c r="B434" s="4">
        <v>0</v>
      </c>
    </row>
    <row r="435" spans="1:2">
      <c r="A435" s="4" t="s">
        <v>182</v>
      </c>
      <c r="B435" s="4">
        <v>50</v>
      </c>
    </row>
    <row r="436" spans="1:2">
      <c r="A436" s="4" t="s">
        <v>218</v>
      </c>
      <c r="B436" s="4">
        <v>30</v>
      </c>
    </row>
    <row r="437" spans="1:2">
      <c r="A437" s="4" t="s">
        <v>114</v>
      </c>
      <c r="B437" s="4">
        <v>0</v>
      </c>
    </row>
    <row r="438" spans="1:2">
      <c r="A438" s="4" t="s">
        <v>128</v>
      </c>
      <c r="B438" s="4">
        <v>0</v>
      </c>
    </row>
    <row r="439" spans="1:2">
      <c r="A439" s="4" t="s">
        <v>88</v>
      </c>
      <c r="B439" s="4">
        <v>75</v>
      </c>
    </row>
    <row r="440" spans="1:2">
      <c r="A440" s="4" t="s">
        <v>182</v>
      </c>
      <c r="B440" s="4">
        <v>0</v>
      </c>
    </row>
    <row r="441" spans="1:2">
      <c r="A441" s="4" t="s">
        <v>297</v>
      </c>
      <c r="B441" s="4">
        <v>1</v>
      </c>
    </row>
    <row r="442" spans="1:2">
      <c r="A442" s="4" t="s">
        <v>67</v>
      </c>
      <c r="B442" s="4">
        <v>90</v>
      </c>
    </row>
    <row r="443" spans="1:2">
      <c r="A443" s="4" t="s">
        <v>329</v>
      </c>
      <c r="B443" s="4">
        <v>0</v>
      </c>
    </row>
    <row r="444" spans="1:2">
      <c r="A444" s="4" t="s">
        <v>88</v>
      </c>
      <c r="B444" s="4">
        <v>180</v>
      </c>
    </row>
    <row r="445" spans="1:2">
      <c r="A445" s="4" t="s">
        <v>297</v>
      </c>
      <c r="B445" s="4">
        <v>1</v>
      </c>
    </row>
    <row r="446" spans="1:2">
      <c r="A446" s="4" t="s">
        <v>39</v>
      </c>
      <c r="B446" s="4">
        <v>6</v>
      </c>
    </row>
    <row r="447" spans="1:2">
      <c r="A447" s="4" t="s">
        <v>297</v>
      </c>
      <c r="B447" s="4">
        <v>50</v>
      </c>
    </row>
    <row r="448" spans="1:2">
      <c r="A448" s="4" t="s">
        <v>88</v>
      </c>
      <c r="B448" s="4">
        <v>75</v>
      </c>
    </row>
    <row r="449" spans="1:2">
      <c r="A449" s="4" t="s">
        <v>114</v>
      </c>
      <c r="B449" s="4">
        <v>0</v>
      </c>
    </row>
    <row r="450" spans="1:2">
      <c r="A450" s="4" t="s">
        <v>114</v>
      </c>
      <c r="B450" s="4">
        <v>70</v>
      </c>
    </row>
    <row r="451" spans="1:2">
      <c r="A451" s="4" t="s">
        <v>53</v>
      </c>
      <c r="B451" s="4">
        <v>0</v>
      </c>
    </row>
    <row r="452" spans="1:2">
      <c r="A452" s="4" t="s">
        <v>95</v>
      </c>
      <c r="B452" s="4">
        <v>30</v>
      </c>
    </row>
    <row r="453" spans="1:2">
      <c r="A453" s="4" t="s">
        <v>297</v>
      </c>
      <c r="B453" s="4">
        <v>0</v>
      </c>
    </row>
    <row r="454" spans="1:2">
      <c r="A454" s="4" t="s">
        <v>88</v>
      </c>
      <c r="B454" s="4">
        <v>50</v>
      </c>
    </row>
    <row r="455" spans="1:2">
      <c r="A455" s="4" t="s">
        <v>182</v>
      </c>
      <c r="B455" s="4">
        <v>10</v>
      </c>
    </row>
    <row r="456" spans="1:2">
      <c r="A456" s="4" t="s">
        <v>95</v>
      </c>
      <c r="B456" s="4">
        <v>120</v>
      </c>
    </row>
    <row r="457" spans="1:2">
      <c r="A457" s="4" t="s">
        <v>95</v>
      </c>
      <c r="B457" s="4">
        <v>60</v>
      </c>
    </row>
    <row r="458" spans="1:2">
      <c r="A458" s="4" t="s">
        <v>297</v>
      </c>
      <c r="B458" s="4">
        <v>20</v>
      </c>
    </row>
    <row r="459" spans="1:2">
      <c r="A459" s="4" t="s">
        <v>128</v>
      </c>
      <c r="B459" s="4">
        <v>0</v>
      </c>
    </row>
    <row r="460" spans="1:2">
      <c r="A460" s="4" t="s">
        <v>114</v>
      </c>
      <c r="B460" s="4">
        <v>0</v>
      </c>
    </row>
    <row r="461" spans="1:2">
      <c r="A461" s="4" t="s">
        <v>182</v>
      </c>
      <c r="B461" s="4">
        <v>0</v>
      </c>
    </row>
    <row r="462" spans="1:2">
      <c r="A462" s="4" t="s">
        <v>114</v>
      </c>
      <c r="B462" s="4">
        <v>0</v>
      </c>
    </row>
    <row r="463" spans="1:2">
      <c r="A463" s="4" t="s">
        <v>53</v>
      </c>
      <c r="B463" s="4">
        <v>90</v>
      </c>
    </row>
    <row r="464" spans="1:2">
      <c r="A464" s="4" t="s">
        <v>297</v>
      </c>
      <c r="B464" s="4">
        <v>48</v>
      </c>
    </row>
    <row r="465" spans="1:2">
      <c r="A465" s="4" t="s">
        <v>114</v>
      </c>
      <c r="B465" s="4">
        <v>0</v>
      </c>
    </row>
    <row r="466" spans="1:2">
      <c r="A466" s="4" t="s">
        <v>80</v>
      </c>
      <c r="B466" s="4">
        <v>0</v>
      </c>
    </row>
    <row r="467" spans="1:2">
      <c r="A467" s="4" t="s">
        <v>329</v>
      </c>
      <c r="B467" s="4">
        <v>180</v>
      </c>
    </row>
    <row r="468" spans="1:2">
      <c r="A468" s="4" t="s">
        <v>218</v>
      </c>
      <c r="B468" s="4">
        <v>120</v>
      </c>
    </row>
    <row r="469" spans="1:2">
      <c r="A469" s="4" t="s">
        <v>218</v>
      </c>
      <c r="B469" s="4">
        <v>120</v>
      </c>
    </row>
    <row r="470" spans="1:2">
      <c r="A470" s="4" t="s">
        <v>67</v>
      </c>
      <c r="B470" s="4">
        <v>0</v>
      </c>
    </row>
    <row r="471" spans="1:2">
      <c r="A471" s="4" t="s">
        <v>114</v>
      </c>
      <c r="B471" s="4">
        <v>50</v>
      </c>
    </row>
    <row r="472" spans="1:2">
      <c r="A472" s="4" t="s">
        <v>114</v>
      </c>
      <c r="B472" s="4">
        <v>25</v>
      </c>
    </row>
    <row r="473" spans="1:2">
      <c r="A473" s="4" t="s">
        <v>80</v>
      </c>
      <c r="B473" s="4">
        <v>60</v>
      </c>
    </row>
    <row r="474" spans="1:2">
      <c r="A474" s="4" t="s">
        <v>88</v>
      </c>
      <c r="B474" s="4">
        <v>30</v>
      </c>
    </row>
    <row r="475" spans="1:2">
      <c r="A475" s="4" t="s">
        <v>218</v>
      </c>
      <c r="B475" s="4">
        <v>0</v>
      </c>
    </row>
    <row r="476" spans="1:2">
      <c r="A476" s="4" t="s">
        <v>88</v>
      </c>
      <c r="B476" s="4">
        <v>30</v>
      </c>
    </row>
    <row r="477" spans="1:2">
      <c r="A477" s="4" t="s">
        <v>80</v>
      </c>
      <c r="B477" s="4">
        <v>40</v>
      </c>
    </row>
    <row r="478" spans="1:2">
      <c r="A478" s="4" t="s">
        <v>53</v>
      </c>
      <c r="B478" s="4">
        <v>80</v>
      </c>
    </row>
    <row r="479" spans="1:2">
      <c r="A479" s="4" t="s">
        <v>53</v>
      </c>
      <c r="B479" s="4">
        <v>0</v>
      </c>
    </row>
    <row r="480" spans="1:2">
      <c r="A480" s="4" t="s">
        <v>114</v>
      </c>
      <c r="B480" s="4">
        <v>30</v>
      </c>
    </row>
    <row r="481" spans="1:2">
      <c r="A481" s="4" t="s">
        <v>114</v>
      </c>
      <c r="B481" s="4">
        <v>100</v>
      </c>
    </row>
    <row r="482" spans="1:2">
      <c r="A482" s="4" t="s">
        <v>128</v>
      </c>
      <c r="B482" s="4">
        <v>30</v>
      </c>
    </row>
    <row r="483" spans="1:2">
      <c r="A483" s="4" t="s">
        <v>53</v>
      </c>
      <c r="B483" s="4">
        <v>0</v>
      </c>
    </row>
    <row r="484" spans="1:2">
      <c r="A484" s="4" t="s">
        <v>95</v>
      </c>
      <c r="B484" s="4">
        <v>60</v>
      </c>
    </row>
    <row r="485" spans="1:2">
      <c r="A485" s="4" t="s">
        <v>297</v>
      </c>
      <c r="B485" s="4">
        <v>0</v>
      </c>
    </row>
    <row r="486" spans="1:2">
      <c r="A486" s="4" t="s">
        <v>182</v>
      </c>
      <c r="B486" s="4">
        <v>0</v>
      </c>
    </row>
    <row r="487" spans="1:2">
      <c r="A487" s="4" t="s">
        <v>128</v>
      </c>
      <c r="B487" s="4">
        <v>45</v>
      </c>
    </row>
    <row r="488" spans="1:2">
      <c r="A488" s="4" t="s">
        <v>329</v>
      </c>
      <c r="B488" s="4">
        <v>80</v>
      </c>
    </row>
    <row r="489" spans="1:2">
      <c r="A489" s="4" t="s">
        <v>128</v>
      </c>
      <c r="B489" s="4">
        <v>60</v>
      </c>
    </row>
    <row r="490" spans="1:2">
      <c r="A490" s="4" t="s">
        <v>114</v>
      </c>
      <c r="B490" s="4">
        <v>35</v>
      </c>
    </row>
    <row r="491" spans="1:2">
      <c r="A491" s="4" t="s">
        <v>329</v>
      </c>
      <c r="B491" s="4">
        <v>0</v>
      </c>
    </row>
    <row r="492" spans="1:2">
      <c r="A492" s="4" t="s">
        <v>182</v>
      </c>
      <c r="B492" s="4">
        <v>0</v>
      </c>
    </row>
    <row r="493" spans="1:2">
      <c r="A493" s="4" t="s">
        <v>114</v>
      </c>
      <c r="B493" s="4">
        <v>30</v>
      </c>
    </row>
    <row r="494" spans="1:2">
      <c r="A494" s="4" t="s">
        <v>114</v>
      </c>
      <c r="B494" s="4">
        <v>60</v>
      </c>
    </row>
    <row r="495" spans="1:2">
      <c r="A495" s="4" t="s">
        <v>80</v>
      </c>
      <c r="B495" s="4">
        <v>20</v>
      </c>
    </row>
    <row r="496" spans="1:2">
      <c r="A496" s="4" t="s">
        <v>218</v>
      </c>
      <c r="B496" s="4">
        <v>15</v>
      </c>
    </row>
    <row r="497" spans="1:2">
      <c r="A497" s="4" t="s">
        <v>39</v>
      </c>
      <c r="B497" s="4">
        <v>50</v>
      </c>
    </row>
    <row r="498" spans="1:2">
      <c r="A498" s="4" t="s">
        <v>114</v>
      </c>
      <c r="B498" s="4">
        <v>15</v>
      </c>
    </row>
    <row r="499" spans="1:2">
      <c r="A499" s="4" t="s">
        <v>80</v>
      </c>
      <c r="B499" s="4">
        <v>30</v>
      </c>
    </row>
    <row r="500" spans="1:2">
      <c r="A500" s="4" t="s">
        <v>95</v>
      </c>
      <c r="B500" s="4">
        <v>20</v>
      </c>
    </row>
    <row r="501" spans="1:2">
      <c r="A501" s="4" t="s">
        <v>53</v>
      </c>
      <c r="B501" s="4">
        <v>30</v>
      </c>
    </row>
    <row r="502" spans="1:2">
      <c r="A502" s="4" t="s">
        <v>182</v>
      </c>
      <c r="B502" s="4">
        <v>60</v>
      </c>
    </row>
    <row r="503" spans="1:2">
      <c r="A503" s="4" t="s">
        <v>95</v>
      </c>
      <c r="B503" s="4">
        <v>2</v>
      </c>
    </row>
    <row r="504" spans="1:2">
      <c r="A504" s="4" t="s">
        <v>53</v>
      </c>
      <c r="B504" s="4">
        <v>0</v>
      </c>
    </row>
    <row r="505" spans="1:2">
      <c r="A505" s="4" t="s">
        <v>128</v>
      </c>
      <c r="B505" s="4">
        <v>0</v>
      </c>
    </row>
    <row r="506" spans="1:2">
      <c r="A506" s="4" t="s">
        <v>329</v>
      </c>
      <c r="B506" s="4">
        <v>20</v>
      </c>
    </row>
    <row r="507" spans="1:2">
      <c r="A507" s="4" t="s">
        <v>329</v>
      </c>
      <c r="B507" s="4">
        <v>200</v>
      </c>
    </row>
    <row r="508" spans="1:2">
      <c r="A508" s="4" t="s">
        <v>39</v>
      </c>
      <c r="B508" s="4">
        <v>45</v>
      </c>
    </row>
    <row r="509" spans="1:2">
      <c r="A509" s="4" t="s">
        <v>53</v>
      </c>
      <c r="B509" s="4">
        <v>25</v>
      </c>
    </row>
    <row r="510" spans="1:2">
      <c r="A510" s="4" t="s">
        <v>128</v>
      </c>
      <c r="B510" s="4">
        <v>70</v>
      </c>
    </row>
    <row r="511" spans="1:2">
      <c r="A511" s="4" t="s">
        <v>329</v>
      </c>
      <c r="B511" s="4">
        <v>0</v>
      </c>
    </row>
    <row r="512" spans="1:2">
      <c r="A512" s="4" t="s">
        <v>95</v>
      </c>
      <c r="B512" s="4">
        <v>2</v>
      </c>
    </row>
    <row r="513" spans="1:2">
      <c r="A513" s="4" t="s">
        <v>88</v>
      </c>
      <c r="B513" s="4">
        <v>60</v>
      </c>
    </row>
    <row r="514" spans="1:2">
      <c r="A514" s="4" t="s">
        <v>128</v>
      </c>
      <c r="B514" s="4">
        <v>45</v>
      </c>
    </row>
    <row r="515" spans="1:2">
      <c r="A515" s="4" t="s">
        <v>297</v>
      </c>
      <c r="B515" s="4">
        <v>250</v>
      </c>
    </row>
    <row r="516" spans="1:2">
      <c r="A516" s="4" t="s">
        <v>53</v>
      </c>
      <c r="B516" s="4">
        <v>30</v>
      </c>
    </row>
    <row r="517" spans="1:2">
      <c r="A517" s="4" t="s">
        <v>218</v>
      </c>
      <c r="B517" s="4">
        <v>50</v>
      </c>
    </row>
    <row r="518" spans="1:2">
      <c r="A518" s="4" t="s">
        <v>80</v>
      </c>
      <c r="B518" s="4">
        <v>130</v>
      </c>
    </row>
    <row r="519" spans="1:2">
      <c r="A519" s="4" t="s">
        <v>114</v>
      </c>
      <c r="B519" s="4">
        <v>30</v>
      </c>
    </row>
    <row r="520" spans="1:2">
      <c r="A520" s="4" t="s">
        <v>329</v>
      </c>
      <c r="B520" s="4">
        <v>5</v>
      </c>
    </row>
    <row r="521" spans="1:2">
      <c r="A521" s="4" t="s">
        <v>218</v>
      </c>
      <c r="B521" s="4">
        <v>0</v>
      </c>
    </row>
    <row r="522" spans="1:2">
      <c r="A522" s="4" t="s">
        <v>88</v>
      </c>
      <c r="B522" s="4">
        <v>0</v>
      </c>
    </row>
    <row r="523" spans="1:2">
      <c r="A523" s="4" t="s">
        <v>329</v>
      </c>
      <c r="B523" s="4">
        <v>45</v>
      </c>
    </row>
    <row r="524" spans="1:2">
      <c r="A524" s="4" t="s">
        <v>218</v>
      </c>
      <c r="B524" s="4">
        <v>13</v>
      </c>
    </row>
    <row r="525" spans="1:2">
      <c r="A525" s="4" t="s">
        <v>67</v>
      </c>
      <c r="B525" s="4">
        <v>0</v>
      </c>
    </row>
    <row r="526" spans="1:2">
      <c r="A526" s="4" t="s">
        <v>297</v>
      </c>
      <c r="B526" s="4">
        <v>30</v>
      </c>
    </row>
    <row r="527" spans="1:2">
      <c r="A527" s="4" t="s">
        <v>53</v>
      </c>
      <c r="B527" s="4">
        <v>60</v>
      </c>
    </row>
    <row r="528" spans="1:2">
      <c r="A528" s="4" t="s">
        <v>67</v>
      </c>
      <c r="B528" s="4">
        <v>0</v>
      </c>
    </row>
    <row r="529" spans="1:2">
      <c r="A529" s="4" t="s">
        <v>88</v>
      </c>
      <c r="B529" s="4">
        <v>60</v>
      </c>
    </row>
    <row r="530" spans="1:2">
      <c r="A530" s="4" t="s">
        <v>218</v>
      </c>
      <c r="B530" s="4">
        <v>10</v>
      </c>
    </row>
    <row r="531" spans="1:2">
      <c r="A531" s="4" t="s">
        <v>80</v>
      </c>
      <c r="B531" s="4">
        <v>120</v>
      </c>
    </row>
    <row r="532" spans="1:2">
      <c r="A532" s="4" t="s">
        <v>128</v>
      </c>
      <c r="B532" s="4">
        <v>40</v>
      </c>
    </row>
    <row r="533" spans="1:2">
      <c r="A533" s="4" t="s">
        <v>114</v>
      </c>
      <c r="B533" s="4">
        <v>90</v>
      </c>
    </row>
    <row r="534" spans="1:2">
      <c r="A534" s="4" t="s">
        <v>114</v>
      </c>
      <c r="B534" s="4">
        <v>120</v>
      </c>
    </row>
    <row r="535" spans="1:2">
      <c r="A535" s="4" t="s">
        <v>80</v>
      </c>
      <c r="B535" s="4">
        <v>60</v>
      </c>
    </row>
    <row r="536" spans="1:2">
      <c r="A536" s="4" t="s">
        <v>39</v>
      </c>
      <c r="B536" s="4">
        <v>0</v>
      </c>
    </row>
    <row r="537" spans="1:2">
      <c r="A537" s="4" t="s">
        <v>88</v>
      </c>
      <c r="B537" s="4">
        <v>0</v>
      </c>
    </row>
    <row r="538" spans="1:2">
      <c r="A538" s="4" t="s">
        <v>329</v>
      </c>
      <c r="B538" s="4">
        <v>0</v>
      </c>
    </row>
    <row r="539" spans="1:2">
      <c r="A539" s="4" t="s">
        <v>95</v>
      </c>
      <c r="B539" s="4">
        <v>15</v>
      </c>
    </row>
    <row r="540" spans="1:2">
      <c r="A540" s="4" t="s">
        <v>53</v>
      </c>
      <c r="B540" s="4">
        <v>10</v>
      </c>
    </row>
    <row r="541" spans="1:2">
      <c r="A541" s="4" t="s">
        <v>88</v>
      </c>
      <c r="B541" s="4">
        <v>0</v>
      </c>
    </row>
    <row r="542" spans="1:2">
      <c r="A542" s="4" t="s">
        <v>67</v>
      </c>
      <c r="B542" s="4">
        <v>45</v>
      </c>
    </row>
    <row r="543" spans="1:2">
      <c r="A543" s="4" t="s">
        <v>297</v>
      </c>
      <c r="B543" s="4">
        <v>120</v>
      </c>
    </row>
    <row r="544" spans="1:2">
      <c r="A544" s="4" t="s">
        <v>88</v>
      </c>
      <c r="B544" s="4">
        <v>15</v>
      </c>
    </row>
    <row r="545" spans="1:2">
      <c r="A545" s="4" t="s">
        <v>80</v>
      </c>
      <c r="B545" s="4">
        <v>0</v>
      </c>
    </row>
    <row r="546" spans="1:2">
      <c r="A546" s="4" t="s">
        <v>182</v>
      </c>
      <c r="B546" s="4">
        <v>20</v>
      </c>
    </row>
    <row r="547" spans="1:2">
      <c r="A547" s="4" t="s">
        <v>95</v>
      </c>
      <c r="B547" s="4">
        <v>10</v>
      </c>
    </row>
    <row r="548" spans="1:2">
      <c r="A548" s="4" t="s">
        <v>297</v>
      </c>
      <c r="B548" s="4">
        <v>30</v>
      </c>
    </row>
    <row r="549" spans="1:2">
      <c r="A549" s="4" t="s">
        <v>80</v>
      </c>
      <c r="B549" s="4">
        <v>60</v>
      </c>
    </row>
    <row r="550" spans="1:2">
      <c r="A550" s="4" t="s">
        <v>114</v>
      </c>
      <c r="B550" s="4">
        <v>40</v>
      </c>
    </row>
    <row r="551" spans="1:2">
      <c r="A551" s="4" t="s">
        <v>114</v>
      </c>
      <c r="B551" s="4">
        <v>70</v>
      </c>
    </row>
    <row r="552" spans="1:2">
      <c r="A552" s="4" t="s">
        <v>39</v>
      </c>
      <c r="B552" s="4">
        <v>0</v>
      </c>
    </row>
    <row r="553" spans="1:2">
      <c r="A553" s="4" t="s">
        <v>182</v>
      </c>
      <c r="B553" s="4">
        <v>95</v>
      </c>
    </row>
    <row r="554" spans="1:2">
      <c r="A554" s="4" t="s">
        <v>95</v>
      </c>
      <c r="B554" s="4">
        <v>30</v>
      </c>
    </row>
    <row r="555" spans="1:2">
      <c r="A555" s="4" t="s">
        <v>39</v>
      </c>
      <c r="B555" s="4">
        <v>0</v>
      </c>
    </row>
    <row r="556" spans="1:2">
      <c r="A556" s="4" t="s">
        <v>114</v>
      </c>
      <c r="B556" s="4">
        <v>8</v>
      </c>
    </row>
    <row r="557" spans="1:2">
      <c r="A557" s="4" t="s">
        <v>39</v>
      </c>
      <c r="B557" s="4">
        <v>20</v>
      </c>
    </row>
    <row r="558" spans="1:2">
      <c r="A558" s="4" t="s">
        <v>297</v>
      </c>
      <c r="B558" s="4">
        <v>60</v>
      </c>
    </row>
    <row r="559" spans="1:2">
      <c r="A559" s="4" t="s">
        <v>128</v>
      </c>
      <c r="B559" s="4">
        <v>20</v>
      </c>
    </row>
    <row r="560" spans="1:2">
      <c r="A560" s="4" t="s">
        <v>329</v>
      </c>
      <c r="B560" s="4">
        <v>40</v>
      </c>
    </row>
    <row r="561" spans="1:2">
      <c r="A561" s="4" t="s">
        <v>329</v>
      </c>
      <c r="B561" s="4">
        <v>90</v>
      </c>
    </row>
    <row r="562" spans="1:2">
      <c r="A562" s="4" t="s">
        <v>53</v>
      </c>
      <c r="B562" s="4">
        <v>0</v>
      </c>
    </row>
    <row r="563" spans="1:2">
      <c r="A563" s="4" t="s">
        <v>88</v>
      </c>
      <c r="B563" s="4">
        <v>10</v>
      </c>
    </row>
    <row r="564" spans="1:2">
      <c r="A564" s="4" t="s">
        <v>218</v>
      </c>
      <c r="B564" s="4">
        <v>30</v>
      </c>
    </row>
    <row r="565" spans="1:2">
      <c r="A565" s="4" t="s">
        <v>297</v>
      </c>
      <c r="B565" s="4">
        <v>40</v>
      </c>
    </row>
    <row r="566" spans="1:2">
      <c r="A566" s="4" t="s">
        <v>53</v>
      </c>
      <c r="B566" s="4">
        <v>30</v>
      </c>
    </row>
    <row r="567" spans="1:2">
      <c r="A567" s="4" t="s">
        <v>53</v>
      </c>
      <c r="B567" s="4">
        <v>180</v>
      </c>
    </row>
    <row r="568" spans="1:2">
      <c r="A568" s="4" t="s">
        <v>114</v>
      </c>
      <c r="B568" s="4">
        <v>60</v>
      </c>
    </row>
    <row r="569" spans="1:2">
      <c r="A569" s="4" t="s">
        <v>95</v>
      </c>
      <c r="B569" s="4">
        <v>60</v>
      </c>
    </row>
    <row r="570" spans="1:2">
      <c r="A570" s="4" t="s">
        <v>80</v>
      </c>
      <c r="B570" s="4">
        <v>20</v>
      </c>
    </row>
    <row r="571" spans="1:2">
      <c r="A571" s="4" t="s">
        <v>80</v>
      </c>
      <c r="B571" s="4">
        <v>80</v>
      </c>
    </row>
    <row r="572" spans="1:2">
      <c r="A572" s="4" t="s">
        <v>39</v>
      </c>
      <c r="B572" s="4">
        <v>120</v>
      </c>
    </row>
    <row r="573" spans="1:2">
      <c r="A573" s="4" t="s">
        <v>88</v>
      </c>
      <c r="B573" s="4">
        <v>80</v>
      </c>
    </row>
    <row r="574" spans="1:2">
      <c r="A574" s="4" t="s">
        <v>128</v>
      </c>
      <c r="B574" s="4">
        <v>80</v>
      </c>
    </row>
    <row r="575" spans="1:2">
      <c r="A575" s="4" t="s">
        <v>329</v>
      </c>
      <c r="B575" s="4">
        <v>30</v>
      </c>
    </row>
    <row r="576" spans="1:2">
      <c r="A576" s="4" t="s">
        <v>297</v>
      </c>
      <c r="B576" s="4">
        <v>60</v>
      </c>
    </row>
    <row r="577" spans="1:2">
      <c r="A577" s="4" t="s">
        <v>182</v>
      </c>
      <c r="B577" s="4">
        <v>5</v>
      </c>
    </row>
    <row r="578" spans="1:2">
      <c r="A578" s="4" t="s">
        <v>95</v>
      </c>
      <c r="B578" s="4">
        <v>20</v>
      </c>
    </row>
    <row r="579" spans="1:2">
      <c r="A579" s="4" t="s">
        <v>67</v>
      </c>
      <c r="B579" s="4">
        <v>60</v>
      </c>
    </row>
    <row r="580" spans="1:2">
      <c r="A580" s="4" t="s">
        <v>80</v>
      </c>
      <c r="B580" s="4">
        <v>0</v>
      </c>
    </row>
    <row r="581" spans="1:2">
      <c r="A581" s="4" t="s">
        <v>39</v>
      </c>
      <c r="B581" s="4">
        <v>40</v>
      </c>
    </row>
    <row r="582" spans="1:2">
      <c r="A582" s="4" t="s">
        <v>297</v>
      </c>
      <c r="B582" s="4">
        <v>120</v>
      </c>
    </row>
    <row r="583" spans="1:2">
      <c r="A583" s="4" t="s">
        <v>297</v>
      </c>
      <c r="B583" s="4">
        <v>15</v>
      </c>
    </row>
    <row r="584" spans="1:2">
      <c r="A584" s="4" t="s">
        <v>39</v>
      </c>
      <c r="B584" s="4">
        <v>0</v>
      </c>
    </row>
    <row r="585" spans="1:2">
      <c r="A585" s="4" t="s">
        <v>182</v>
      </c>
      <c r="B585" s="4">
        <v>90</v>
      </c>
    </row>
    <row r="586" spans="1:2">
      <c r="A586" s="4" t="s">
        <v>114</v>
      </c>
      <c r="B586" s="4">
        <v>60</v>
      </c>
    </row>
    <row r="587" spans="1:2">
      <c r="A587" s="4" t="s">
        <v>39</v>
      </c>
      <c r="B587" s="4">
        <v>90</v>
      </c>
    </row>
    <row r="588" spans="1:2">
      <c r="A588" s="4" t="s">
        <v>88</v>
      </c>
      <c r="B588" s="4">
        <v>21</v>
      </c>
    </row>
    <row r="589" spans="1:2">
      <c r="A589" s="4" t="s">
        <v>182</v>
      </c>
      <c r="B589" s="4">
        <v>20</v>
      </c>
    </row>
    <row r="590" spans="1:2">
      <c r="A590" s="4" t="s">
        <v>218</v>
      </c>
      <c r="B590" s="4">
        <v>60</v>
      </c>
    </row>
    <row r="591" spans="1:2">
      <c r="A591" s="4" t="s">
        <v>95</v>
      </c>
      <c r="B591" s="4">
        <v>240</v>
      </c>
    </row>
    <row r="592" spans="1:2">
      <c r="A592" s="4" t="s">
        <v>329</v>
      </c>
      <c r="B592" s="4">
        <v>30</v>
      </c>
    </row>
    <row r="593" spans="1:2">
      <c r="A593" s="4" t="s">
        <v>128</v>
      </c>
      <c r="B593" s="4">
        <v>40</v>
      </c>
    </row>
    <row r="594" spans="1:2">
      <c r="A594" s="4" t="s">
        <v>53</v>
      </c>
      <c r="B594" s="4">
        <v>30</v>
      </c>
    </row>
    <row r="595" spans="1:2">
      <c r="A595" s="4" t="s">
        <v>95</v>
      </c>
      <c r="B595" s="4">
        <v>15</v>
      </c>
    </row>
    <row r="596" spans="1:2">
      <c r="A596" s="4" t="s">
        <v>67</v>
      </c>
      <c r="B596" s="4">
        <v>2</v>
      </c>
    </row>
    <row r="597" spans="1:2">
      <c r="A597" s="4" t="s">
        <v>297</v>
      </c>
      <c r="B597" s="4">
        <v>150</v>
      </c>
    </row>
    <row r="598" spans="1:2">
      <c r="A598" s="4" t="s">
        <v>182</v>
      </c>
      <c r="B598" s="4">
        <v>2</v>
      </c>
    </row>
    <row r="599" spans="1:2">
      <c r="A599" s="4" t="s">
        <v>88</v>
      </c>
      <c r="B599" s="4">
        <v>40</v>
      </c>
    </row>
    <row r="600" spans="1:2">
      <c r="A600" s="4" t="s">
        <v>95</v>
      </c>
      <c r="B600" s="4">
        <v>90</v>
      </c>
    </row>
    <row r="601" spans="1:2">
      <c r="A601" s="4" t="s">
        <v>88</v>
      </c>
      <c r="B601" s="4">
        <v>20</v>
      </c>
    </row>
    <row r="602" spans="1:2">
      <c r="A602" s="4" t="s">
        <v>39</v>
      </c>
      <c r="B602" s="4">
        <v>0</v>
      </c>
    </row>
    <row r="603" spans="1:2">
      <c r="A603" s="4" t="s">
        <v>95</v>
      </c>
      <c r="B603" s="4">
        <v>0</v>
      </c>
    </row>
    <row r="604" spans="1:2">
      <c r="A604" s="4" t="s">
        <v>182</v>
      </c>
      <c r="B604" s="4">
        <v>60</v>
      </c>
    </row>
    <row r="605" spans="1:2">
      <c r="A605" s="4" t="s">
        <v>114</v>
      </c>
      <c r="B605" s="4">
        <v>60</v>
      </c>
    </row>
    <row r="606" spans="1:2">
      <c r="A606" s="4" t="s">
        <v>218</v>
      </c>
      <c r="B606" s="4">
        <v>60</v>
      </c>
    </row>
    <row r="607" spans="1:2">
      <c r="A607" s="4" t="s">
        <v>80</v>
      </c>
      <c r="B607" s="4">
        <v>5</v>
      </c>
    </row>
    <row r="608" spans="1:2">
      <c r="A608" s="4" t="s">
        <v>297</v>
      </c>
      <c r="B608" s="4">
        <v>30</v>
      </c>
    </row>
    <row r="609" spans="1:2">
      <c r="A609" s="4" t="s">
        <v>128</v>
      </c>
      <c r="B609" s="4">
        <v>120</v>
      </c>
    </row>
    <row r="610" spans="1:2">
      <c r="A610" s="4" t="s">
        <v>329</v>
      </c>
      <c r="B610" s="4">
        <v>50</v>
      </c>
    </row>
    <row r="611" spans="1:2">
      <c r="A611" s="4" t="s">
        <v>128</v>
      </c>
      <c r="B611" s="4">
        <v>0</v>
      </c>
    </row>
    <row r="612" spans="1:2">
      <c r="A612" s="4" t="s">
        <v>114</v>
      </c>
      <c r="B612" s="4">
        <v>120</v>
      </c>
    </row>
    <row r="613" spans="1:2">
      <c r="A613" s="4" t="s">
        <v>329</v>
      </c>
      <c r="B613" s="4">
        <v>60</v>
      </c>
    </row>
    <row r="614" spans="1:2">
      <c r="A614" s="4" t="s">
        <v>182</v>
      </c>
      <c r="B614" s="4">
        <v>60</v>
      </c>
    </row>
    <row r="615" spans="1:2">
      <c r="A615" s="4" t="s">
        <v>114</v>
      </c>
      <c r="B615" s="4">
        <v>120</v>
      </c>
    </row>
    <row r="616" spans="1:2">
      <c r="A616" s="4" t="s">
        <v>95</v>
      </c>
      <c r="B616" s="4">
        <v>90</v>
      </c>
    </row>
    <row r="617" spans="1:2">
      <c r="A617" s="4" t="s">
        <v>329</v>
      </c>
      <c r="B617" s="4">
        <v>30</v>
      </c>
    </row>
    <row r="618" spans="1:2">
      <c r="A618" s="4" t="s">
        <v>67</v>
      </c>
      <c r="B618" s="4">
        <v>60</v>
      </c>
    </row>
    <row r="619" spans="1:2">
      <c r="A619" s="4" t="s">
        <v>53</v>
      </c>
      <c r="B619" s="4">
        <v>60</v>
      </c>
    </row>
    <row r="620" spans="1:2">
      <c r="A620" s="4" t="s">
        <v>218</v>
      </c>
      <c r="B620" s="4">
        <v>120</v>
      </c>
    </row>
    <row r="621" spans="1:2">
      <c r="A621" s="4" t="s">
        <v>128</v>
      </c>
      <c r="B621" s="4">
        <v>80</v>
      </c>
    </row>
    <row r="622" spans="1:2">
      <c r="A622" s="4" t="s">
        <v>128</v>
      </c>
      <c r="B622" s="4">
        <v>0</v>
      </c>
    </row>
    <row r="623" spans="1:2">
      <c r="A623" s="4" t="s">
        <v>218</v>
      </c>
      <c r="B623" s="4">
        <v>50</v>
      </c>
    </row>
    <row r="624" spans="1:2">
      <c r="A624" s="4" t="s">
        <v>67</v>
      </c>
      <c r="B624" s="4">
        <v>60</v>
      </c>
    </row>
    <row r="625" spans="1:2">
      <c r="A625" s="4" t="s">
        <v>218</v>
      </c>
      <c r="B625" s="4">
        <v>30</v>
      </c>
    </row>
    <row r="626" spans="1:2">
      <c r="A626" s="4" t="s">
        <v>88</v>
      </c>
      <c r="B626" s="4">
        <v>50</v>
      </c>
    </row>
    <row r="627" spans="1:2">
      <c r="A627" s="4" t="s">
        <v>297</v>
      </c>
      <c r="B627" s="4">
        <v>20</v>
      </c>
    </row>
    <row r="628" spans="1:2">
      <c r="A628" s="4" t="s">
        <v>67</v>
      </c>
      <c r="B628" s="4">
        <v>45</v>
      </c>
    </row>
    <row r="629" spans="1:2">
      <c r="A629" s="4" t="s">
        <v>182</v>
      </c>
      <c r="B629" s="4">
        <v>5</v>
      </c>
    </row>
    <row r="630" spans="1:2">
      <c r="A630" s="4" t="s">
        <v>182</v>
      </c>
      <c r="B630" s="4">
        <v>90</v>
      </c>
    </row>
    <row r="631" spans="1:2">
      <c r="A631" s="4" t="s">
        <v>329</v>
      </c>
      <c r="B631" s="4">
        <v>60</v>
      </c>
    </row>
    <row r="632" spans="1:2">
      <c r="A632" s="4" t="s">
        <v>95</v>
      </c>
      <c r="B632" s="4">
        <v>10</v>
      </c>
    </row>
    <row r="633" spans="1:2">
      <c r="A633" s="4" t="s">
        <v>95</v>
      </c>
      <c r="B633" s="4">
        <v>40</v>
      </c>
    </row>
    <row r="634" spans="1:2">
      <c r="A634" s="4" t="s">
        <v>329</v>
      </c>
      <c r="B634" s="4">
        <v>45</v>
      </c>
    </row>
    <row r="635" spans="1:2">
      <c r="A635" s="4" t="s">
        <v>182</v>
      </c>
      <c r="B635" s="4">
        <v>30</v>
      </c>
    </row>
    <row r="636" spans="1:2">
      <c r="A636" s="4" t="s">
        <v>95</v>
      </c>
      <c r="B636" s="4">
        <v>45</v>
      </c>
    </row>
    <row r="637" spans="1:2">
      <c r="A637" s="4" t="s">
        <v>39</v>
      </c>
      <c r="B637" s="4">
        <v>0</v>
      </c>
    </row>
    <row r="638" spans="1:2">
      <c r="A638" s="4" t="s">
        <v>67</v>
      </c>
      <c r="B638" s="4">
        <v>20</v>
      </c>
    </row>
    <row r="639" spans="1:2">
      <c r="A639" s="4" t="s">
        <v>329</v>
      </c>
      <c r="B639" s="4">
        <v>120</v>
      </c>
    </row>
    <row r="640" spans="1:2">
      <c r="A640" s="4" t="s">
        <v>53</v>
      </c>
      <c r="B640" s="4">
        <v>0</v>
      </c>
    </row>
    <row r="641" spans="1:2">
      <c r="A641" s="4" t="s">
        <v>39</v>
      </c>
      <c r="B641" s="4">
        <v>120</v>
      </c>
    </row>
    <row r="642" spans="1:2">
      <c r="A642" s="4" t="s">
        <v>297</v>
      </c>
      <c r="B642" s="4">
        <v>110</v>
      </c>
    </row>
    <row r="643" spans="1:2">
      <c r="A643" s="4" t="s">
        <v>95</v>
      </c>
      <c r="B643" s="4">
        <v>60</v>
      </c>
    </row>
    <row r="644" spans="1:2">
      <c r="A644" s="4" t="s">
        <v>88</v>
      </c>
      <c r="B644" s="4">
        <v>60</v>
      </c>
    </row>
    <row r="645" spans="1:2">
      <c r="A645" s="4" t="s">
        <v>39</v>
      </c>
      <c r="B645" s="4">
        <v>40</v>
      </c>
    </row>
    <row r="646" spans="1:2">
      <c r="A646" s="4" t="s">
        <v>329</v>
      </c>
      <c r="B646" s="4">
        <v>120</v>
      </c>
    </row>
    <row r="647" spans="1:2">
      <c r="A647" s="4" t="s">
        <v>80</v>
      </c>
      <c r="B647" s="4">
        <v>30</v>
      </c>
    </row>
    <row r="648" spans="1:2">
      <c r="A648" s="4" t="s">
        <v>53</v>
      </c>
      <c r="B648" s="4">
        <v>90</v>
      </c>
    </row>
    <row r="649" spans="1:2">
      <c r="A649" s="4" t="s">
        <v>39</v>
      </c>
      <c r="B649" s="4">
        <v>15</v>
      </c>
    </row>
    <row r="650" spans="1:2">
      <c r="A650" s="4" t="s">
        <v>218</v>
      </c>
      <c r="B650" s="4">
        <v>0</v>
      </c>
    </row>
    <row r="651" spans="1:2">
      <c r="A651" s="4" t="s">
        <v>39</v>
      </c>
      <c r="B651" s="4">
        <v>5</v>
      </c>
    </row>
    <row r="652" spans="1:2">
      <c r="A652" s="4" t="s">
        <v>297</v>
      </c>
      <c r="B652" s="4">
        <v>60</v>
      </c>
    </row>
    <row r="653" spans="1:2">
      <c r="A653" s="4" t="s">
        <v>218</v>
      </c>
      <c r="B653" s="4">
        <v>3</v>
      </c>
    </row>
    <row r="654" spans="1:2">
      <c r="A654" s="4" t="s">
        <v>53</v>
      </c>
      <c r="B654" s="4">
        <v>180</v>
      </c>
    </row>
    <row r="655" spans="1:2">
      <c r="A655" s="4" t="s">
        <v>218</v>
      </c>
      <c r="B655" s="4">
        <v>0</v>
      </c>
    </row>
    <row r="656" spans="1:2">
      <c r="A656" s="4" t="s">
        <v>114</v>
      </c>
      <c r="B656" s="4">
        <v>70</v>
      </c>
    </row>
    <row r="657" spans="1:2">
      <c r="A657" s="4" t="s">
        <v>95</v>
      </c>
      <c r="B657" s="4">
        <v>60</v>
      </c>
    </row>
    <row r="658" spans="1:2">
      <c r="A658" s="4" t="s">
        <v>67</v>
      </c>
      <c r="B658" s="4">
        <v>0</v>
      </c>
    </row>
    <row r="659" spans="1:2">
      <c r="A659" s="4" t="s">
        <v>39</v>
      </c>
      <c r="B659" s="4">
        <v>10</v>
      </c>
    </row>
    <row r="660" spans="1:2">
      <c r="A660" s="4" t="s">
        <v>182</v>
      </c>
      <c r="B660" s="4">
        <v>45</v>
      </c>
    </row>
    <row r="661" spans="1:2">
      <c r="A661" s="4" t="s">
        <v>53</v>
      </c>
      <c r="B661" s="4">
        <v>30</v>
      </c>
    </row>
    <row r="662" spans="1:2">
      <c r="A662" s="4" t="s">
        <v>182</v>
      </c>
      <c r="B662" s="4">
        <v>30</v>
      </c>
    </row>
    <row r="663" spans="1:2">
      <c r="A663" s="4" t="s">
        <v>53</v>
      </c>
      <c r="B663" s="4">
        <v>120</v>
      </c>
    </row>
    <row r="664" spans="1:2">
      <c r="A664" s="4" t="s">
        <v>218</v>
      </c>
      <c r="B664" s="4">
        <v>100</v>
      </c>
    </row>
    <row r="665" spans="1:2">
      <c r="A665" s="4" t="s">
        <v>128</v>
      </c>
      <c r="B665" s="4">
        <v>2</v>
      </c>
    </row>
    <row r="666" spans="1:2">
      <c r="A666" s="4" t="s">
        <v>95</v>
      </c>
      <c r="B666" s="4">
        <v>40</v>
      </c>
    </row>
    <row r="667" spans="1:2">
      <c r="A667" s="4" t="s">
        <v>67</v>
      </c>
      <c r="B667" s="4">
        <v>150</v>
      </c>
    </row>
    <row r="668" spans="1:2">
      <c r="A668" s="4" t="s">
        <v>128</v>
      </c>
      <c r="B668" s="4">
        <v>100</v>
      </c>
    </row>
    <row r="669" spans="1:2">
      <c r="A669" s="4" t="s">
        <v>53</v>
      </c>
      <c r="B669" s="4">
        <v>140</v>
      </c>
    </row>
    <row r="670" spans="1:2">
      <c r="A670" s="4" t="s">
        <v>182</v>
      </c>
      <c r="B670" s="4">
        <v>45</v>
      </c>
    </row>
    <row r="671" spans="1:2">
      <c r="A671" s="4" t="s">
        <v>114</v>
      </c>
      <c r="B671" s="4">
        <v>120</v>
      </c>
    </row>
    <row r="672" spans="1:2">
      <c r="A672" s="4" t="s">
        <v>182</v>
      </c>
      <c r="B672" s="4">
        <v>120</v>
      </c>
    </row>
    <row r="673" spans="1:2">
      <c r="A673" s="4" t="s">
        <v>67</v>
      </c>
      <c r="B673" s="4">
        <v>2</v>
      </c>
    </row>
    <row r="674" spans="1:2">
      <c r="A674" s="4" t="s">
        <v>218</v>
      </c>
      <c r="B674" s="4">
        <v>60</v>
      </c>
    </row>
    <row r="675" spans="1:2">
      <c r="A675" s="4" t="s">
        <v>114</v>
      </c>
      <c r="B675" s="4">
        <v>60</v>
      </c>
    </row>
    <row r="676" spans="1:2">
      <c r="A676" s="4" t="s">
        <v>182</v>
      </c>
      <c r="B676" s="4">
        <v>30</v>
      </c>
    </row>
    <row r="677" spans="1:2">
      <c r="A677" s="4" t="s">
        <v>218</v>
      </c>
      <c r="B677" s="4">
        <v>10</v>
      </c>
    </row>
    <row r="678" spans="1:2">
      <c r="A678" s="4" t="s">
        <v>67</v>
      </c>
      <c r="B678" s="4">
        <v>20</v>
      </c>
    </row>
    <row r="679" spans="1:2">
      <c r="A679" s="4" t="s">
        <v>67</v>
      </c>
      <c r="B679" s="4">
        <v>120</v>
      </c>
    </row>
    <row r="680" spans="1:2">
      <c r="A680" s="4" t="s">
        <v>329</v>
      </c>
      <c r="B680" s="4">
        <v>120</v>
      </c>
    </row>
    <row r="681" spans="1:2">
      <c r="A681" s="4" t="s">
        <v>88</v>
      </c>
      <c r="B681" s="4">
        <v>20</v>
      </c>
    </row>
    <row r="682" spans="1:2">
      <c r="A682" s="4" t="s">
        <v>297</v>
      </c>
      <c r="B682" s="4">
        <v>70</v>
      </c>
    </row>
    <row r="683" spans="1:2">
      <c r="A683" s="4" t="s">
        <v>329</v>
      </c>
      <c r="B683" s="4">
        <v>40</v>
      </c>
    </row>
    <row r="684" spans="1:2">
      <c r="A684" s="4" t="s">
        <v>297</v>
      </c>
      <c r="B684" s="4">
        <v>15</v>
      </c>
    </row>
    <row r="685" spans="1:2">
      <c r="A685" s="4" t="s">
        <v>80</v>
      </c>
      <c r="B685" s="4">
        <v>8</v>
      </c>
    </row>
    <row r="686" spans="1:2">
      <c r="A686" s="4" t="s">
        <v>80</v>
      </c>
      <c r="B686" s="4">
        <v>10</v>
      </c>
    </row>
    <row r="687" spans="1:2">
      <c r="A687" s="4" t="s">
        <v>39</v>
      </c>
      <c r="B687" s="4">
        <v>180</v>
      </c>
    </row>
    <row r="688" spans="1:2">
      <c r="A688" s="4" t="s">
        <v>128</v>
      </c>
      <c r="B688" s="4">
        <v>0</v>
      </c>
    </row>
    <row r="689" spans="1:2">
      <c r="A689" s="4" t="s">
        <v>67</v>
      </c>
      <c r="B689" s="4">
        <v>50</v>
      </c>
    </row>
    <row r="690" spans="1:2">
      <c r="A690" s="4" t="s">
        <v>80</v>
      </c>
      <c r="B690" s="4">
        <v>60</v>
      </c>
    </row>
    <row r="691" spans="1:2">
      <c r="A691" s="4" t="s">
        <v>218</v>
      </c>
      <c r="B691" s="4">
        <v>45</v>
      </c>
    </row>
    <row r="692" spans="1:2">
      <c r="A692" s="4" t="s">
        <v>182</v>
      </c>
      <c r="B692" s="4">
        <v>60</v>
      </c>
    </row>
    <row r="693" spans="1:2">
      <c r="A693" s="4" t="s">
        <v>297</v>
      </c>
      <c r="B693" s="4">
        <v>90</v>
      </c>
    </row>
    <row r="694" spans="1:2">
      <c r="A694" s="4" t="s">
        <v>39</v>
      </c>
      <c r="B694" s="4">
        <v>150</v>
      </c>
    </row>
    <row r="695" spans="1:2">
      <c r="A695" s="4" t="s">
        <v>95</v>
      </c>
      <c r="B695" s="4">
        <v>40</v>
      </c>
    </row>
    <row r="696" spans="1:2">
      <c r="A696" s="4" t="s">
        <v>80</v>
      </c>
      <c r="B696" s="4">
        <v>180</v>
      </c>
    </row>
    <row r="697" spans="1:2">
      <c r="A697" s="4" t="s">
        <v>53</v>
      </c>
      <c r="B697" s="4">
        <v>30</v>
      </c>
    </row>
    <row r="698" spans="1:2">
      <c r="A698" s="4" t="s">
        <v>39</v>
      </c>
      <c r="B698" s="4">
        <v>30</v>
      </c>
    </row>
    <row r="699" spans="1:2">
      <c r="A699" s="4" t="s">
        <v>218</v>
      </c>
      <c r="B699" s="4">
        <v>50</v>
      </c>
    </row>
    <row r="700" spans="1:2">
      <c r="A700" s="4" t="s">
        <v>80</v>
      </c>
      <c r="B700" s="4">
        <v>60</v>
      </c>
    </row>
    <row r="701" spans="1:2">
      <c r="A701" s="4" t="s">
        <v>182</v>
      </c>
      <c r="B701" s="4">
        <v>90</v>
      </c>
    </row>
    <row r="702" spans="1:2">
      <c r="A702" s="4" t="s">
        <v>329</v>
      </c>
      <c r="B702" s="4">
        <v>120</v>
      </c>
    </row>
    <row r="703" spans="1:2">
      <c r="A703" s="4" t="s">
        <v>182</v>
      </c>
      <c r="B703" s="4">
        <v>0</v>
      </c>
    </row>
    <row r="704" spans="1:2">
      <c r="A704" s="4" t="s">
        <v>297</v>
      </c>
      <c r="B704" s="4">
        <v>2</v>
      </c>
    </row>
    <row r="705" spans="1:2">
      <c r="A705" s="4" t="s">
        <v>128</v>
      </c>
      <c r="B705" s="4">
        <v>30</v>
      </c>
    </row>
    <row r="706" spans="1:2">
      <c r="A706" s="4" t="s">
        <v>218</v>
      </c>
      <c r="B706" s="4">
        <v>0</v>
      </c>
    </row>
    <row r="707" spans="1:2">
      <c r="A707" s="4" t="s">
        <v>53</v>
      </c>
      <c r="B707" s="4">
        <v>75</v>
      </c>
    </row>
    <row r="708" spans="1:2">
      <c r="A708" s="4" t="s">
        <v>67</v>
      </c>
      <c r="B708" s="4">
        <v>0</v>
      </c>
    </row>
    <row r="709" spans="1:2">
      <c r="A709" s="4" t="s">
        <v>182</v>
      </c>
      <c r="B709" s="4">
        <v>30</v>
      </c>
    </row>
    <row r="710" spans="1:2">
      <c r="A710" s="4" t="s">
        <v>67</v>
      </c>
      <c r="B710" s="4">
        <v>80</v>
      </c>
    </row>
    <row r="711" spans="1:2">
      <c r="A711" s="4" t="s">
        <v>218</v>
      </c>
      <c r="B711" s="4">
        <v>15</v>
      </c>
    </row>
    <row r="712" spans="1:2">
      <c r="A712" s="4" t="s">
        <v>95</v>
      </c>
      <c r="B712" s="4">
        <v>40</v>
      </c>
    </row>
    <row r="713" spans="1:2">
      <c r="A713" s="4" t="s">
        <v>114</v>
      </c>
      <c r="B713" s="4">
        <v>60</v>
      </c>
    </row>
    <row r="714" spans="1:2">
      <c r="A714" s="4" t="s">
        <v>297</v>
      </c>
      <c r="B714" s="4">
        <v>30</v>
      </c>
    </row>
    <row r="715" spans="1:2">
      <c r="A715" s="4" t="s">
        <v>114</v>
      </c>
      <c r="B715" s="4">
        <v>135</v>
      </c>
    </row>
    <row r="716" spans="1:2">
      <c r="A716" s="4" t="s">
        <v>39</v>
      </c>
      <c r="B716" s="4">
        <v>0</v>
      </c>
    </row>
    <row r="717" spans="1:2">
      <c r="A717" s="4" t="s">
        <v>39</v>
      </c>
      <c r="B717" s="4">
        <v>90</v>
      </c>
    </row>
    <row r="718" spans="1:2">
      <c r="A718" s="4" t="s">
        <v>128</v>
      </c>
      <c r="B718" s="4">
        <v>120</v>
      </c>
    </row>
    <row r="719" spans="1:2">
      <c r="A719" s="4" t="s">
        <v>67</v>
      </c>
      <c r="B719" s="4">
        <v>40</v>
      </c>
    </row>
    <row r="720" spans="1:2">
      <c r="A720" s="4" t="s">
        <v>53</v>
      </c>
      <c r="B720" s="4">
        <v>10</v>
      </c>
    </row>
    <row r="721" spans="1:2">
      <c r="A721" s="4" t="s">
        <v>95</v>
      </c>
      <c r="B721" s="4">
        <v>70</v>
      </c>
    </row>
    <row r="722" spans="1:2">
      <c r="A722" s="4" t="s">
        <v>80</v>
      </c>
      <c r="B722" s="4">
        <v>30</v>
      </c>
    </row>
    <row r="723" spans="1:2">
      <c r="A723" s="4" t="s">
        <v>128</v>
      </c>
      <c r="B723" s="4">
        <v>30</v>
      </c>
    </row>
    <row r="724" spans="1:2">
      <c r="A724" s="4" t="s">
        <v>128</v>
      </c>
      <c r="B724" s="4">
        <v>60</v>
      </c>
    </row>
    <row r="725" spans="1:2">
      <c r="A725" s="4" t="s">
        <v>218</v>
      </c>
      <c r="B725" s="4">
        <v>90</v>
      </c>
    </row>
    <row r="726" spans="1:2">
      <c r="A726" s="4" t="s">
        <v>182</v>
      </c>
      <c r="B726" s="4">
        <v>50</v>
      </c>
    </row>
    <row r="727" spans="1:2">
      <c r="A727" s="4" t="s">
        <v>329</v>
      </c>
      <c r="B727" s="4">
        <v>240</v>
      </c>
    </row>
    <row r="728" spans="1:2">
      <c r="A728" s="4" t="s">
        <v>182</v>
      </c>
      <c r="B728" s="4">
        <v>60</v>
      </c>
    </row>
    <row r="729" spans="1:2">
      <c r="A729" s="4" t="s">
        <v>67</v>
      </c>
      <c r="B729" s="4">
        <v>20</v>
      </c>
    </row>
    <row r="730" spans="1:2">
      <c r="A730" s="4" t="s">
        <v>88</v>
      </c>
      <c r="B730" s="4">
        <v>40</v>
      </c>
    </row>
    <row r="731" spans="1:2">
      <c r="A731" s="4" t="s">
        <v>80</v>
      </c>
      <c r="B731" s="4">
        <v>0</v>
      </c>
    </row>
    <row r="732" spans="1:2">
      <c r="A732" s="4" t="s">
        <v>182</v>
      </c>
      <c r="B732" s="4">
        <v>30</v>
      </c>
    </row>
    <row r="733" spans="1:2">
      <c r="A733" s="4" t="s">
        <v>53</v>
      </c>
      <c r="B733" s="4">
        <v>45</v>
      </c>
    </row>
    <row r="734" spans="1:2">
      <c r="A734" s="4" t="s">
        <v>297</v>
      </c>
      <c r="B734" s="4">
        <v>300</v>
      </c>
    </row>
    <row r="735" spans="1:2">
      <c r="A735" s="4" t="s">
        <v>128</v>
      </c>
      <c r="B735" s="4">
        <v>15</v>
      </c>
    </row>
    <row r="736" spans="1:2">
      <c r="A736" s="4" t="s">
        <v>39</v>
      </c>
      <c r="B736" s="4">
        <v>220</v>
      </c>
    </row>
    <row r="737" spans="1:2">
      <c r="A737" s="4" t="s">
        <v>53</v>
      </c>
      <c r="B737" s="4">
        <v>20</v>
      </c>
    </row>
    <row r="738" spans="1:2">
      <c r="A738" s="4" t="s">
        <v>114</v>
      </c>
      <c r="B738" s="4">
        <v>80</v>
      </c>
    </row>
    <row r="739" spans="1:2">
      <c r="A739" s="4" t="s">
        <v>128</v>
      </c>
      <c r="B739" s="4">
        <v>30</v>
      </c>
    </row>
    <row r="740" spans="1:2">
      <c r="A740" s="4" t="s">
        <v>182</v>
      </c>
      <c r="B740" s="4">
        <v>45</v>
      </c>
    </row>
    <row r="741" spans="1:2">
      <c r="A741" s="4" t="s">
        <v>67</v>
      </c>
      <c r="B741" s="4">
        <v>40</v>
      </c>
    </row>
    <row r="742" spans="1:2">
      <c r="A742" s="4" t="s">
        <v>329</v>
      </c>
      <c r="B742" s="4">
        <v>10</v>
      </c>
    </row>
    <row r="743" spans="1:2">
      <c r="A743" s="4" t="s">
        <v>114</v>
      </c>
      <c r="B743" s="4">
        <v>30</v>
      </c>
    </row>
    <row r="744" spans="1:2">
      <c r="A744" s="4" t="s">
        <v>39</v>
      </c>
      <c r="B744" s="4">
        <v>40</v>
      </c>
    </row>
    <row r="745" spans="1:2">
      <c r="A745" s="4" t="s">
        <v>88</v>
      </c>
      <c r="B745" s="4">
        <v>60</v>
      </c>
    </row>
    <row r="746" spans="1:2">
      <c r="A746" s="4" t="s">
        <v>182</v>
      </c>
      <c r="B746" s="4">
        <v>45</v>
      </c>
    </row>
    <row r="747" spans="1:2">
      <c r="A747" s="4" t="s">
        <v>329</v>
      </c>
      <c r="B747" s="4">
        <v>100</v>
      </c>
    </row>
    <row r="748" spans="1:2">
      <c r="A748" s="4" t="s">
        <v>67</v>
      </c>
      <c r="B748" s="4">
        <v>25</v>
      </c>
    </row>
  </sheetData>
  <autoFilter ref="B1:B748"/>
  <mergeCells count="1">
    <mergeCell ref="D22:E22"/>
  </mergeCells>
  <hyperlinks>
    <hyperlink ref="I40" r:id="rId2"/>
  </hyperlinks>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dimension ref="A1:AK110"/>
  <sheetViews>
    <sheetView workbookViewId="0">
      <selection activeCell="M9" sqref="M9"/>
    </sheetView>
  </sheetViews>
  <sheetFormatPr baseColWidth="10" defaultRowHeight="14.4"/>
  <cols>
    <col min="3" max="3" width="11.5546875" style="120"/>
    <col min="5" max="5" width="11.5546875" style="120"/>
    <col min="7" max="7" width="11.5546875" style="120"/>
    <col min="9" max="9" width="11.5546875" style="120"/>
    <col min="11" max="11" width="11.5546875" style="120"/>
    <col min="13" max="13" width="11.5546875" style="120"/>
    <col min="15" max="15" width="11.5546875" style="120"/>
    <col min="17" max="17" width="11.5546875" style="120"/>
    <col min="19" max="19" width="11.5546875" style="120"/>
    <col min="21" max="21" width="11.5546875" style="120"/>
    <col min="23" max="23" width="11.5546875" style="120"/>
    <col min="25" max="25" width="11.5546875" style="120"/>
  </cols>
  <sheetData>
    <row r="1" spans="1:25" ht="15" thickBot="1">
      <c r="A1" s="46"/>
      <c r="B1" s="111" t="s">
        <v>53</v>
      </c>
      <c r="C1" s="117"/>
      <c r="D1" s="112" t="s">
        <v>67</v>
      </c>
      <c r="E1" s="121"/>
      <c r="F1" s="112" t="s">
        <v>39</v>
      </c>
      <c r="G1" s="121"/>
      <c r="H1" s="112" t="s">
        <v>297</v>
      </c>
      <c r="I1" s="121"/>
      <c r="J1" s="112" t="s">
        <v>80</v>
      </c>
      <c r="K1" s="121"/>
      <c r="L1" s="112" t="s">
        <v>88</v>
      </c>
      <c r="M1" s="121"/>
      <c r="N1" s="112" t="s">
        <v>114</v>
      </c>
      <c r="O1" s="121"/>
      <c r="P1" s="112" t="s">
        <v>218</v>
      </c>
      <c r="Q1" s="121"/>
      <c r="R1" s="112" t="s">
        <v>329</v>
      </c>
      <c r="S1" s="121"/>
      <c r="T1" s="112" t="s">
        <v>128</v>
      </c>
      <c r="U1" s="121"/>
      <c r="V1" s="112" t="s">
        <v>95</v>
      </c>
      <c r="W1" s="122"/>
      <c r="X1" s="106" t="s">
        <v>182</v>
      </c>
    </row>
    <row r="2" spans="1:25">
      <c r="A2" s="113" t="s">
        <v>3432</v>
      </c>
      <c r="B2" s="60">
        <v>0</v>
      </c>
      <c r="C2" s="118">
        <f>B2</f>
        <v>0</v>
      </c>
      <c r="D2" s="60">
        <v>0</v>
      </c>
      <c r="E2" s="118">
        <f>D2</f>
        <v>0</v>
      </c>
      <c r="F2" s="60">
        <v>0</v>
      </c>
      <c r="G2" s="118">
        <f>F2</f>
        <v>0</v>
      </c>
      <c r="H2" s="60">
        <v>0</v>
      </c>
      <c r="I2" s="118">
        <f>H2</f>
        <v>0</v>
      </c>
      <c r="J2" s="60">
        <v>0</v>
      </c>
      <c r="K2" s="118">
        <f>J2</f>
        <v>0</v>
      </c>
      <c r="L2" s="60">
        <v>0</v>
      </c>
      <c r="M2" s="118">
        <f>L2</f>
        <v>0</v>
      </c>
      <c r="N2" s="60">
        <v>0</v>
      </c>
      <c r="O2" s="118">
        <f>N2</f>
        <v>0</v>
      </c>
      <c r="P2" s="60">
        <v>0</v>
      </c>
      <c r="Q2" s="118">
        <f>P2</f>
        <v>0</v>
      </c>
      <c r="R2" s="60">
        <v>0</v>
      </c>
      <c r="S2" s="118">
        <f>R2</f>
        <v>0</v>
      </c>
      <c r="T2" s="60">
        <v>0</v>
      </c>
      <c r="U2" s="118">
        <f>T2</f>
        <v>0</v>
      </c>
      <c r="V2" s="60">
        <v>0</v>
      </c>
      <c r="W2" s="118">
        <f>V2</f>
        <v>0</v>
      </c>
      <c r="X2" s="60">
        <v>0</v>
      </c>
      <c r="Y2" s="118">
        <f>X2</f>
        <v>0</v>
      </c>
    </row>
    <row r="3" spans="1:25">
      <c r="A3" s="114" t="s">
        <v>3434</v>
      </c>
      <c r="B3" s="61">
        <v>5</v>
      </c>
      <c r="C3" s="119">
        <f>B3-B2</f>
        <v>5</v>
      </c>
      <c r="D3" s="61">
        <v>2.75</v>
      </c>
      <c r="E3" s="119">
        <f>D3-D2</f>
        <v>2.75</v>
      </c>
      <c r="F3" s="61">
        <v>1</v>
      </c>
      <c r="G3" s="119">
        <f>F3-F2</f>
        <v>1</v>
      </c>
      <c r="H3" s="61">
        <v>20</v>
      </c>
      <c r="I3" s="119">
        <f>H3-H2</f>
        <v>20</v>
      </c>
      <c r="J3" s="61">
        <v>0</v>
      </c>
      <c r="K3" s="119">
        <f>J3-J2</f>
        <v>0</v>
      </c>
      <c r="L3" s="61">
        <v>16.25</v>
      </c>
      <c r="M3" s="119">
        <f>L3-L2</f>
        <v>16.25</v>
      </c>
      <c r="N3" s="61">
        <v>0</v>
      </c>
      <c r="O3" s="119">
        <f>N3-N2</f>
        <v>0</v>
      </c>
      <c r="P3" s="61">
        <v>13</v>
      </c>
      <c r="Q3" s="119">
        <f>P3-P2</f>
        <v>13</v>
      </c>
      <c r="R3" s="61">
        <v>13.75</v>
      </c>
      <c r="S3" s="119">
        <f>R3-R2</f>
        <v>13.75</v>
      </c>
      <c r="T3" s="61">
        <v>2</v>
      </c>
      <c r="U3" s="119">
        <f>T3-T2</f>
        <v>2</v>
      </c>
      <c r="V3" s="61">
        <v>10</v>
      </c>
      <c r="W3" s="119">
        <f>V3-V2</f>
        <v>10</v>
      </c>
      <c r="X3" s="61">
        <v>6.25</v>
      </c>
      <c r="Y3" s="119">
        <f>X3-X2</f>
        <v>6.25</v>
      </c>
    </row>
    <row r="4" spans="1:25">
      <c r="A4" s="114" t="s">
        <v>3402</v>
      </c>
      <c r="B4" s="116">
        <v>35</v>
      </c>
      <c r="C4" s="119">
        <f t="shared" ref="C4:E6" si="0">B4-B3</f>
        <v>30</v>
      </c>
      <c r="D4" s="116">
        <v>45</v>
      </c>
      <c r="E4" s="119">
        <f t="shared" si="0"/>
        <v>42.25</v>
      </c>
      <c r="F4" s="116">
        <v>35</v>
      </c>
      <c r="G4" s="119">
        <f t="shared" ref="G4" si="1">F4-F3</f>
        <v>34</v>
      </c>
      <c r="H4" s="116">
        <v>42.5</v>
      </c>
      <c r="I4" s="119">
        <f t="shared" ref="I4" si="2">H4-H3</f>
        <v>22.5</v>
      </c>
      <c r="J4" s="116">
        <v>35</v>
      </c>
      <c r="K4" s="119">
        <f t="shared" ref="K4" si="3">J4-J3</f>
        <v>35</v>
      </c>
      <c r="L4" s="116">
        <v>32.5</v>
      </c>
      <c r="M4" s="119">
        <f t="shared" ref="M4" si="4">L4-L3</f>
        <v>16.25</v>
      </c>
      <c r="N4" s="116">
        <v>32.5</v>
      </c>
      <c r="O4" s="119">
        <f t="shared" ref="O4" si="5">N4-N3</f>
        <v>32.5</v>
      </c>
      <c r="P4" s="116">
        <v>40</v>
      </c>
      <c r="Q4" s="119">
        <f t="shared" ref="Q4" si="6">P4-P3</f>
        <v>27</v>
      </c>
      <c r="R4" s="116">
        <v>35</v>
      </c>
      <c r="S4" s="119">
        <f t="shared" ref="S4" si="7">R4-R3</f>
        <v>21.25</v>
      </c>
      <c r="T4" s="116">
        <v>30</v>
      </c>
      <c r="U4" s="119">
        <f t="shared" ref="U4" si="8">T4-T3</f>
        <v>28</v>
      </c>
      <c r="V4" s="116">
        <v>40</v>
      </c>
      <c r="W4" s="119">
        <f t="shared" ref="W4" si="9">V4-V3</f>
        <v>30</v>
      </c>
      <c r="X4" s="116">
        <v>30</v>
      </c>
      <c r="Y4" s="119">
        <f t="shared" ref="Y4" si="10">X4-X3</f>
        <v>23.75</v>
      </c>
    </row>
    <row r="5" spans="1:25">
      <c r="A5" s="114" t="s">
        <v>3435</v>
      </c>
      <c r="B5" s="61">
        <v>85</v>
      </c>
      <c r="C5" s="119">
        <f t="shared" si="0"/>
        <v>50</v>
      </c>
      <c r="D5" s="61">
        <v>60</v>
      </c>
      <c r="E5" s="119">
        <f t="shared" si="0"/>
        <v>15</v>
      </c>
      <c r="F5" s="61">
        <v>60</v>
      </c>
      <c r="G5" s="119">
        <f t="shared" ref="G5" si="11">F5-F4</f>
        <v>25</v>
      </c>
      <c r="H5" s="61">
        <v>90</v>
      </c>
      <c r="I5" s="119">
        <f t="shared" ref="I5" si="12">H5-H4</f>
        <v>47.5</v>
      </c>
      <c r="J5" s="61">
        <v>80</v>
      </c>
      <c r="K5" s="119">
        <f t="shared" ref="K5" si="13">J5-J4</f>
        <v>45</v>
      </c>
      <c r="L5" s="61">
        <v>68.75</v>
      </c>
      <c r="M5" s="119">
        <f t="shared" ref="M5" si="14">L5-L4</f>
        <v>36.25</v>
      </c>
      <c r="N5" s="61">
        <v>62.5</v>
      </c>
      <c r="O5" s="119">
        <f t="shared" ref="O5" si="15">N5-N4</f>
        <v>30</v>
      </c>
      <c r="P5" s="61">
        <v>90</v>
      </c>
      <c r="Q5" s="119">
        <f t="shared" ref="Q5" si="16">P5-P4</f>
        <v>50</v>
      </c>
      <c r="R5" s="61">
        <v>80</v>
      </c>
      <c r="S5" s="119">
        <f t="shared" ref="S5" si="17">R5-R4</f>
        <v>45</v>
      </c>
      <c r="T5" s="61">
        <v>60</v>
      </c>
      <c r="U5" s="119">
        <f t="shared" ref="U5" si="18">T5-T4</f>
        <v>30</v>
      </c>
      <c r="V5" s="61">
        <v>60</v>
      </c>
      <c r="W5" s="119">
        <f t="shared" ref="W5" si="19">V5-V4</f>
        <v>20</v>
      </c>
      <c r="X5" s="61">
        <v>60</v>
      </c>
      <c r="Y5" s="119">
        <f t="shared" ref="Y5" si="20">X5-X4</f>
        <v>30</v>
      </c>
    </row>
    <row r="6" spans="1:25" ht="15" thickBot="1">
      <c r="A6" s="115" t="s">
        <v>3436</v>
      </c>
      <c r="B6" s="62">
        <v>300</v>
      </c>
      <c r="C6" s="119">
        <f t="shared" si="0"/>
        <v>215</v>
      </c>
      <c r="D6" s="62">
        <v>150</v>
      </c>
      <c r="E6" s="119">
        <f t="shared" si="0"/>
        <v>90</v>
      </c>
      <c r="F6" s="62">
        <v>220</v>
      </c>
      <c r="G6" s="119">
        <f t="shared" ref="G6" si="21">F6-F5</f>
        <v>160</v>
      </c>
      <c r="H6" s="62">
        <v>300</v>
      </c>
      <c r="I6" s="119">
        <f t="shared" ref="I6" si="22">H6-H5</f>
        <v>210</v>
      </c>
      <c r="J6" s="62">
        <v>200</v>
      </c>
      <c r="K6" s="119">
        <f t="shared" ref="K6" si="23">J6-J5</f>
        <v>120</v>
      </c>
      <c r="L6" s="62">
        <v>180</v>
      </c>
      <c r="M6" s="119">
        <f t="shared" ref="M6" si="24">L6-L5</f>
        <v>111.25</v>
      </c>
      <c r="N6" s="62">
        <v>270</v>
      </c>
      <c r="O6" s="119">
        <f t="shared" ref="O6" si="25">N6-N5</f>
        <v>207.5</v>
      </c>
      <c r="P6" s="62">
        <v>240</v>
      </c>
      <c r="Q6" s="119">
        <f t="shared" ref="Q6" si="26">P6-P5</f>
        <v>150</v>
      </c>
      <c r="R6" s="62">
        <v>240</v>
      </c>
      <c r="S6" s="119">
        <f t="shared" ref="S6" si="27">R6-R5</f>
        <v>160</v>
      </c>
      <c r="T6" s="62">
        <v>180</v>
      </c>
      <c r="U6" s="119">
        <f t="shared" ref="U6" si="28">T6-T5</f>
        <v>120</v>
      </c>
      <c r="V6" s="62">
        <v>240</v>
      </c>
      <c r="W6" s="119">
        <f t="shared" ref="W6" si="29">V6-V5</f>
        <v>180</v>
      </c>
      <c r="X6" s="62">
        <v>180</v>
      </c>
      <c r="Y6" s="119">
        <f t="shared" ref="Y6" si="30">X6-X5</f>
        <v>120</v>
      </c>
    </row>
    <row r="9" spans="1:25">
      <c r="M9" s="93" t="s">
        <v>3437</v>
      </c>
    </row>
    <row r="38" spans="1:37" ht="15" thickBot="1"/>
    <row r="39" spans="1:37" ht="15" thickBot="1">
      <c r="A39" s="148" t="s">
        <v>53</v>
      </c>
      <c r="B39" s="149" t="s">
        <v>67</v>
      </c>
      <c r="C39" s="149" t="s">
        <v>39</v>
      </c>
      <c r="D39" s="149" t="s">
        <v>297</v>
      </c>
      <c r="E39" s="149" t="s">
        <v>80</v>
      </c>
      <c r="F39" s="149" t="s">
        <v>88</v>
      </c>
      <c r="G39" s="149" t="s">
        <v>114</v>
      </c>
      <c r="H39" s="149" t="s">
        <v>218</v>
      </c>
      <c r="I39" s="149" t="s">
        <v>329</v>
      </c>
      <c r="J39" s="149" t="s">
        <v>128</v>
      </c>
      <c r="K39" s="149" t="s">
        <v>95</v>
      </c>
      <c r="L39" s="150" t="s">
        <v>182</v>
      </c>
      <c r="N39" s="94"/>
      <c r="O39" s="154" t="s">
        <v>53</v>
      </c>
      <c r="P39" s="155" t="s">
        <v>67</v>
      </c>
      <c r="Q39" s="155" t="s">
        <v>39</v>
      </c>
      <c r="R39" s="155" t="s">
        <v>297</v>
      </c>
      <c r="S39" s="155" t="s">
        <v>80</v>
      </c>
      <c r="T39" s="155" t="s">
        <v>88</v>
      </c>
      <c r="U39" s="155" t="s">
        <v>114</v>
      </c>
      <c r="V39" s="155" t="s">
        <v>218</v>
      </c>
      <c r="W39" s="155" t="s">
        <v>329</v>
      </c>
      <c r="X39" s="155" t="s">
        <v>128</v>
      </c>
      <c r="Y39" s="155" t="s">
        <v>95</v>
      </c>
      <c r="Z39" s="156" t="s">
        <v>182</v>
      </c>
      <c r="AK39" s="27"/>
    </row>
    <row r="40" spans="1:37">
      <c r="A40" s="145">
        <v>40</v>
      </c>
      <c r="B40" s="146">
        <v>45</v>
      </c>
      <c r="C40" s="146">
        <v>35</v>
      </c>
      <c r="D40" s="146">
        <v>120</v>
      </c>
      <c r="E40" s="146">
        <v>30</v>
      </c>
      <c r="F40" s="146">
        <v>65</v>
      </c>
      <c r="G40" s="146">
        <v>0</v>
      </c>
      <c r="H40" s="146">
        <v>30</v>
      </c>
      <c r="I40" s="146">
        <v>30</v>
      </c>
      <c r="J40" s="146">
        <v>0</v>
      </c>
      <c r="K40" s="146">
        <v>240</v>
      </c>
      <c r="L40" s="147">
        <v>40</v>
      </c>
      <c r="N40" s="158" t="s">
        <v>3412</v>
      </c>
      <c r="O40" s="169">
        <v>50.985915492957744</v>
      </c>
      <c r="P40" s="170">
        <v>48.340909090909093</v>
      </c>
      <c r="Q40" s="170">
        <v>43.134328358208954</v>
      </c>
      <c r="R40" s="170">
        <v>59.294117647058826</v>
      </c>
      <c r="S40" s="170">
        <v>48.928571428571431</v>
      </c>
      <c r="T40" s="170">
        <v>45.70967741935484</v>
      </c>
      <c r="U40" s="170">
        <v>47.397058823529413</v>
      </c>
      <c r="V40" s="170">
        <v>54.985507246376812</v>
      </c>
      <c r="W40" s="170">
        <v>54.05</v>
      </c>
      <c r="X40" s="170">
        <v>41.017241379310342</v>
      </c>
      <c r="Y40" s="170">
        <v>49.068965517241381</v>
      </c>
      <c r="Z40" s="171">
        <v>41.560606060606062</v>
      </c>
      <c r="AJ40" s="26"/>
      <c r="AK40" s="26"/>
    </row>
    <row r="41" spans="1:37">
      <c r="A41" s="143">
        <v>120</v>
      </c>
      <c r="B41" s="126">
        <v>2</v>
      </c>
      <c r="C41" s="126">
        <v>10</v>
      </c>
      <c r="D41" s="126">
        <v>40</v>
      </c>
      <c r="E41" s="126">
        <v>90</v>
      </c>
      <c r="F41" s="126">
        <v>0</v>
      </c>
      <c r="G41" s="126">
        <v>50</v>
      </c>
      <c r="H41" s="126">
        <v>60</v>
      </c>
      <c r="I41" s="126">
        <v>60</v>
      </c>
      <c r="J41" s="126">
        <v>30</v>
      </c>
      <c r="K41" s="126">
        <v>30</v>
      </c>
      <c r="L41" s="127">
        <v>30</v>
      </c>
      <c r="N41" s="161" t="s">
        <v>3402</v>
      </c>
      <c r="O41" s="162">
        <v>30</v>
      </c>
      <c r="P41" s="163">
        <v>45</v>
      </c>
      <c r="Q41" s="163">
        <v>35</v>
      </c>
      <c r="R41" s="163">
        <v>42.5</v>
      </c>
      <c r="S41" s="163">
        <v>35</v>
      </c>
      <c r="T41" s="163">
        <v>32.5</v>
      </c>
      <c r="U41" s="163">
        <v>32.5</v>
      </c>
      <c r="V41" s="163">
        <v>40</v>
      </c>
      <c r="W41" s="163">
        <v>35</v>
      </c>
      <c r="X41" s="163">
        <v>30</v>
      </c>
      <c r="Y41" s="163">
        <v>40</v>
      </c>
      <c r="Z41" s="164">
        <v>30</v>
      </c>
    </row>
    <row r="42" spans="1:37">
      <c r="A42" s="143">
        <v>0</v>
      </c>
      <c r="B42" s="126">
        <v>150</v>
      </c>
      <c r="C42" s="126">
        <v>120</v>
      </c>
      <c r="D42" s="126">
        <v>180</v>
      </c>
      <c r="E42" s="126">
        <v>50</v>
      </c>
      <c r="F42" s="126">
        <v>60</v>
      </c>
      <c r="G42" s="126">
        <v>0</v>
      </c>
      <c r="H42" s="126">
        <v>50</v>
      </c>
      <c r="I42" s="126">
        <v>1</v>
      </c>
      <c r="J42" s="126">
        <v>30</v>
      </c>
      <c r="K42" s="126">
        <v>30</v>
      </c>
      <c r="L42" s="127">
        <v>20</v>
      </c>
      <c r="N42" s="165" t="s">
        <v>3403</v>
      </c>
      <c r="O42" s="166">
        <v>0</v>
      </c>
      <c r="P42" s="167">
        <v>60</v>
      </c>
      <c r="Q42" s="167">
        <v>0</v>
      </c>
      <c r="R42" s="167">
        <v>30</v>
      </c>
      <c r="S42" s="167">
        <v>0</v>
      </c>
      <c r="T42" s="167">
        <v>0</v>
      </c>
      <c r="U42" s="167">
        <v>0</v>
      </c>
      <c r="V42" s="167">
        <v>120</v>
      </c>
      <c r="W42" s="167">
        <v>0</v>
      </c>
      <c r="X42" s="167">
        <v>0</v>
      </c>
      <c r="Y42" s="167">
        <v>0</v>
      </c>
      <c r="Z42" s="168">
        <v>0</v>
      </c>
    </row>
    <row r="43" spans="1:37">
      <c r="A43" s="143">
        <v>45</v>
      </c>
      <c r="B43" s="126">
        <v>120</v>
      </c>
      <c r="C43" s="126">
        <v>0</v>
      </c>
      <c r="D43" s="126">
        <v>40</v>
      </c>
      <c r="E43" s="126">
        <v>40</v>
      </c>
      <c r="F43" s="126">
        <v>150</v>
      </c>
      <c r="G43" s="126">
        <v>180</v>
      </c>
      <c r="H43" s="126">
        <v>60</v>
      </c>
      <c r="I43" s="126">
        <v>80</v>
      </c>
      <c r="J43" s="126">
        <v>20</v>
      </c>
      <c r="K43" s="126">
        <v>40</v>
      </c>
      <c r="L43" s="127">
        <v>45</v>
      </c>
      <c r="N43" s="159" t="s">
        <v>3427</v>
      </c>
      <c r="O43" s="40">
        <v>57.325011484079958</v>
      </c>
      <c r="P43" s="41">
        <v>45.668137170709144</v>
      </c>
      <c r="Q43" s="41">
        <v>47.151559478817738</v>
      </c>
      <c r="R43" s="41">
        <v>57.026586840459949</v>
      </c>
      <c r="S43" s="41">
        <v>50.883773853345836</v>
      </c>
      <c r="T43" s="41">
        <v>41.13926252627423</v>
      </c>
      <c r="U43" s="41">
        <v>51.383294720122763</v>
      </c>
      <c r="V43" s="41">
        <v>53.41251581506716</v>
      </c>
      <c r="W43" s="41">
        <v>56.898489747911768</v>
      </c>
      <c r="X43" s="41">
        <v>44.076286093150763</v>
      </c>
      <c r="Y43" s="41">
        <v>56.974867364407025</v>
      </c>
      <c r="Z43" s="151">
        <v>42.108697726745532</v>
      </c>
    </row>
    <row r="44" spans="1:37">
      <c r="A44" s="143">
        <v>100</v>
      </c>
      <c r="B44" s="126">
        <v>50</v>
      </c>
      <c r="C44" s="126">
        <v>0</v>
      </c>
      <c r="D44" s="126">
        <v>30</v>
      </c>
      <c r="E44" s="126">
        <v>0</v>
      </c>
      <c r="F44" s="126">
        <v>120</v>
      </c>
      <c r="G44" s="126">
        <v>30</v>
      </c>
      <c r="H44" s="126">
        <v>150</v>
      </c>
      <c r="I44" s="126">
        <v>0</v>
      </c>
      <c r="J44" s="126">
        <v>30</v>
      </c>
      <c r="K44" s="126">
        <v>50</v>
      </c>
      <c r="L44" s="127">
        <v>150</v>
      </c>
      <c r="N44" s="159" t="s">
        <v>3434</v>
      </c>
      <c r="O44" s="40">
        <f>QUARTILE(A40:A110,1)</f>
        <v>5</v>
      </c>
      <c r="P44" s="41">
        <f>QUARTILE(B40:B110,1)</f>
        <v>2.75</v>
      </c>
      <c r="Q44" s="41">
        <f t="shared" ref="Q44:S44" si="31">QUARTILE(C40:C110,1)</f>
        <v>1</v>
      </c>
      <c r="R44" s="41">
        <f t="shared" si="31"/>
        <v>20</v>
      </c>
      <c r="S44" s="41">
        <f t="shared" si="31"/>
        <v>0</v>
      </c>
      <c r="T44" s="41">
        <f t="shared" ref="T44" si="32">QUARTILE(F40:F110,1)</f>
        <v>16.25</v>
      </c>
      <c r="U44" s="41">
        <f t="shared" ref="U44" si="33">QUARTILE(G40:G110,1)</f>
        <v>0</v>
      </c>
      <c r="V44" s="41">
        <f t="shared" ref="V44" si="34">QUARTILE(H40:H110,1)</f>
        <v>13</v>
      </c>
      <c r="W44" s="41">
        <f t="shared" ref="W44" si="35">QUARTILE(I40:I110,1)</f>
        <v>13.75</v>
      </c>
      <c r="X44" s="41">
        <f t="shared" ref="X44" si="36">QUARTILE(J40:J110,1)</f>
        <v>2</v>
      </c>
      <c r="Y44" s="41">
        <f t="shared" ref="Y44" si="37">QUARTILE(K40:K110,1)</f>
        <v>10</v>
      </c>
      <c r="Z44" s="151">
        <f t="shared" ref="Z44" si="38">QUARTILE(L40:L110,1)</f>
        <v>6.25</v>
      </c>
    </row>
    <row r="45" spans="1:37">
      <c r="A45" s="143">
        <v>0</v>
      </c>
      <c r="B45" s="126">
        <v>60</v>
      </c>
      <c r="C45" s="126">
        <v>0</v>
      </c>
      <c r="D45" s="126">
        <v>150</v>
      </c>
      <c r="E45" s="126">
        <v>90</v>
      </c>
      <c r="F45" s="126">
        <v>70</v>
      </c>
      <c r="G45" s="126">
        <v>120</v>
      </c>
      <c r="H45" s="126">
        <v>50</v>
      </c>
      <c r="I45" s="126">
        <v>28</v>
      </c>
      <c r="J45" s="126">
        <v>65</v>
      </c>
      <c r="K45" s="126">
        <v>0</v>
      </c>
      <c r="L45" s="127">
        <v>0</v>
      </c>
      <c r="N45" s="159" t="s">
        <v>3439</v>
      </c>
      <c r="O45" s="40">
        <f>QUARTILE(A40:A110,3)</f>
        <v>85</v>
      </c>
      <c r="P45" s="41">
        <f>QUARTILE(B40:B110,3)</f>
        <v>60</v>
      </c>
      <c r="Q45" s="41">
        <f t="shared" ref="Q45:S45" si="39">QUARTILE(C40:C110,3)</f>
        <v>60</v>
      </c>
      <c r="R45" s="41">
        <f t="shared" si="39"/>
        <v>90</v>
      </c>
      <c r="S45" s="41">
        <f t="shared" si="39"/>
        <v>80</v>
      </c>
      <c r="T45" s="41">
        <f t="shared" ref="T45" si="40">QUARTILE(F40:F110,3)</f>
        <v>68.75</v>
      </c>
      <c r="U45" s="41">
        <f t="shared" ref="U45" si="41">QUARTILE(G40:G110,3)</f>
        <v>62.5</v>
      </c>
      <c r="V45" s="41">
        <f t="shared" ref="V45" si="42">QUARTILE(H40:H110,3)</f>
        <v>90</v>
      </c>
      <c r="W45" s="41">
        <f t="shared" ref="W45" si="43">QUARTILE(I40:I110,3)</f>
        <v>80</v>
      </c>
      <c r="X45" s="41">
        <f t="shared" ref="X45" si="44">QUARTILE(J40:J110,3)</f>
        <v>60</v>
      </c>
      <c r="Y45" s="41">
        <f t="shared" ref="Y45" si="45">QUARTILE(K40:K110,3)</f>
        <v>60</v>
      </c>
      <c r="Z45" s="151">
        <f t="shared" ref="Z45" si="46">QUARTILE(L40:L110,3)</f>
        <v>60</v>
      </c>
    </row>
    <row r="46" spans="1:37">
      <c r="A46" s="143">
        <v>35</v>
      </c>
      <c r="B46" s="126">
        <v>30</v>
      </c>
      <c r="C46" s="126">
        <v>10</v>
      </c>
      <c r="D46" s="126">
        <v>90</v>
      </c>
      <c r="E46" s="126">
        <v>200</v>
      </c>
      <c r="F46" s="126">
        <v>30</v>
      </c>
      <c r="G46" s="126">
        <v>0</v>
      </c>
      <c r="H46" s="126">
        <v>120</v>
      </c>
      <c r="I46" s="126">
        <v>60</v>
      </c>
      <c r="J46" s="126">
        <v>60</v>
      </c>
      <c r="K46" s="126">
        <v>0</v>
      </c>
      <c r="L46" s="127">
        <v>120</v>
      </c>
      <c r="N46" s="159" t="s">
        <v>3406</v>
      </c>
      <c r="O46" s="40">
        <v>300</v>
      </c>
      <c r="P46" s="41">
        <v>150</v>
      </c>
      <c r="Q46" s="41">
        <v>220</v>
      </c>
      <c r="R46" s="41">
        <v>300</v>
      </c>
      <c r="S46" s="41">
        <v>200</v>
      </c>
      <c r="T46" s="41">
        <v>180</v>
      </c>
      <c r="U46" s="41">
        <v>270</v>
      </c>
      <c r="V46" s="41">
        <v>240</v>
      </c>
      <c r="W46" s="41">
        <v>240</v>
      </c>
      <c r="X46" s="41">
        <v>180</v>
      </c>
      <c r="Y46" s="41">
        <v>240</v>
      </c>
      <c r="Z46" s="151">
        <v>180</v>
      </c>
    </row>
    <row r="47" spans="1:37">
      <c r="A47" s="143">
        <v>0</v>
      </c>
      <c r="B47" s="126">
        <v>140</v>
      </c>
      <c r="C47" s="126">
        <v>40</v>
      </c>
      <c r="D47" s="126">
        <v>60</v>
      </c>
      <c r="E47" s="126">
        <v>0</v>
      </c>
      <c r="F47" s="126">
        <v>30</v>
      </c>
      <c r="G47" s="126">
        <v>90</v>
      </c>
      <c r="H47" s="126">
        <v>50</v>
      </c>
      <c r="I47" s="126">
        <v>45</v>
      </c>
      <c r="J47" s="126">
        <v>120</v>
      </c>
      <c r="K47" s="126">
        <v>45</v>
      </c>
      <c r="L47" s="127">
        <v>20</v>
      </c>
      <c r="N47" s="159" t="s">
        <v>3432</v>
      </c>
      <c r="O47" s="40">
        <v>0</v>
      </c>
      <c r="P47" s="41">
        <v>0</v>
      </c>
      <c r="Q47" s="41">
        <v>0</v>
      </c>
      <c r="R47" s="41">
        <v>0</v>
      </c>
      <c r="S47" s="41">
        <v>0</v>
      </c>
      <c r="T47" s="41">
        <v>0</v>
      </c>
      <c r="U47" s="41">
        <v>0</v>
      </c>
      <c r="V47" s="41">
        <v>0</v>
      </c>
      <c r="W47" s="41">
        <v>0</v>
      </c>
      <c r="X47" s="41">
        <v>0</v>
      </c>
      <c r="Y47" s="41">
        <v>0</v>
      </c>
      <c r="Z47" s="151">
        <v>0</v>
      </c>
    </row>
    <row r="48" spans="1:37" ht="15" thickBot="1">
      <c r="A48" s="143">
        <v>0</v>
      </c>
      <c r="B48" s="126">
        <v>25</v>
      </c>
      <c r="C48" s="126">
        <v>45</v>
      </c>
      <c r="D48" s="126">
        <v>60</v>
      </c>
      <c r="E48" s="126">
        <v>150</v>
      </c>
      <c r="F48" s="126">
        <v>30</v>
      </c>
      <c r="G48" s="126">
        <v>40</v>
      </c>
      <c r="H48" s="126">
        <v>40</v>
      </c>
      <c r="I48" s="126">
        <v>20</v>
      </c>
      <c r="J48" s="126">
        <v>0</v>
      </c>
      <c r="K48" s="126">
        <v>150</v>
      </c>
      <c r="L48" s="127">
        <v>0</v>
      </c>
      <c r="N48" s="160" t="s">
        <v>3433</v>
      </c>
      <c r="O48" s="157">
        <v>300</v>
      </c>
      <c r="P48" s="152">
        <v>150</v>
      </c>
      <c r="Q48" s="152">
        <v>220</v>
      </c>
      <c r="R48" s="152">
        <v>300</v>
      </c>
      <c r="S48" s="152">
        <v>200</v>
      </c>
      <c r="T48" s="152">
        <v>180</v>
      </c>
      <c r="U48" s="152">
        <v>270</v>
      </c>
      <c r="V48" s="152">
        <v>240</v>
      </c>
      <c r="W48" s="152">
        <v>240</v>
      </c>
      <c r="X48" s="152">
        <v>180</v>
      </c>
      <c r="Y48" s="152">
        <v>240</v>
      </c>
      <c r="Z48" s="153">
        <v>180</v>
      </c>
    </row>
    <row r="49" spans="1:15">
      <c r="A49" s="143">
        <v>30</v>
      </c>
      <c r="B49" s="126">
        <v>60</v>
      </c>
      <c r="C49" s="126">
        <v>30</v>
      </c>
      <c r="D49" s="126">
        <v>0</v>
      </c>
      <c r="E49" s="126">
        <v>0</v>
      </c>
      <c r="F49" s="126">
        <v>20</v>
      </c>
      <c r="G49" s="126">
        <v>0</v>
      </c>
      <c r="H49" s="126">
        <v>10</v>
      </c>
      <c r="I49" s="126">
        <v>20</v>
      </c>
      <c r="J49" s="126">
        <v>0</v>
      </c>
      <c r="K49" s="126">
        <v>20</v>
      </c>
      <c r="L49" s="127">
        <v>60</v>
      </c>
    </row>
    <row r="50" spans="1:15">
      <c r="A50" s="143">
        <v>30</v>
      </c>
      <c r="B50" s="126">
        <v>55</v>
      </c>
      <c r="C50" s="126">
        <v>60</v>
      </c>
      <c r="D50" s="126">
        <v>80</v>
      </c>
      <c r="E50" s="126">
        <v>55</v>
      </c>
      <c r="F50" s="126">
        <v>45</v>
      </c>
      <c r="G50" s="126">
        <v>120</v>
      </c>
      <c r="H50" s="126">
        <v>45</v>
      </c>
      <c r="I50" s="126">
        <v>2</v>
      </c>
      <c r="J50" s="126">
        <v>0</v>
      </c>
      <c r="K50" s="126">
        <v>0</v>
      </c>
      <c r="L50" s="127">
        <v>0</v>
      </c>
      <c r="N50" s="172"/>
      <c r="O50" s="173"/>
    </row>
    <row r="51" spans="1:15">
      <c r="A51" s="143">
        <v>90</v>
      </c>
      <c r="B51" s="126">
        <v>120</v>
      </c>
      <c r="C51" s="126">
        <v>30</v>
      </c>
      <c r="D51" s="126">
        <v>30</v>
      </c>
      <c r="E51" s="126">
        <v>15</v>
      </c>
      <c r="F51" s="126">
        <v>120</v>
      </c>
      <c r="G51" s="126">
        <v>0</v>
      </c>
      <c r="H51" s="126">
        <v>20</v>
      </c>
      <c r="I51" s="126">
        <v>45</v>
      </c>
      <c r="J51" s="126">
        <v>0</v>
      </c>
      <c r="K51" s="126">
        <v>50</v>
      </c>
      <c r="L51" s="127">
        <v>60</v>
      </c>
    </row>
    <row r="52" spans="1:15">
      <c r="A52" s="143">
        <v>15</v>
      </c>
      <c r="B52" s="126">
        <v>30</v>
      </c>
      <c r="C52" s="126">
        <v>60</v>
      </c>
      <c r="D52" s="126">
        <v>120</v>
      </c>
      <c r="E52" s="126">
        <v>120</v>
      </c>
      <c r="F52" s="126">
        <v>0</v>
      </c>
      <c r="G52" s="126">
        <v>50</v>
      </c>
      <c r="H52" s="126">
        <v>20</v>
      </c>
      <c r="I52" s="126">
        <v>0</v>
      </c>
      <c r="J52" s="126">
        <v>180</v>
      </c>
      <c r="K52" s="126">
        <v>0</v>
      </c>
      <c r="L52" s="127">
        <v>180</v>
      </c>
    </row>
    <row r="53" spans="1:15">
      <c r="A53" s="143">
        <v>160</v>
      </c>
      <c r="B53" s="126">
        <v>1</v>
      </c>
      <c r="C53" s="126">
        <v>2</v>
      </c>
      <c r="D53" s="126">
        <v>120</v>
      </c>
      <c r="E53" s="126">
        <v>60</v>
      </c>
      <c r="F53" s="126">
        <v>30</v>
      </c>
      <c r="G53" s="126">
        <v>0</v>
      </c>
      <c r="H53" s="126">
        <v>240</v>
      </c>
      <c r="I53" s="126">
        <v>90</v>
      </c>
      <c r="J53" s="126">
        <v>15</v>
      </c>
      <c r="K53" s="126">
        <v>10</v>
      </c>
      <c r="L53" s="127">
        <v>0</v>
      </c>
    </row>
    <row r="54" spans="1:15">
      <c r="A54" s="143">
        <v>40</v>
      </c>
      <c r="B54" s="126">
        <v>150</v>
      </c>
      <c r="C54" s="126">
        <v>60</v>
      </c>
      <c r="D54" s="126">
        <v>120</v>
      </c>
      <c r="E54" s="126">
        <v>120</v>
      </c>
      <c r="F54" s="126">
        <v>90</v>
      </c>
      <c r="G54" s="126">
        <v>60</v>
      </c>
      <c r="H54" s="126">
        <v>90</v>
      </c>
      <c r="I54" s="126">
        <v>2</v>
      </c>
      <c r="J54" s="126">
        <v>2</v>
      </c>
      <c r="K54" s="126">
        <v>65</v>
      </c>
      <c r="L54" s="127">
        <v>40</v>
      </c>
    </row>
    <row r="55" spans="1:15">
      <c r="A55" s="143">
        <v>90</v>
      </c>
      <c r="B55" s="126">
        <v>0</v>
      </c>
      <c r="C55" s="126">
        <v>120</v>
      </c>
      <c r="D55" s="126">
        <v>5</v>
      </c>
      <c r="E55" s="126">
        <v>90</v>
      </c>
      <c r="F55" s="126">
        <v>0</v>
      </c>
      <c r="G55" s="126">
        <v>8</v>
      </c>
      <c r="H55" s="126">
        <v>120</v>
      </c>
      <c r="I55" s="126">
        <v>15</v>
      </c>
      <c r="J55" s="126">
        <v>60</v>
      </c>
      <c r="K55" s="126">
        <v>7</v>
      </c>
      <c r="L55" s="127">
        <v>30</v>
      </c>
    </row>
    <row r="56" spans="1:15">
      <c r="A56" s="143">
        <v>300</v>
      </c>
      <c r="B56" s="126">
        <v>45</v>
      </c>
      <c r="C56" s="126">
        <v>0</v>
      </c>
      <c r="D56" s="126">
        <v>30</v>
      </c>
      <c r="E56" s="126">
        <v>60</v>
      </c>
      <c r="F56" s="126">
        <v>5</v>
      </c>
      <c r="G56" s="126">
        <v>0</v>
      </c>
      <c r="H56" s="126">
        <v>20</v>
      </c>
      <c r="I56" s="126">
        <v>30</v>
      </c>
      <c r="J56" s="126">
        <v>40</v>
      </c>
      <c r="K56" s="126">
        <v>45</v>
      </c>
      <c r="L56" s="127">
        <v>120</v>
      </c>
    </row>
    <row r="57" spans="1:15">
      <c r="A57" s="143">
        <v>0</v>
      </c>
      <c r="B57" s="126">
        <v>2</v>
      </c>
      <c r="C57" s="126">
        <v>30</v>
      </c>
      <c r="D57" s="126">
        <v>25</v>
      </c>
      <c r="E57" s="126">
        <v>0</v>
      </c>
      <c r="F57" s="126">
        <v>75</v>
      </c>
      <c r="G57" s="126">
        <v>60</v>
      </c>
      <c r="H57" s="126">
        <v>120</v>
      </c>
      <c r="I57" s="126">
        <v>30</v>
      </c>
      <c r="J57" s="126">
        <v>2</v>
      </c>
      <c r="K57" s="126">
        <v>40</v>
      </c>
      <c r="L57" s="127">
        <v>35</v>
      </c>
    </row>
    <row r="58" spans="1:15">
      <c r="A58" s="143">
        <v>25</v>
      </c>
      <c r="B58" s="126">
        <v>60</v>
      </c>
      <c r="C58" s="126">
        <v>60</v>
      </c>
      <c r="D58" s="126">
        <v>20</v>
      </c>
      <c r="E58" s="126">
        <v>0</v>
      </c>
      <c r="F58" s="126">
        <v>30</v>
      </c>
      <c r="G58" s="126">
        <v>0</v>
      </c>
      <c r="H58" s="126">
        <v>10</v>
      </c>
      <c r="I58" s="126">
        <v>120</v>
      </c>
      <c r="J58" s="126">
        <v>30</v>
      </c>
      <c r="K58" s="126">
        <v>10</v>
      </c>
      <c r="L58" s="127">
        <v>40</v>
      </c>
    </row>
    <row r="59" spans="1:15">
      <c r="A59" s="143">
        <v>120</v>
      </c>
      <c r="B59" s="126">
        <v>3</v>
      </c>
      <c r="C59" s="126">
        <v>20</v>
      </c>
      <c r="D59" s="126">
        <v>60</v>
      </c>
      <c r="E59" s="126">
        <v>0</v>
      </c>
      <c r="F59" s="126">
        <v>120</v>
      </c>
      <c r="G59" s="126">
        <v>2</v>
      </c>
      <c r="H59" s="126">
        <v>150</v>
      </c>
      <c r="I59" s="126">
        <v>0</v>
      </c>
      <c r="J59" s="126">
        <v>0</v>
      </c>
      <c r="K59" s="126">
        <v>0</v>
      </c>
      <c r="L59" s="127">
        <v>20</v>
      </c>
    </row>
    <row r="60" spans="1:15">
      <c r="A60" s="143">
        <v>40</v>
      </c>
      <c r="B60" s="126">
        <v>50</v>
      </c>
      <c r="C60" s="126">
        <v>0</v>
      </c>
      <c r="D60" s="126">
        <v>45</v>
      </c>
      <c r="E60" s="126">
        <v>0</v>
      </c>
      <c r="F60" s="126">
        <v>75</v>
      </c>
      <c r="G60" s="126">
        <v>40</v>
      </c>
      <c r="H60" s="126">
        <v>180</v>
      </c>
      <c r="I60" s="126">
        <v>0</v>
      </c>
      <c r="J60" s="126">
        <v>20</v>
      </c>
      <c r="K60" s="126">
        <v>60</v>
      </c>
      <c r="L60" s="127">
        <v>0</v>
      </c>
    </row>
    <row r="61" spans="1:15">
      <c r="A61" s="143">
        <v>60</v>
      </c>
      <c r="B61" s="126">
        <v>90</v>
      </c>
      <c r="C61" s="126">
        <v>0</v>
      </c>
      <c r="D61" s="126">
        <v>15</v>
      </c>
      <c r="E61" s="126">
        <v>80</v>
      </c>
      <c r="F61" s="126">
        <v>40</v>
      </c>
      <c r="G61" s="126">
        <v>30</v>
      </c>
      <c r="H61" s="126">
        <v>120</v>
      </c>
      <c r="I61" s="126">
        <v>30</v>
      </c>
      <c r="J61" s="126">
        <v>6</v>
      </c>
      <c r="K61" s="126">
        <v>0</v>
      </c>
      <c r="L61" s="127">
        <v>5</v>
      </c>
    </row>
    <row r="62" spans="1:15">
      <c r="A62" s="143">
        <v>10</v>
      </c>
      <c r="B62" s="126">
        <v>0</v>
      </c>
      <c r="C62" s="126">
        <v>40</v>
      </c>
      <c r="D62" s="126">
        <v>90</v>
      </c>
      <c r="E62" s="126">
        <v>150</v>
      </c>
      <c r="F62" s="126">
        <v>30</v>
      </c>
      <c r="G62" s="126">
        <v>0</v>
      </c>
      <c r="H62" s="126">
        <v>3</v>
      </c>
      <c r="I62" s="126">
        <v>0</v>
      </c>
      <c r="J62" s="126">
        <v>40</v>
      </c>
      <c r="K62" s="126">
        <v>90</v>
      </c>
      <c r="L62" s="127">
        <v>60</v>
      </c>
    </row>
    <row r="63" spans="1:15">
      <c r="A63" s="143">
        <v>40</v>
      </c>
      <c r="B63" s="126">
        <v>0</v>
      </c>
      <c r="C63" s="126">
        <v>100</v>
      </c>
      <c r="D63" s="126">
        <v>45</v>
      </c>
      <c r="E63" s="126">
        <v>30</v>
      </c>
      <c r="F63" s="126">
        <v>5</v>
      </c>
      <c r="G63" s="126">
        <v>60</v>
      </c>
      <c r="H63" s="126">
        <v>0</v>
      </c>
      <c r="I63" s="126">
        <v>0</v>
      </c>
      <c r="J63" s="126">
        <v>110</v>
      </c>
      <c r="K63" s="126">
        <v>2</v>
      </c>
      <c r="L63" s="127">
        <v>40</v>
      </c>
    </row>
    <row r="64" spans="1:15">
      <c r="A64" s="143">
        <v>0</v>
      </c>
      <c r="B64" s="126">
        <v>0</v>
      </c>
      <c r="C64" s="126">
        <v>60</v>
      </c>
      <c r="D64" s="126">
        <v>60</v>
      </c>
      <c r="E64" s="126">
        <v>0</v>
      </c>
      <c r="F64" s="126">
        <v>0</v>
      </c>
      <c r="G64" s="126">
        <v>0</v>
      </c>
      <c r="H64" s="126">
        <v>50</v>
      </c>
      <c r="I64" s="126">
        <v>120</v>
      </c>
      <c r="J64" s="126">
        <v>2</v>
      </c>
      <c r="K64" s="126">
        <v>120</v>
      </c>
      <c r="L64" s="127">
        <v>0</v>
      </c>
    </row>
    <row r="65" spans="1:12">
      <c r="A65" s="143">
        <v>100</v>
      </c>
      <c r="B65" s="126">
        <v>45</v>
      </c>
      <c r="C65" s="126">
        <v>0</v>
      </c>
      <c r="D65" s="126">
        <v>90</v>
      </c>
      <c r="E65" s="126">
        <v>45</v>
      </c>
      <c r="F65" s="126">
        <v>80</v>
      </c>
      <c r="G65" s="126">
        <v>270</v>
      </c>
      <c r="H65" s="126">
        <v>30</v>
      </c>
      <c r="I65" s="126">
        <v>40</v>
      </c>
      <c r="J65" s="126">
        <v>2</v>
      </c>
      <c r="K65" s="126">
        <v>13</v>
      </c>
      <c r="L65" s="127">
        <v>25</v>
      </c>
    </row>
    <row r="66" spans="1:12">
      <c r="A66" s="143">
        <v>15</v>
      </c>
      <c r="B66" s="126">
        <v>60</v>
      </c>
      <c r="C66" s="126">
        <v>0</v>
      </c>
      <c r="D66" s="126">
        <v>15</v>
      </c>
      <c r="E66" s="126">
        <v>0</v>
      </c>
      <c r="F66" s="126">
        <v>30</v>
      </c>
      <c r="G66" s="126">
        <v>15</v>
      </c>
      <c r="H66" s="126">
        <v>30</v>
      </c>
      <c r="I66" s="126">
        <v>30</v>
      </c>
      <c r="J66" s="126">
        <v>100</v>
      </c>
      <c r="K66" s="126">
        <v>30</v>
      </c>
      <c r="L66" s="127">
        <v>0</v>
      </c>
    </row>
    <row r="67" spans="1:12">
      <c r="A67" s="143">
        <v>0</v>
      </c>
      <c r="B67" s="126">
        <v>2</v>
      </c>
      <c r="C67" s="126">
        <v>80</v>
      </c>
      <c r="D67" s="126">
        <v>10</v>
      </c>
      <c r="E67" s="126">
        <v>20</v>
      </c>
      <c r="F67" s="126">
        <v>30</v>
      </c>
      <c r="G67" s="126">
        <v>0</v>
      </c>
      <c r="H67" s="126">
        <v>25</v>
      </c>
      <c r="I67" s="126">
        <v>180</v>
      </c>
      <c r="J67" s="126">
        <v>45</v>
      </c>
      <c r="K67" s="126">
        <v>0</v>
      </c>
      <c r="L67" s="127">
        <v>15</v>
      </c>
    </row>
    <row r="68" spans="1:12">
      <c r="A68" s="143">
        <v>0</v>
      </c>
      <c r="B68" s="126">
        <v>60</v>
      </c>
      <c r="C68" s="126">
        <v>2</v>
      </c>
      <c r="D68" s="126">
        <v>0</v>
      </c>
      <c r="E68" s="126">
        <v>0</v>
      </c>
      <c r="F68" s="126">
        <v>60</v>
      </c>
      <c r="G68" s="126">
        <v>0</v>
      </c>
      <c r="H68" s="126">
        <v>0</v>
      </c>
      <c r="I68" s="126">
        <v>60</v>
      </c>
      <c r="J68" s="126">
        <v>80</v>
      </c>
      <c r="K68" s="126">
        <v>10</v>
      </c>
      <c r="L68" s="127">
        <v>20</v>
      </c>
    </row>
    <row r="69" spans="1:12">
      <c r="A69" s="143">
        <v>120</v>
      </c>
      <c r="B69" s="126">
        <v>60</v>
      </c>
      <c r="C69" s="126">
        <v>60</v>
      </c>
      <c r="D69" s="126">
        <v>25</v>
      </c>
      <c r="E69" s="126">
        <v>2</v>
      </c>
      <c r="F69" s="126">
        <v>120</v>
      </c>
      <c r="G69" s="126">
        <v>0</v>
      </c>
      <c r="H69" s="126">
        <v>0</v>
      </c>
      <c r="I69" s="126">
        <v>30</v>
      </c>
      <c r="J69" s="126">
        <v>50</v>
      </c>
      <c r="K69" s="126">
        <v>60</v>
      </c>
      <c r="L69" s="127">
        <v>45</v>
      </c>
    </row>
    <row r="70" spans="1:12">
      <c r="A70" s="143">
        <v>150</v>
      </c>
      <c r="B70" s="126">
        <v>45</v>
      </c>
      <c r="C70" s="126">
        <v>50</v>
      </c>
      <c r="D70" s="126">
        <v>30</v>
      </c>
      <c r="E70" s="126">
        <v>90</v>
      </c>
      <c r="F70" s="126">
        <v>75</v>
      </c>
      <c r="G70" s="126">
        <v>120</v>
      </c>
      <c r="H70" s="126">
        <v>180</v>
      </c>
      <c r="I70" s="126">
        <v>45</v>
      </c>
      <c r="J70" s="126">
        <v>180</v>
      </c>
      <c r="K70" s="126">
        <v>240</v>
      </c>
      <c r="L70" s="127">
        <v>35</v>
      </c>
    </row>
    <row r="71" spans="1:12">
      <c r="A71" s="143">
        <v>0</v>
      </c>
      <c r="B71" s="126">
        <v>20</v>
      </c>
      <c r="C71" s="126">
        <v>35</v>
      </c>
      <c r="D71" s="126">
        <v>100</v>
      </c>
      <c r="E71" s="126">
        <v>90</v>
      </c>
      <c r="F71" s="126">
        <v>20</v>
      </c>
      <c r="G71" s="126">
        <v>30</v>
      </c>
      <c r="H71" s="126">
        <v>60</v>
      </c>
      <c r="I71" s="126">
        <v>180</v>
      </c>
      <c r="J71" s="126">
        <v>3</v>
      </c>
      <c r="K71" s="126">
        <v>120</v>
      </c>
      <c r="L71" s="127">
        <v>180</v>
      </c>
    </row>
    <row r="72" spans="1:12">
      <c r="A72" s="143">
        <v>30</v>
      </c>
      <c r="B72" s="126">
        <v>0</v>
      </c>
      <c r="C72" s="126">
        <v>90</v>
      </c>
      <c r="D72" s="126">
        <v>90</v>
      </c>
      <c r="E72" s="126">
        <v>0</v>
      </c>
      <c r="F72" s="126">
        <v>35</v>
      </c>
      <c r="G72" s="126">
        <v>10</v>
      </c>
      <c r="H72" s="126">
        <v>120</v>
      </c>
      <c r="I72" s="126">
        <v>15</v>
      </c>
      <c r="J72" s="126">
        <v>40</v>
      </c>
      <c r="K72" s="126">
        <v>30</v>
      </c>
      <c r="L72" s="127">
        <v>1</v>
      </c>
    </row>
    <row r="73" spans="1:12">
      <c r="A73" s="143">
        <v>0</v>
      </c>
      <c r="B73" s="126">
        <v>150</v>
      </c>
      <c r="C73" s="126">
        <v>60</v>
      </c>
      <c r="D73" s="126">
        <v>80</v>
      </c>
      <c r="E73" s="126">
        <v>60</v>
      </c>
      <c r="F73" s="126">
        <v>120</v>
      </c>
      <c r="G73" s="126">
        <v>30</v>
      </c>
      <c r="H73" s="126">
        <v>120</v>
      </c>
      <c r="I73" s="126">
        <v>0</v>
      </c>
      <c r="J73" s="126">
        <v>0</v>
      </c>
      <c r="K73" s="126">
        <v>120</v>
      </c>
      <c r="L73" s="127">
        <v>30</v>
      </c>
    </row>
    <row r="74" spans="1:12">
      <c r="A74" s="143">
        <v>30</v>
      </c>
      <c r="B74" s="126">
        <v>2</v>
      </c>
      <c r="C74" s="126">
        <v>30</v>
      </c>
      <c r="D74" s="126">
        <v>30</v>
      </c>
      <c r="E74" s="126">
        <v>0</v>
      </c>
      <c r="F74" s="126">
        <v>0</v>
      </c>
      <c r="G74" s="126">
        <v>60</v>
      </c>
      <c r="H74" s="126">
        <v>10</v>
      </c>
      <c r="I74" s="126">
        <v>180</v>
      </c>
      <c r="J74" s="126">
        <v>0</v>
      </c>
      <c r="K74" s="126">
        <v>60</v>
      </c>
      <c r="L74" s="127">
        <v>50</v>
      </c>
    </row>
    <row r="75" spans="1:12">
      <c r="A75" s="143">
        <v>0</v>
      </c>
      <c r="B75" s="126">
        <v>20</v>
      </c>
      <c r="C75" s="126">
        <v>0</v>
      </c>
      <c r="D75" s="126">
        <v>15</v>
      </c>
      <c r="E75" s="126">
        <v>60</v>
      </c>
      <c r="F75" s="126">
        <v>0</v>
      </c>
      <c r="G75" s="126">
        <v>0</v>
      </c>
      <c r="H75" s="126">
        <v>30</v>
      </c>
      <c r="I75" s="126">
        <v>80</v>
      </c>
      <c r="J75" s="126">
        <v>30</v>
      </c>
      <c r="K75" s="126">
        <v>60</v>
      </c>
      <c r="L75" s="127">
        <v>0</v>
      </c>
    </row>
    <row r="76" spans="1:12">
      <c r="A76" s="143">
        <v>10</v>
      </c>
      <c r="B76" s="126">
        <v>120</v>
      </c>
      <c r="C76" s="126">
        <v>60</v>
      </c>
      <c r="D76" s="126">
        <v>40</v>
      </c>
      <c r="E76" s="126">
        <v>40</v>
      </c>
      <c r="F76" s="126">
        <v>8</v>
      </c>
      <c r="G76" s="126">
        <v>0</v>
      </c>
      <c r="H76" s="126">
        <v>120</v>
      </c>
      <c r="I76" s="126">
        <v>0</v>
      </c>
      <c r="J76" s="126">
        <v>45</v>
      </c>
      <c r="K76" s="126">
        <v>20</v>
      </c>
      <c r="L76" s="127">
        <v>10</v>
      </c>
    </row>
    <row r="77" spans="1:12">
      <c r="A77" s="143">
        <v>90</v>
      </c>
      <c r="B77" s="126">
        <v>50</v>
      </c>
      <c r="C77" s="126">
        <v>40</v>
      </c>
      <c r="D77" s="126">
        <v>30</v>
      </c>
      <c r="E77" s="126">
        <v>20</v>
      </c>
      <c r="F77" s="126">
        <v>0</v>
      </c>
      <c r="G77" s="126">
        <v>0</v>
      </c>
      <c r="H77" s="126">
        <v>0</v>
      </c>
      <c r="I77" s="126">
        <v>20</v>
      </c>
      <c r="J77" s="126">
        <v>60</v>
      </c>
      <c r="K77" s="126">
        <v>2</v>
      </c>
      <c r="L77" s="127">
        <v>0</v>
      </c>
    </row>
    <row r="78" spans="1:12">
      <c r="A78" s="143">
        <v>140</v>
      </c>
      <c r="B78" s="126">
        <v>0</v>
      </c>
      <c r="C78" s="126">
        <v>0</v>
      </c>
      <c r="D78" s="126">
        <v>60</v>
      </c>
      <c r="E78" s="126">
        <v>30</v>
      </c>
      <c r="F78" s="126">
        <v>40</v>
      </c>
      <c r="G78" s="126">
        <v>70</v>
      </c>
      <c r="H78" s="126">
        <v>90</v>
      </c>
      <c r="I78" s="126">
        <v>200</v>
      </c>
      <c r="J78" s="126">
        <v>0</v>
      </c>
      <c r="K78" s="126">
        <v>2</v>
      </c>
      <c r="L78" s="127">
        <v>0</v>
      </c>
    </row>
    <row r="79" spans="1:12">
      <c r="A79" s="143">
        <v>40</v>
      </c>
      <c r="B79" s="126">
        <v>80</v>
      </c>
      <c r="C79" s="126">
        <v>20</v>
      </c>
      <c r="D79" s="126">
        <v>0</v>
      </c>
      <c r="E79" s="126">
        <v>130</v>
      </c>
      <c r="F79" s="126">
        <v>0</v>
      </c>
      <c r="G79" s="126">
        <v>0</v>
      </c>
      <c r="H79" s="126">
        <v>30</v>
      </c>
      <c r="I79" s="126">
        <v>0</v>
      </c>
      <c r="J79" s="126">
        <v>70</v>
      </c>
      <c r="K79" s="126">
        <v>15</v>
      </c>
      <c r="L79" s="127">
        <v>0</v>
      </c>
    </row>
    <row r="80" spans="1:12">
      <c r="A80" s="143">
        <v>40</v>
      </c>
      <c r="B80" s="126">
        <v>40</v>
      </c>
      <c r="C80" s="126">
        <v>100</v>
      </c>
      <c r="D80" s="126">
        <v>60</v>
      </c>
      <c r="E80" s="126">
        <v>120</v>
      </c>
      <c r="F80" s="126">
        <v>75</v>
      </c>
      <c r="G80" s="126">
        <v>0</v>
      </c>
      <c r="H80" s="126">
        <v>40</v>
      </c>
      <c r="I80" s="126">
        <v>5</v>
      </c>
      <c r="J80" s="126">
        <v>45</v>
      </c>
      <c r="K80" s="126">
        <v>10</v>
      </c>
      <c r="L80" s="127">
        <v>60</v>
      </c>
    </row>
    <row r="81" spans="1:12">
      <c r="A81" s="143">
        <v>60</v>
      </c>
      <c r="B81" s="126">
        <v>20</v>
      </c>
      <c r="C81" s="126">
        <v>60</v>
      </c>
      <c r="D81" s="126">
        <v>1</v>
      </c>
      <c r="E81" s="126">
        <v>60</v>
      </c>
      <c r="F81" s="126">
        <v>180</v>
      </c>
      <c r="G81" s="126">
        <v>0</v>
      </c>
      <c r="H81" s="126">
        <v>20</v>
      </c>
      <c r="I81" s="126">
        <v>45</v>
      </c>
      <c r="J81" s="126">
        <v>40</v>
      </c>
      <c r="K81" s="126">
        <v>30</v>
      </c>
      <c r="L81" s="127">
        <v>20</v>
      </c>
    </row>
    <row r="82" spans="1:12">
      <c r="A82" s="143">
        <v>40</v>
      </c>
      <c r="B82" s="126">
        <v>40</v>
      </c>
      <c r="C82" s="126">
        <v>6</v>
      </c>
      <c r="D82" s="126">
        <v>1</v>
      </c>
      <c r="E82" s="126">
        <v>0</v>
      </c>
      <c r="F82" s="126">
        <v>75</v>
      </c>
      <c r="G82" s="126">
        <v>50</v>
      </c>
      <c r="H82" s="126">
        <v>0</v>
      </c>
      <c r="I82" s="126">
        <v>0</v>
      </c>
      <c r="J82" s="126">
        <v>20</v>
      </c>
      <c r="K82" s="126">
        <v>60</v>
      </c>
      <c r="L82" s="127">
        <v>95</v>
      </c>
    </row>
    <row r="83" spans="1:12">
      <c r="A83" s="143">
        <v>0</v>
      </c>
      <c r="B83" s="126">
        <v>25</v>
      </c>
      <c r="C83" s="126">
        <v>50</v>
      </c>
      <c r="D83" s="126">
        <v>50</v>
      </c>
      <c r="E83" s="126">
        <v>60</v>
      </c>
      <c r="F83" s="126">
        <v>50</v>
      </c>
      <c r="G83" s="126">
        <v>25</v>
      </c>
      <c r="H83" s="126">
        <v>30</v>
      </c>
      <c r="I83" s="126">
        <v>40</v>
      </c>
      <c r="J83" s="126">
        <v>80</v>
      </c>
      <c r="K83" s="126">
        <v>20</v>
      </c>
      <c r="L83" s="127">
        <v>5</v>
      </c>
    </row>
    <row r="84" spans="1:12">
      <c r="A84" s="143">
        <v>0</v>
      </c>
      <c r="B84" s="126"/>
      <c r="C84" s="126">
        <v>45</v>
      </c>
      <c r="D84" s="126">
        <v>0</v>
      </c>
      <c r="E84" s="126">
        <v>20</v>
      </c>
      <c r="F84" s="126">
        <v>30</v>
      </c>
      <c r="G84" s="126">
        <v>30</v>
      </c>
      <c r="H84" s="126">
        <v>120</v>
      </c>
      <c r="I84" s="126">
        <v>90</v>
      </c>
      <c r="J84" s="126">
        <v>40</v>
      </c>
      <c r="K84" s="126">
        <v>240</v>
      </c>
      <c r="L84" s="127">
        <v>90</v>
      </c>
    </row>
    <row r="85" spans="1:12">
      <c r="A85" s="143">
        <v>90</v>
      </c>
      <c r="B85" s="126"/>
      <c r="C85" s="126">
        <v>0</v>
      </c>
      <c r="D85" s="126">
        <v>20</v>
      </c>
      <c r="E85" s="126">
        <v>80</v>
      </c>
      <c r="F85" s="126">
        <v>30</v>
      </c>
      <c r="G85" s="126">
        <v>100</v>
      </c>
      <c r="H85" s="126">
        <v>120</v>
      </c>
      <c r="I85" s="126">
        <v>30</v>
      </c>
      <c r="J85" s="126">
        <v>120</v>
      </c>
      <c r="K85" s="126">
        <v>15</v>
      </c>
      <c r="L85" s="127">
        <v>20</v>
      </c>
    </row>
    <row r="86" spans="1:12">
      <c r="A86" s="143">
        <v>80</v>
      </c>
      <c r="B86" s="126"/>
      <c r="C86" s="126">
        <v>0</v>
      </c>
      <c r="D86" s="126">
        <v>48</v>
      </c>
      <c r="E86" s="126">
        <v>0</v>
      </c>
      <c r="F86" s="126">
        <v>60</v>
      </c>
      <c r="G86" s="126">
        <v>35</v>
      </c>
      <c r="H86" s="126">
        <v>0</v>
      </c>
      <c r="I86" s="126">
        <v>30</v>
      </c>
      <c r="J86" s="126">
        <v>0</v>
      </c>
      <c r="K86" s="126">
        <v>90</v>
      </c>
      <c r="L86" s="127">
        <v>2</v>
      </c>
    </row>
    <row r="87" spans="1:12">
      <c r="A87" s="143">
        <v>0</v>
      </c>
      <c r="B87" s="126"/>
      <c r="C87" s="126">
        <v>0</v>
      </c>
      <c r="D87" s="126">
        <v>0</v>
      </c>
      <c r="E87" s="126">
        <v>5</v>
      </c>
      <c r="F87" s="126">
        <v>0</v>
      </c>
      <c r="G87" s="126">
        <v>30</v>
      </c>
      <c r="H87" s="126">
        <v>15</v>
      </c>
      <c r="I87" s="126">
        <v>50</v>
      </c>
      <c r="J87" s="126">
        <v>80</v>
      </c>
      <c r="K87" s="126">
        <v>0</v>
      </c>
      <c r="L87" s="127">
        <v>60</v>
      </c>
    </row>
    <row r="88" spans="1:12">
      <c r="A88" s="143">
        <v>0</v>
      </c>
      <c r="B88" s="126"/>
      <c r="C88" s="126">
        <v>20</v>
      </c>
      <c r="D88" s="126">
        <v>250</v>
      </c>
      <c r="E88" s="126">
        <v>30</v>
      </c>
      <c r="F88" s="126">
        <v>60</v>
      </c>
      <c r="G88" s="126">
        <v>60</v>
      </c>
      <c r="H88" s="126">
        <v>50</v>
      </c>
      <c r="I88" s="126">
        <v>60</v>
      </c>
      <c r="J88" s="126">
        <v>0</v>
      </c>
      <c r="K88" s="126">
        <v>90</v>
      </c>
      <c r="L88" s="127">
        <v>60</v>
      </c>
    </row>
    <row r="89" spans="1:12">
      <c r="A89" s="143">
        <v>30</v>
      </c>
      <c r="B89" s="126"/>
      <c r="C89" s="126">
        <v>120</v>
      </c>
      <c r="D89" s="126">
        <v>30</v>
      </c>
      <c r="E89" s="126">
        <v>8</v>
      </c>
      <c r="F89" s="126">
        <v>0</v>
      </c>
      <c r="G89" s="126">
        <v>15</v>
      </c>
      <c r="H89" s="126">
        <v>0</v>
      </c>
      <c r="I89" s="126">
        <v>30</v>
      </c>
      <c r="J89" s="126">
        <v>2</v>
      </c>
      <c r="K89" s="126">
        <v>10</v>
      </c>
      <c r="L89" s="127">
        <v>5</v>
      </c>
    </row>
    <row r="90" spans="1:12">
      <c r="A90" s="143">
        <v>0</v>
      </c>
      <c r="B90" s="126"/>
      <c r="C90" s="126">
        <v>40</v>
      </c>
      <c r="D90" s="126">
        <v>120</v>
      </c>
      <c r="E90" s="126">
        <v>10</v>
      </c>
      <c r="F90" s="126">
        <v>0</v>
      </c>
      <c r="G90" s="126">
        <v>30</v>
      </c>
      <c r="H90" s="126">
        <v>13</v>
      </c>
      <c r="I90" s="126">
        <v>60</v>
      </c>
      <c r="J90" s="126">
        <v>100</v>
      </c>
      <c r="K90" s="126">
        <v>40</v>
      </c>
      <c r="L90" s="127">
        <v>90</v>
      </c>
    </row>
    <row r="91" spans="1:12">
      <c r="A91" s="143">
        <v>25</v>
      </c>
      <c r="B91" s="126"/>
      <c r="C91" s="126">
        <v>0</v>
      </c>
      <c r="D91" s="126">
        <v>30</v>
      </c>
      <c r="E91" s="126">
        <v>60</v>
      </c>
      <c r="F91" s="126">
        <v>15</v>
      </c>
      <c r="G91" s="126">
        <v>90</v>
      </c>
      <c r="H91" s="126">
        <v>10</v>
      </c>
      <c r="I91" s="126">
        <v>45</v>
      </c>
      <c r="J91" s="126">
        <v>0</v>
      </c>
      <c r="K91" s="126">
        <v>45</v>
      </c>
      <c r="L91" s="127">
        <v>30</v>
      </c>
    </row>
    <row r="92" spans="1:12">
      <c r="A92" s="143">
        <v>30</v>
      </c>
      <c r="B92" s="126"/>
      <c r="C92" s="126">
        <v>90</v>
      </c>
      <c r="D92" s="126">
        <v>60</v>
      </c>
      <c r="E92" s="126">
        <v>180</v>
      </c>
      <c r="F92" s="126">
        <v>10</v>
      </c>
      <c r="G92" s="126">
        <v>120</v>
      </c>
      <c r="H92" s="126">
        <v>30</v>
      </c>
      <c r="I92" s="126">
        <v>120</v>
      </c>
      <c r="J92" s="126">
        <v>30</v>
      </c>
      <c r="K92" s="126">
        <v>60</v>
      </c>
      <c r="L92" s="127">
        <v>45</v>
      </c>
    </row>
    <row r="93" spans="1:12">
      <c r="A93" s="143">
        <v>60</v>
      </c>
      <c r="B93" s="126"/>
      <c r="C93" s="126">
        <v>0</v>
      </c>
      <c r="D93" s="126">
        <v>40</v>
      </c>
      <c r="E93" s="126">
        <v>60</v>
      </c>
      <c r="F93" s="126">
        <v>80</v>
      </c>
      <c r="G93" s="126">
        <v>40</v>
      </c>
      <c r="H93" s="126">
        <v>60</v>
      </c>
      <c r="I93" s="126">
        <v>120</v>
      </c>
      <c r="J93" s="126">
        <v>120</v>
      </c>
      <c r="K93" s="126">
        <v>60</v>
      </c>
      <c r="L93" s="127">
        <v>30</v>
      </c>
    </row>
    <row r="94" spans="1:12">
      <c r="A94" s="143">
        <v>10</v>
      </c>
      <c r="B94" s="126"/>
      <c r="C94" s="126">
        <v>0</v>
      </c>
      <c r="D94" s="126">
        <v>60</v>
      </c>
      <c r="E94" s="126">
        <v>30</v>
      </c>
      <c r="F94" s="126">
        <v>21</v>
      </c>
      <c r="G94" s="126">
        <v>70</v>
      </c>
      <c r="H94" s="126">
        <v>60</v>
      </c>
      <c r="I94" s="126">
        <v>120</v>
      </c>
      <c r="J94" s="126">
        <v>30</v>
      </c>
      <c r="K94" s="126">
        <v>40</v>
      </c>
      <c r="L94" s="127">
        <v>45</v>
      </c>
    </row>
    <row r="95" spans="1:12">
      <c r="A95" s="143">
        <v>0</v>
      </c>
      <c r="B95" s="126"/>
      <c r="C95" s="126">
        <v>120</v>
      </c>
      <c r="D95" s="126">
        <v>120</v>
      </c>
      <c r="E95" s="126">
        <v>0</v>
      </c>
      <c r="F95" s="126">
        <v>40</v>
      </c>
      <c r="G95" s="126">
        <v>8</v>
      </c>
      <c r="H95" s="126">
        <v>120</v>
      </c>
      <c r="I95" s="126">
        <v>40</v>
      </c>
      <c r="J95" s="126">
        <v>60</v>
      </c>
      <c r="K95" s="126">
        <v>40</v>
      </c>
      <c r="L95" s="127">
        <v>120</v>
      </c>
    </row>
    <row r="96" spans="1:12">
      <c r="A96" s="143">
        <v>30</v>
      </c>
      <c r="B96" s="126"/>
      <c r="C96" s="126">
        <v>40</v>
      </c>
      <c r="D96" s="126">
        <v>15</v>
      </c>
      <c r="E96" s="126"/>
      <c r="F96" s="126">
        <v>20</v>
      </c>
      <c r="G96" s="126">
        <v>60</v>
      </c>
      <c r="H96" s="126">
        <v>50</v>
      </c>
      <c r="I96" s="126">
        <v>120</v>
      </c>
      <c r="J96" s="126">
        <v>15</v>
      </c>
      <c r="K96" s="126">
        <v>40</v>
      </c>
      <c r="L96" s="127">
        <v>30</v>
      </c>
    </row>
    <row r="97" spans="1:12">
      <c r="A97" s="143">
        <v>180</v>
      </c>
      <c r="B97" s="126"/>
      <c r="C97" s="126">
        <v>15</v>
      </c>
      <c r="D97" s="126">
        <v>150</v>
      </c>
      <c r="E97" s="126"/>
      <c r="F97" s="126">
        <v>50</v>
      </c>
      <c r="G97" s="126">
        <v>60</v>
      </c>
      <c r="H97" s="126">
        <v>30</v>
      </c>
      <c r="I97" s="126">
        <v>240</v>
      </c>
      <c r="J97" s="126">
        <v>30</v>
      </c>
      <c r="K97" s="126">
        <v>70</v>
      </c>
      <c r="L97" s="127">
        <v>60</v>
      </c>
    </row>
    <row r="98" spans="1:12">
      <c r="A98" s="143">
        <v>30</v>
      </c>
      <c r="B98" s="126"/>
      <c r="C98" s="126">
        <v>5</v>
      </c>
      <c r="D98" s="126">
        <v>30</v>
      </c>
      <c r="E98" s="126"/>
      <c r="F98" s="126">
        <v>60</v>
      </c>
      <c r="G98" s="126">
        <v>60</v>
      </c>
      <c r="H98" s="126">
        <v>0</v>
      </c>
      <c r="I98" s="126">
        <v>10</v>
      </c>
      <c r="J98" s="126"/>
      <c r="K98" s="126"/>
      <c r="L98" s="127">
        <v>90</v>
      </c>
    </row>
    <row r="99" spans="1:12">
      <c r="A99" s="143">
        <v>60</v>
      </c>
      <c r="B99" s="126"/>
      <c r="C99" s="126">
        <v>10</v>
      </c>
      <c r="D99" s="126">
        <v>20</v>
      </c>
      <c r="E99" s="126"/>
      <c r="F99" s="126">
        <v>20</v>
      </c>
      <c r="G99" s="126">
        <v>120</v>
      </c>
      <c r="H99" s="126">
        <v>3</v>
      </c>
      <c r="I99" s="126">
        <v>100</v>
      </c>
      <c r="J99" s="126"/>
      <c r="K99" s="126"/>
      <c r="L99" s="127">
        <v>0</v>
      </c>
    </row>
    <row r="100" spans="1:12">
      <c r="A100" s="143">
        <v>0</v>
      </c>
      <c r="B100" s="126"/>
      <c r="C100" s="126">
        <v>180</v>
      </c>
      <c r="D100" s="126">
        <v>110</v>
      </c>
      <c r="E100" s="126"/>
      <c r="F100" s="126">
        <v>40</v>
      </c>
      <c r="G100" s="126">
        <v>120</v>
      </c>
      <c r="H100" s="126">
        <v>0</v>
      </c>
      <c r="I100" s="126"/>
      <c r="J100" s="126"/>
      <c r="K100" s="126"/>
      <c r="L100" s="127">
        <v>30</v>
      </c>
    </row>
    <row r="101" spans="1:12">
      <c r="A101" s="143">
        <v>90</v>
      </c>
      <c r="B101" s="126"/>
      <c r="C101" s="126">
        <v>150</v>
      </c>
      <c r="D101" s="126">
        <v>60</v>
      </c>
      <c r="E101" s="126"/>
      <c r="F101" s="126">
        <v>60</v>
      </c>
      <c r="G101" s="126">
        <v>70</v>
      </c>
      <c r="H101" s="126">
        <v>100</v>
      </c>
      <c r="I101" s="126"/>
      <c r="J101" s="126"/>
      <c r="K101" s="126"/>
      <c r="L101" s="127">
        <v>50</v>
      </c>
    </row>
    <row r="102" spans="1:12">
      <c r="A102" s="143">
        <v>180</v>
      </c>
      <c r="B102" s="126"/>
      <c r="C102" s="126">
        <v>30</v>
      </c>
      <c r="D102" s="126">
        <v>70</v>
      </c>
      <c r="E102" s="126"/>
      <c r="F102" s="126"/>
      <c r="G102" s="126">
        <v>120</v>
      </c>
      <c r="H102" s="126">
        <v>60</v>
      </c>
      <c r="I102" s="126"/>
      <c r="J102" s="126"/>
      <c r="K102" s="126"/>
      <c r="L102" s="127">
        <v>60</v>
      </c>
    </row>
    <row r="103" spans="1:12">
      <c r="A103" s="143">
        <v>30</v>
      </c>
      <c r="B103" s="126"/>
      <c r="C103" s="126">
        <v>0</v>
      </c>
      <c r="D103" s="126">
        <v>15</v>
      </c>
      <c r="E103" s="126"/>
      <c r="F103" s="126"/>
      <c r="G103" s="126">
        <v>60</v>
      </c>
      <c r="H103" s="126">
        <v>10</v>
      </c>
      <c r="I103" s="126"/>
      <c r="J103" s="126"/>
      <c r="K103" s="126"/>
      <c r="L103" s="127">
        <v>30</v>
      </c>
    </row>
    <row r="104" spans="1:12">
      <c r="A104" s="143">
        <v>120</v>
      </c>
      <c r="B104" s="126"/>
      <c r="C104" s="126">
        <v>90</v>
      </c>
      <c r="D104" s="126">
        <v>90</v>
      </c>
      <c r="E104" s="126"/>
      <c r="F104" s="126"/>
      <c r="G104" s="126">
        <v>60</v>
      </c>
      <c r="H104" s="126">
        <v>45</v>
      </c>
      <c r="I104" s="126"/>
      <c r="J104" s="126"/>
      <c r="K104" s="126"/>
      <c r="L104" s="127">
        <v>45</v>
      </c>
    </row>
    <row r="105" spans="1:12">
      <c r="A105" s="143">
        <v>140</v>
      </c>
      <c r="B105" s="126"/>
      <c r="C105" s="126">
        <v>220</v>
      </c>
      <c r="D105" s="126">
        <v>2</v>
      </c>
      <c r="E105" s="126"/>
      <c r="F105" s="126"/>
      <c r="G105" s="126">
        <v>135</v>
      </c>
      <c r="H105" s="126">
        <v>50</v>
      </c>
      <c r="I105" s="126"/>
      <c r="J105" s="126"/>
      <c r="K105" s="126"/>
      <c r="L105" s="127">
        <v>45</v>
      </c>
    </row>
    <row r="106" spans="1:12">
      <c r="A106" s="143">
        <v>30</v>
      </c>
      <c r="B106" s="126"/>
      <c r="C106" s="126">
        <v>40</v>
      </c>
      <c r="D106" s="126">
        <v>30</v>
      </c>
      <c r="E106" s="126"/>
      <c r="F106" s="126"/>
      <c r="G106" s="126">
        <v>80</v>
      </c>
      <c r="H106" s="126">
        <v>0</v>
      </c>
      <c r="I106" s="126"/>
      <c r="J106" s="126"/>
      <c r="K106" s="126"/>
      <c r="L106" s="127"/>
    </row>
    <row r="107" spans="1:12">
      <c r="A107" s="143">
        <v>75</v>
      </c>
      <c r="B107" s="126"/>
      <c r="C107" s="126"/>
      <c r="D107" s="126">
        <v>300</v>
      </c>
      <c r="E107" s="126"/>
      <c r="F107" s="126"/>
      <c r="G107" s="126">
        <v>30</v>
      </c>
      <c r="H107" s="126">
        <v>15</v>
      </c>
      <c r="I107" s="126"/>
      <c r="J107" s="126"/>
      <c r="K107" s="126"/>
      <c r="L107" s="127"/>
    </row>
    <row r="108" spans="1:12">
      <c r="A108" s="143">
        <v>10</v>
      </c>
      <c r="B108" s="126"/>
      <c r="C108" s="126"/>
      <c r="D108" s="126"/>
      <c r="E108" s="126"/>
      <c r="F108" s="126"/>
      <c r="G108" s="126"/>
      <c r="H108" s="126">
        <v>90</v>
      </c>
      <c r="I108" s="126"/>
      <c r="J108" s="126"/>
      <c r="K108" s="126"/>
      <c r="L108" s="127"/>
    </row>
    <row r="109" spans="1:12">
      <c r="A109" s="143">
        <v>45</v>
      </c>
      <c r="B109" s="126"/>
      <c r="C109" s="126"/>
      <c r="D109" s="126"/>
      <c r="E109" s="126"/>
      <c r="F109" s="126"/>
      <c r="G109" s="126"/>
      <c r="H109" s="126"/>
      <c r="I109" s="126"/>
      <c r="J109" s="126"/>
      <c r="K109" s="126"/>
      <c r="L109" s="127"/>
    </row>
    <row r="110" spans="1:12" ht="15" thickBot="1">
      <c r="A110" s="144">
        <v>20</v>
      </c>
      <c r="B110" s="129"/>
      <c r="C110" s="129"/>
      <c r="D110" s="129"/>
      <c r="E110" s="129"/>
      <c r="F110" s="129"/>
      <c r="G110" s="129"/>
      <c r="H110" s="129"/>
      <c r="I110" s="129"/>
      <c r="J110" s="129"/>
      <c r="K110" s="129"/>
      <c r="L110" s="130"/>
    </row>
  </sheetData>
  <hyperlinks>
    <hyperlink ref="M9" r:id="rId1"/>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dimension ref="A1:L748"/>
  <sheetViews>
    <sheetView topLeftCell="A18" workbookViewId="0">
      <selection activeCell="G47" sqref="G47"/>
    </sheetView>
  </sheetViews>
  <sheetFormatPr baseColWidth="10" defaultRowHeight="15.6"/>
  <cols>
    <col min="1" max="1" width="24.44140625" style="4" bestFit="1" customWidth="1"/>
  </cols>
  <sheetData>
    <row r="1" spans="1:12">
      <c r="A1" s="174" t="s">
        <v>3</v>
      </c>
    </row>
    <row r="2" spans="1:12">
      <c r="A2" s="4">
        <v>45</v>
      </c>
      <c r="F2" t="s">
        <v>3450</v>
      </c>
      <c r="G2" t="s">
        <v>3451</v>
      </c>
    </row>
    <row r="3" spans="1:12">
      <c r="A3" s="4">
        <v>30</v>
      </c>
      <c r="D3" t="s">
        <v>3444</v>
      </c>
      <c r="E3">
        <f>COUNT(A2:A748)</f>
        <v>747</v>
      </c>
      <c r="F3" s="18" t="s">
        <v>3455</v>
      </c>
      <c r="G3" s="18">
        <f>K3-1</f>
        <v>29</v>
      </c>
      <c r="I3" s="18"/>
      <c r="J3">
        <v>0</v>
      </c>
      <c r="K3">
        <f>J3+30</f>
        <v>30</v>
      </c>
      <c r="L3" t="str">
        <f>CONCATENATE(J3," - ",K3)</f>
        <v>0 - 30</v>
      </c>
    </row>
    <row r="4" spans="1:12">
      <c r="A4" s="4">
        <v>65</v>
      </c>
      <c r="D4" t="s">
        <v>3445</v>
      </c>
      <c r="E4">
        <f>MIN(A2:A748)</f>
        <v>0</v>
      </c>
      <c r="F4" s="18" t="s">
        <v>3456</v>
      </c>
      <c r="G4" s="18">
        <f t="shared" ref="G4:G13" si="0">K4-1</f>
        <v>59</v>
      </c>
      <c r="I4" s="18"/>
      <c r="J4">
        <f>K3</f>
        <v>30</v>
      </c>
      <c r="K4">
        <f>J4+30</f>
        <v>60</v>
      </c>
      <c r="L4" t="str">
        <f t="shared" ref="L4:L13" si="1">CONCATENATE(J4," - ",K4)</f>
        <v>30 - 60</v>
      </c>
    </row>
    <row r="5" spans="1:12">
      <c r="A5" s="4">
        <v>240</v>
      </c>
      <c r="D5" t="s">
        <v>3446</v>
      </c>
      <c r="E5">
        <f>MAX(A2:A748)</f>
        <v>300</v>
      </c>
      <c r="F5" s="18" t="s">
        <v>3457</v>
      </c>
      <c r="G5" s="18">
        <f t="shared" si="0"/>
        <v>89</v>
      </c>
      <c r="I5" s="18"/>
      <c r="J5">
        <f t="shared" ref="J5:J12" si="2">K4</f>
        <v>60</v>
      </c>
      <c r="K5">
        <f t="shared" ref="K5:K12" si="3">J5+30</f>
        <v>90</v>
      </c>
      <c r="L5" t="str">
        <f t="shared" si="1"/>
        <v>60 - 90</v>
      </c>
    </row>
    <row r="6" spans="1:12">
      <c r="A6" s="4">
        <v>0</v>
      </c>
      <c r="D6" t="s">
        <v>3447</v>
      </c>
      <c r="E6">
        <f>E5-E4</f>
        <v>300</v>
      </c>
      <c r="F6" s="18" t="s">
        <v>3458</v>
      </c>
      <c r="G6" s="18">
        <f t="shared" si="0"/>
        <v>119</v>
      </c>
      <c r="I6" s="18"/>
      <c r="J6">
        <f t="shared" si="2"/>
        <v>90</v>
      </c>
      <c r="K6">
        <f t="shared" si="3"/>
        <v>120</v>
      </c>
      <c r="L6" t="str">
        <f t="shared" si="1"/>
        <v>90 - 120</v>
      </c>
    </row>
    <row r="7" spans="1:12">
      <c r="A7" s="4">
        <v>35</v>
      </c>
      <c r="D7" t="s">
        <v>3449</v>
      </c>
      <c r="E7">
        <v>25</v>
      </c>
      <c r="F7" s="18" t="s">
        <v>3459</v>
      </c>
      <c r="G7" s="18">
        <f t="shared" si="0"/>
        <v>149</v>
      </c>
      <c r="I7" s="18"/>
      <c r="J7">
        <f t="shared" si="2"/>
        <v>120</v>
      </c>
      <c r="K7">
        <f t="shared" si="3"/>
        <v>150</v>
      </c>
      <c r="L7" t="str">
        <f t="shared" si="1"/>
        <v>120 - 150</v>
      </c>
    </row>
    <row r="8" spans="1:12">
      <c r="A8" s="4">
        <v>0</v>
      </c>
      <c r="D8" t="s">
        <v>3448</v>
      </c>
      <c r="E8">
        <f>E6/E7+1</f>
        <v>13</v>
      </c>
      <c r="F8" s="18" t="s">
        <v>3460</v>
      </c>
      <c r="G8" s="18">
        <f t="shared" si="0"/>
        <v>179</v>
      </c>
      <c r="I8" s="18"/>
      <c r="J8">
        <f t="shared" si="2"/>
        <v>150</v>
      </c>
      <c r="K8">
        <f t="shared" si="3"/>
        <v>180</v>
      </c>
      <c r="L8" t="str">
        <f t="shared" si="1"/>
        <v>150 - 180</v>
      </c>
    </row>
    <row r="9" spans="1:12">
      <c r="A9" s="4">
        <v>10</v>
      </c>
      <c r="E9" s="175"/>
      <c r="F9" s="18" t="s">
        <v>3461</v>
      </c>
      <c r="G9" s="18">
        <f t="shared" si="0"/>
        <v>209</v>
      </c>
      <c r="I9" s="18"/>
      <c r="J9">
        <f t="shared" si="2"/>
        <v>180</v>
      </c>
      <c r="K9">
        <f t="shared" si="3"/>
        <v>210</v>
      </c>
      <c r="L9" t="str">
        <f t="shared" si="1"/>
        <v>180 - 210</v>
      </c>
    </row>
    <row r="10" spans="1:12">
      <c r="A10" s="4">
        <v>0</v>
      </c>
      <c r="F10" s="18" t="s">
        <v>3462</v>
      </c>
      <c r="G10" s="18">
        <f t="shared" si="0"/>
        <v>239</v>
      </c>
      <c r="I10" s="18"/>
      <c r="J10">
        <f t="shared" si="2"/>
        <v>210</v>
      </c>
      <c r="K10">
        <f t="shared" si="3"/>
        <v>240</v>
      </c>
      <c r="L10" t="str">
        <f t="shared" si="1"/>
        <v>210 - 240</v>
      </c>
    </row>
    <row r="11" spans="1:12">
      <c r="A11" s="4">
        <v>40</v>
      </c>
      <c r="F11" s="18" t="s">
        <v>3463</v>
      </c>
      <c r="G11" s="18">
        <f t="shared" si="0"/>
        <v>269</v>
      </c>
      <c r="I11" s="18"/>
      <c r="J11">
        <f t="shared" si="2"/>
        <v>240</v>
      </c>
      <c r="K11">
        <f t="shared" si="3"/>
        <v>270</v>
      </c>
      <c r="L11" t="str">
        <f t="shared" si="1"/>
        <v>240 - 270</v>
      </c>
    </row>
    <row r="12" spans="1:12">
      <c r="A12" s="4">
        <v>30</v>
      </c>
      <c r="F12" s="18" t="s">
        <v>3464</v>
      </c>
      <c r="G12" s="18">
        <f t="shared" si="0"/>
        <v>299</v>
      </c>
      <c r="I12" s="18"/>
      <c r="J12">
        <f t="shared" si="2"/>
        <v>270</v>
      </c>
      <c r="K12">
        <f t="shared" si="3"/>
        <v>300</v>
      </c>
      <c r="L12" t="str">
        <f t="shared" si="1"/>
        <v>270 - 300</v>
      </c>
    </row>
    <row r="13" spans="1:12">
      <c r="A13" s="4">
        <v>120</v>
      </c>
      <c r="F13" s="18" t="s">
        <v>3465</v>
      </c>
      <c r="G13" s="18">
        <f t="shared" si="0"/>
        <v>329</v>
      </c>
      <c r="I13" s="18"/>
      <c r="J13">
        <f>K12</f>
        <v>300</v>
      </c>
      <c r="K13">
        <f>J13+30</f>
        <v>330</v>
      </c>
      <c r="L13" t="str">
        <f t="shared" si="1"/>
        <v>300 - 330</v>
      </c>
    </row>
    <row r="14" spans="1:12">
      <c r="A14" s="4">
        <v>30</v>
      </c>
      <c r="F14" s="18"/>
      <c r="G14" s="18"/>
      <c r="I14" s="18"/>
    </row>
    <row r="15" spans="1:12">
      <c r="A15" s="4">
        <v>50</v>
      </c>
      <c r="F15" s="18"/>
      <c r="G15" s="18"/>
      <c r="I15" s="18"/>
    </row>
    <row r="16" spans="1:12">
      <c r="A16" s="4">
        <v>120</v>
      </c>
      <c r="D16" t="s">
        <v>3452</v>
      </c>
      <c r="F16" s="18"/>
      <c r="G16" s="18"/>
    </row>
    <row r="17" spans="1:7" ht="16.2" thickBot="1">
      <c r="A17" s="4">
        <v>0</v>
      </c>
      <c r="D17" s="175"/>
      <c r="F17" s="18"/>
      <c r="G17" s="18"/>
    </row>
    <row r="18" spans="1:7" ht="16.2" thickBot="1">
      <c r="A18" s="4">
        <v>0</v>
      </c>
      <c r="C18" s="236" t="s">
        <v>3450</v>
      </c>
      <c r="D18" s="233" t="s">
        <v>3454</v>
      </c>
      <c r="E18" s="234" t="s">
        <v>3453</v>
      </c>
      <c r="F18" s="18"/>
      <c r="G18" s="18"/>
    </row>
    <row r="19" spans="1:7">
      <c r="A19" s="4">
        <v>40</v>
      </c>
      <c r="C19" s="230" t="s">
        <v>3455</v>
      </c>
      <c r="D19" s="231">
        <v>29</v>
      </c>
      <c r="E19" s="232">
        <v>281</v>
      </c>
      <c r="F19" s="18"/>
      <c r="G19" s="18"/>
    </row>
    <row r="20" spans="1:7">
      <c r="A20" s="4">
        <v>30</v>
      </c>
      <c r="C20" s="225" t="s">
        <v>3456</v>
      </c>
      <c r="D20" s="224">
        <v>59</v>
      </c>
      <c r="E20" s="226">
        <v>202</v>
      </c>
      <c r="F20" s="18"/>
      <c r="G20" s="18"/>
    </row>
    <row r="21" spans="1:7">
      <c r="A21" s="4">
        <v>0</v>
      </c>
      <c r="C21" s="225" t="s">
        <v>3457</v>
      </c>
      <c r="D21" s="224">
        <v>89</v>
      </c>
      <c r="E21" s="226">
        <v>113</v>
      </c>
      <c r="F21" s="18"/>
      <c r="G21" s="18"/>
    </row>
    <row r="22" spans="1:7">
      <c r="A22" s="4">
        <v>180</v>
      </c>
      <c r="C22" s="225" t="s">
        <v>3458</v>
      </c>
      <c r="D22" s="224">
        <v>119</v>
      </c>
      <c r="E22" s="226">
        <v>46</v>
      </c>
      <c r="F22" s="18"/>
      <c r="G22" s="18"/>
    </row>
    <row r="23" spans="1:7">
      <c r="A23" s="4">
        <v>60</v>
      </c>
      <c r="C23" s="225" t="s">
        <v>3459</v>
      </c>
      <c r="D23" s="224">
        <v>149</v>
      </c>
      <c r="E23" s="226">
        <v>62</v>
      </c>
      <c r="F23" s="18"/>
      <c r="G23" s="18"/>
    </row>
    <row r="24" spans="1:7">
      <c r="A24" s="4">
        <v>30</v>
      </c>
      <c r="C24" s="225" t="s">
        <v>3460</v>
      </c>
      <c r="D24" s="224">
        <v>179</v>
      </c>
      <c r="E24" s="226">
        <v>15</v>
      </c>
      <c r="F24" s="18"/>
      <c r="G24" s="18"/>
    </row>
    <row r="25" spans="1:7">
      <c r="A25" s="4">
        <v>45</v>
      </c>
      <c r="C25" s="225" t="s">
        <v>3461</v>
      </c>
      <c r="D25" s="224">
        <v>209</v>
      </c>
      <c r="E25" s="226">
        <v>18</v>
      </c>
      <c r="F25" s="18"/>
      <c r="G25" s="18"/>
    </row>
    <row r="26" spans="1:7">
      <c r="A26" s="4">
        <v>30</v>
      </c>
      <c r="C26" s="225" t="s">
        <v>3462</v>
      </c>
      <c r="D26" s="224">
        <v>239</v>
      </c>
      <c r="E26" s="226">
        <v>1</v>
      </c>
      <c r="F26" s="18"/>
      <c r="G26" s="18"/>
    </row>
    <row r="27" spans="1:7">
      <c r="A27" s="4">
        <v>30</v>
      </c>
      <c r="C27" s="225" t="s">
        <v>3463</v>
      </c>
      <c r="D27" s="224">
        <v>269</v>
      </c>
      <c r="E27" s="226">
        <v>6</v>
      </c>
    </row>
    <row r="28" spans="1:7">
      <c r="A28" s="4">
        <v>40</v>
      </c>
      <c r="C28" s="225" t="s">
        <v>3464</v>
      </c>
      <c r="D28" s="224">
        <v>299</v>
      </c>
      <c r="E28" s="226">
        <v>1</v>
      </c>
    </row>
    <row r="29" spans="1:7" ht="16.2" thickBot="1">
      <c r="A29" s="4">
        <v>0</v>
      </c>
      <c r="C29" s="227" t="s">
        <v>3465</v>
      </c>
      <c r="D29" s="228">
        <v>329</v>
      </c>
      <c r="E29" s="229">
        <v>2</v>
      </c>
    </row>
    <row r="30" spans="1:7">
      <c r="A30" s="4">
        <v>150</v>
      </c>
      <c r="B30" s="46"/>
      <c r="C30" s="235"/>
      <c r="D30" s="26"/>
      <c r="E30" s="26"/>
      <c r="F30" s="46"/>
    </row>
    <row r="31" spans="1:7">
      <c r="A31" s="4">
        <v>0</v>
      </c>
      <c r="B31" s="46"/>
      <c r="C31" s="235"/>
      <c r="D31" s="223"/>
      <c r="E31" s="26"/>
      <c r="F31" s="46"/>
    </row>
    <row r="32" spans="1:7">
      <c r="A32" s="4">
        <v>100</v>
      </c>
      <c r="C32" s="46"/>
      <c r="D32" s="26"/>
      <c r="E32" s="26"/>
      <c r="F32" s="46"/>
      <c r="G32" s="46"/>
    </row>
    <row r="33" spans="1:1">
      <c r="A33" s="4">
        <v>120</v>
      </c>
    </row>
    <row r="34" spans="1:1">
      <c r="A34" s="4">
        <v>70</v>
      </c>
    </row>
    <row r="35" spans="1:1">
      <c r="A35" s="4">
        <v>90</v>
      </c>
    </row>
    <row r="36" spans="1:1">
      <c r="A36" s="4">
        <v>50</v>
      </c>
    </row>
    <row r="37" spans="1:1">
      <c r="A37" s="4">
        <v>60</v>
      </c>
    </row>
    <row r="38" spans="1:1">
      <c r="A38" s="4">
        <v>50</v>
      </c>
    </row>
    <row r="39" spans="1:1">
      <c r="A39" s="4">
        <v>60</v>
      </c>
    </row>
    <row r="40" spans="1:1">
      <c r="A40" s="4">
        <v>150</v>
      </c>
    </row>
    <row r="41" spans="1:1">
      <c r="A41" s="4">
        <v>50</v>
      </c>
    </row>
    <row r="42" spans="1:1">
      <c r="A42" s="4">
        <v>30</v>
      </c>
    </row>
    <row r="43" spans="1:1">
      <c r="A43" s="4">
        <v>50</v>
      </c>
    </row>
    <row r="44" spans="1:1">
      <c r="A44" s="4">
        <v>120</v>
      </c>
    </row>
    <row r="45" spans="1:1">
      <c r="A45" s="4">
        <v>0</v>
      </c>
    </row>
    <row r="46" spans="1:1">
      <c r="A46" s="4">
        <v>20</v>
      </c>
    </row>
    <row r="47" spans="1:1">
      <c r="A47" s="4">
        <v>20</v>
      </c>
    </row>
    <row r="48" spans="1:1">
      <c r="A48" s="4">
        <v>40</v>
      </c>
    </row>
    <row r="49" spans="1:1">
      <c r="A49" s="4">
        <v>0</v>
      </c>
    </row>
    <row r="50" spans="1:1">
      <c r="A50" s="4">
        <v>120</v>
      </c>
    </row>
    <row r="51" spans="1:1">
      <c r="A51" s="4">
        <v>30</v>
      </c>
    </row>
    <row r="52" spans="1:1">
      <c r="A52" s="4">
        <v>180</v>
      </c>
    </row>
    <row r="53" spans="1:1">
      <c r="A53" s="4">
        <v>120</v>
      </c>
    </row>
    <row r="54" spans="1:1">
      <c r="A54" s="4">
        <v>45</v>
      </c>
    </row>
    <row r="55" spans="1:1">
      <c r="A55" s="4">
        <v>30</v>
      </c>
    </row>
    <row r="56" spans="1:1">
      <c r="A56" s="4">
        <v>40</v>
      </c>
    </row>
    <row r="57" spans="1:1">
      <c r="A57" s="4">
        <v>0</v>
      </c>
    </row>
    <row r="58" spans="1:1">
      <c r="A58" s="4">
        <v>90</v>
      </c>
    </row>
    <row r="59" spans="1:1">
      <c r="A59" s="4">
        <v>45</v>
      </c>
    </row>
    <row r="60" spans="1:1">
      <c r="A60" s="4">
        <v>30</v>
      </c>
    </row>
    <row r="61" spans="1:1">
      <c r="A61" s="4">
        <v>30</v>
      </c>
    </row>
    <row r="62" spans="1:1">
      <c r="A62" s="4">
        <v>40</v>
      </c>
    </row>
    <row r="63" spans="1:1">
      <c r="A63" s="4">
        <v>30</v>
      </c>
    </row>
    <row r="64" spans="1:1">
      <c r="A64" s="4">
        <v>20</v>
      </c>
    </row>
    <row r="65" spans="1:1">
      <c r="A65" s="4">
        <v>45</v>
      </c>
    </row>
    <row r="66" spans="1:1">
      <c r="A66" s="4">
        <v>0</v>
      </c>
    </row>
    <row r="67" spans="1:1">
      <c r="A67" s="4">
        <v>40</v>
      </c>
    </row>
    <row r="68" spans="1:1">
      <c r="A68" s="4">
        <v>50</v>
      </c>
    </row>
    <row r="69" spans="1:1">
      <c r="A69" s="4">
        <v>0</v>
      </c>
    </row>
    <row r="70" spans="1:1">
      <c r="A70" s="4">
        <v>40</v>
      </c>
    </row>
    <row r="71" spans="1:1">
      <c r="A71" s="4">
        <v>30</v>
      </c>
    </row>
    <row r="72" spans="1:1">
      <c r="A72" s="4">
        <v>65</v>
      </c>
    </row>
    <row r="73" spans="1:1">
      <c r="A73" s="4">
        <v>60</v>
      </c>
    </row>
    <row r="74" spans="1:1">
      <c r="A74" s="4">
        <v>0</v>
      </c>
    </row>
    <row r="75" spans="1:1">
      <c r="A75" s="4">
        <v>10</v>
      </c>
    </row>
    <row r="76" spans="1:1">
      <c r="A76" s="4">
        <v>120</v>
      </c>
    </row>
    <row r="77" spans="1:1">
      <c r="A77" s="4">
        <v>60</v>
      </c>
    </row>
    <row r="78" spans="1:1">
      <c r="A78" s="4">
        <v>35</v>
      </c>
    </row>
    <row r="79" spans="1:1">
      <c r="A79" s="4">
        <v>0</v>
      </c>
    </row>
    <row r="80" spans="1:1">
      <c r="A80" s="4">
        <v>10</v>
      </c>
    </row>
    <row r="81" spans="1:1">
      <c r="A81" s="4">
        <v>0</v>
      </c>
    </row>
    <row r="82" spans="1:1">
      <c r="A82" s="4">
        <v>30</v>
      </c>
    </row>
    <row r="83" spans="1:1">
      <c r="A83" s="4">
        <v>150</v>
      </c>
    </row>
    <row r="84" spans="1:1">
      <c r="A84" s="4">
        <v>150</v>
      </c>
    </row>
    <row r="85" spans="1:1">
      <c r="A85" s="4">
        <v>90</v>
      </c>
    </row>
    <row r="86" spans="1:1">
      <c r="A86" s="4">
        <v>45</v>
      </c>
    </row>
    <row r="87" spans="1:1">
      <c r="A87" s="4">
        <v>120</v>
      </c>
    </row>
    <row r="88" spans="1:1">
      <c r="A88" s="4">
        <v>120</v>
      </c>
    </row>
    <row r="89" spans="1:1">
      <c r="A89" s="4">
        <v>150</v>
      </c>
    </row>
    <row r="90" spans="1:1">
      <c r="A90" s="4">
        <v>60</v>
      </c>
    </row>
    <row r="91" spans="1:1">
      <c r="A91" s="4">
        <v>20</v>
      </c>
    </row>
    <row r="92" spans="1:1">
      <c r="A92" s="4">
        <v>30</v>
      </c>
    </row>
    <row r="93" spans="1:1">
      <c r="A93" s="4">
        <v>60</v>
      </c>
    </row>
    <row r="94" spans="1:1">
      <c r="A94" s="4">
        <v>40</v>
      </c>
    </row>
    <row r="95" spans="1:1">
      <c r="A95" s="4">
        <v>90</v>
      </c>
    </row>
    <row r="96" spans="1:1">
      <c r="A96" s="4">
        <v>200</v>
      </c>
    </row>
    <row r="97" spans="1:1">
      <c r="A97" s="4">
        <v>90</v>
      </c>
    </row>
    <row r="98" spans="1:1">
      <c r="A98" s="4">
        <v>0</v>
      </c>
    </row>
    <row r="99" spans="1:1">
      <c r="A99" s="4">
        <v>0</v>
      </c>
    </row>
    <row r="100" spans="1:1">
      <c r="A100" s="4">
        <v>50</v>
      </c>
    </row>
    <row r="101" spans="1:1">
      <c r="A101" s="4">
        <v>2</v>
      </c>
    </row>
    <row r="102" spans="1:1">
      <c r="A102" s="4">
        <v>0</v>
      </c>
    </row>
    <row r="103" spans="1:1">
      <c r="A103" s="4">
        <v>0</v>
      </c>
    </row>
    <row r="104" spans="1:1">
      <c r="A104" s="4">
        <v>0</v>
      </c>
    </row>
    <row r="105" spans="1:1">
      <c r="A105" s="4">
        <v>45</v>
      </c>
    </row>
    <row r="106" spans="1:1">
      <c r="A106" s="4">
        <v>30</v>
      </c>
    </row>
    <row r="107" spans="1:1">
      <c r="A107" s="4">
        <v>80</v>
      </c>
    </row>
    <row r="108" spans="1:1">
      <c r="A108" s="4">
        <v>120</v>
      </c>
    </row>
    <row r="109" spans="1:1">
      <c r="A109" s="4">
        <v>20</v>
      </c>
    </row>
    <row r="110" spans="1:1">
      <c r="A110" s="4">
        <v>60</v>
      </c>
    </row>
    <row r="111" spans="1:1">
      <c r="A111" s="4">
        <v>20</v>
      </c>
    </row>
    <row r="112" spans="1:1">
      <c r="A112" s="4">
        <v>1</v>
      </c>
    </row>
    <row r="113" spans="1:1">
      <c r="A113" s="4">
        <v>150</v>
      </c>
    </row>
    <row r="114" spans="1:1">
      <c r="A114" s="4">
        <v>50</v>
      </c>
    </row>
    <row r="115" spans="1:1">
      <c r="A115" s="4">
        <v>120</v>
      </c>
    </row>
    <row r="116" spans="1:1">
      <c r="A116" s="4">
        <v>20</v>
      </c>
    </row>
    <row r="117" spans="1:1">
      <c r="A117" s="4">
        <v>0</v>
      </c>
    </row>
    <row r="118" spans="1:1">
      <c r="A118" s="4">
        <v>80</v>
      </c>
    </row>
    <row r="119" spans="1:1">
      <c r="A119" s="4">
        <v>30</v>
      </c>
    </row>
    <row r="120" spans="1:1">
      <c r="A120" s="4">
        <v>50</v>
      </c>
    </row>
    <row r="121" spans="1:1">
      <c r="A121" s="4">
        <v>0</v>
      </c>
    </row>
    <row r="122" spans="1:1">
      <c r="A122" s="4">
        <v>10</v>
      </c>
    </row>
    <row r="123" spans="1:1">
      <c r="A123" s="4">
        <v>0</v>
      </c>
    </row>
    <row r="124" spans="1:1">
      <c r="A124" s="4">
        <v>30</v>
      </c>
    </row>
    <row r="125" spans="1:1">
      <c r="A125" s="4">
        <v>60</v>
      </c>
    </row>
    <row r="126" spans="1:1">
      <c r="A126" s="4">
        <v>0</v>
      </c>
    </row>
    <row r="127" spans="1:1">
      <c r="A127" s="4">
        <v>60</v>
      </c>
    </row>
    <row r="128" spans="1:1">
      <c r="A128" s="4">
        <v>30</v>
      </c>
    </row>
    <row r="129" spans="1:1">
      <c r="A129" s="4">
        <v>90</v>
      </c>
    </row>
    <row r="130" spans="1:1">
      <c r="A130" s="4">
        <v>0</v>
      </c>
    </row>
    <row r="131" spans="1:1">
      <c r="A131" s="4">
        <v>0</v>
      </c>
    </row>
    <row r="132" spans="1:1">
      <c r="A132" s="4">
        <v>0</v>
      </c>
    </row>
    <row r="133" spans="1:1">
      <c r="A133" s="4">
        <v>120</v>
      </c>
    </row>
    <row r="134" spans="1:1">
      <c r="A134" s="4">
        <v>240</v>
      </c>
    </row>
    <row r="135" spans="1:1">
      <c r="A135" s="4">
        <v>60</v>
      </c>
    </row>
    <row r="136" spans="1:1">
      <c r="A136" s="4">
        <v>30</v>
      </c>
    </row>
    <row r="137" spans="1:1">
      <c r="A137" s="4">
        <v>65</v>
      </c>
    </row>
    <row r="138" spans="1:1">
      <c r="A138" s="4">
        <v>60</v>
      </c>
    </row>
    <row r="139" spans="1:1">
      <c r="A139" s="4">
        <v>140</v>
      </c>
    </row>
    <row r="140" spans="1:1">
      <c r="A140" s="4">
        <v>90</v>
      </c>
    </row>
    <row r="141" spans="1:1">
      <c r="A141" s="4">
        <v>2</v>
      </c>
    </row>
    <row r="142" spans="1:1">
      <c r="A142" s="4">
        <v>150</v>
      </c>
    </row>
    <row r="143" spans="1:1">
      <c r="A143" s="4">
        <v>28</v>
      </c>
    </row>
    <row r="144" spans="1:1">
      <c r="A144" s="4">
        <v>0</v>
      </c>
    </row>
    <row r="145" spans="1:1">
      <c r="A145" s="4">
        <v>120</v>
      </c>
    </row>
    <row r="146" spans="1:1">
      <c r="A146" s="4">
        <v>7</v>
      </c>
    </row>
    <row r="147" spans="1:1">
      <c r="A147" s="4">
        <v>60</v>
      </c>
    </row>
    <row r="148" spans="1:1">
      <c r="A148" s="4">
        <v>0</v>
      </c>
    </row>
    <row r="149" spans="1:1">
      <c r="A149" s="4">
        <v>55</v>
      </c>
    </row>
    <row r="150" spans="1:1">
      <c r="A150" s="4">
        <v>25</v>
      </c>
    </row>
    <row r="151" spans="1:1">
      <c r="A151" s="4">
        <v>0</v>
      </c>
    </row>
    <row r="152" spans="1:1">
      <c r="A152" s="4">
        <v>60</v>
      </c>
    </row>
    <row r="153" spans="1:1">
      <c r="A153" s="4">
        <v>0</v>
      </c>
    </row>
    <row r="154" spans="1:1">
      <c r="A154" s="4">
        <v>60</v>
      </c>
    </row>
    <row r="155" spans="1:1">
      <c r="A155" s="4">
        <v>60</v>
      </c>
    </row>
    <row r="156" spans="1:1">
      <c r="A156" s="4">
        <v>45</v>
      </c>
    </row>
    <row r="157" spans="1:1">
      <c r="A157" s="4">
        <v>120</v>
      </c>
    </row>
    <row r="158" spans="1:1">
      <c r="A158" s="4">
        <v>15</v>
      </c>
    </row>
    <row r="159" spans="1:1">
      <c r="A159" s="4">
        <v>120</v>
      </c>
    </row>
    <row r="160" spans="1:1">
      <c r="A160" s="4">
        <v>160</v>
      </c>
    </row>
    <row r="161" spans="1:1">
      <c r="A161" s="4">
        <v>5</v>
      </c>
    </row>
    <row r="162" spans="1:1">
      <c r="A162" s="4">
        <v>120</v>
      </c>
    </row>
    <row r="163" spans="1:1">
      <c r="A163" s="4">
        <v>0</v>
      </c>
    </row>
    <row r="164" spans="1:1">
      <c r="A164" s="4">
        <v>0</v>
      </c>
    </row>
    <row r="165" spans="1:1">
      <c r="A165" s="4">
        <v>180</v>
      </c>
    </row>
    <row r="166" spans="1:1">
      <c r="A166" s="4">
        <v>55</v>
      </c>
    </row>
    <row r="167" spans="1:1">
      <c r="A167" s="4">
        <v>40</v>
      </c>
    </row>
    <row r="168" spans="1:1">
      <c r="A168" s="4">
        <v>20</v>
      </c>
    </row>
    <row r="169" spans="1:1">
      <c r="A169" s="4">
        <v>180</v>
      </c>
    </row>
    <row r="170" spans="1:1">
      <c r="A170" s="4">
        <v>15</v>
      </c>
    </row>
    <row r="171" spans="1:1">
      <c r="A171" s="4">
        <v>8</v>
      </c>
    </row>
    <row r="172" spans="1:1">
      <c r="A172" s="4">
        <v>120</v>
      </c>
    </row>
    <row r="173" spans="1:1">
      <c r="A173" s="4">
        <v>0</v>
      </c>
    </row>
    <row r="174" spans="1:1">
      <c r="A174" s="4">
        <v>30</v>
      </c>
    </row>
    <row r="175" spans="1:1">
      <c r="A175" s="4">
        <v>10</v>
      </c>
    </row>
    <row r="176" spans="1:1">
      <c r="A176" s="4">
        <v>75</v>
      </c>
    </row>
    <row r="177" spans="1:1">
      <c r="A177" s="4">
        <v>60</v>
      </c>
    </row>
    <row r="178" spans="1:1">
      <c r="A178" s="4">
        <v>60</v>
      </c>
    </row>
    <row r="179" spans="1:1">
      <c r="A179" s="4">
        <v>90</v>
      </c>
    </row>
    <row r="180" spans="1:1">
      <c r="A180" s="4">
        <v>300</v>
      </c>
    </row>
    <row r="181" spans="1:1">
      <c r="A181" s="4">
        <v>0</v>
      </c>
    </row>
    <row r="182" spans="1:1">
      <c r="A182" s="4">
        <v>30</v>
      </c>
    </row>
    <row r="183" spans="1:1">
      <c r="A183" s="4">
        <v>120</v>
      </c>
    </row>
    <row r="184" spans="1:1">
      <c r="A184" s="4">
        <v>120</v>
      </c>
    </row>
    <row r="185" spans="1:1">
      <c r="A185" s="4">
        <v>45</v>
      </c>
    </row>
    <row r="186" spans="1:1">
      <c r="A186" s="4">
        <v>150</v>
      </c>
    </row>
    <row r="187" spans="1:1">
      <c r="A187" s="4">
        <v>30</v>
      </c>
    </row>
    <row r="188" spans="1:1">
      <c r="A188" s="4">
        <v>5</v>
      </c>
    </row>
    <row r="189" spans="1:1">
      <c r="A189" s="4">
        <v>0</v>
      </c>
    </row>
    <row r="190" spans="1:1">
      <c r="A190" s="4">
        <v>30</v>
      </c>
    </row>
    <row r="191" spans="1:1">
      <c r="A191" s="4">
        <v>20</v>
      </c>
    </row>
    <row r="192" spans="1:1">
      <c r="A192" s="4">
        <v>0</v>
      </c>
    </row>
    <row r="193" spans="1:1">
      <c r="A193" s="4">
        <v>75</v>
      </c>
    </row>
    <row r="194" spans="1:1">
      <c r="A194" s="4">
        <v>25</v>
      </c>
    </row>
    <row r="195" spans="1:1">
      <c r="A195" s="4">
        <v>0</v>
      </c>
    </row>
    <row r="196" spans="1:1">
      <c r="A196" s="4">
        <v>20</v>
      </c>
    </row>
    <row r="197" spans="1:1">
      <c r="A197" s="4">
        <v>2</v>
      </c>
    </row>
    <row r="198" spans="1:1">
      <c r="A198" s="4">
        <v>40</v>
      </c>
    </row>
    <row r="199" spans="1:1">
      <c r="A199" s="4">
        <v>120</v>
      </c>
    </row>
    <row r="200" spans="1:1">
      <c r="A200" s="4">
        <v>1</v>
      </c>
    </row>
    <row r="201" spans="1:1">
      <c r="A201" s="4">
        <v>40</v>
      </c>
    </row>
    <row r="202" spans="1:1">
      <c r="A202" s="4">
        <v>25</v>
      </c>
    </row>
    <row r="203" spans="1:1">
      <c r="A203" s="4">
        <v>0</v>
      </c>
    </row>
    <row r="204" spans="1:1">
      <c r="A204" s="4">
        <v>40</v>
      </c>
    </row>
    <row r="205" spans="1:1">
      <c r="A205" s="4">
        <v>30</v>
      </c>
    </row>
    <row r="206" spans="1:1">
      <c r="A206" s="4">
        <v>60</v>
      </c>
    </row>
    <row r="207" spans="1:1">
      <c r="A207" s="4">
        <v>30</v>
      </c>
    </row>
    <row r="208" spans="1:1">
      <c r="A208" s="4">
        <v>20</v>
      </c>
    </row>
    <row r="209" spans="1:1">
      <c r="A209" s="4">
        <v>120</v>
      </c>
    </row>
    <row r="210" spans="1:1">
      <c r="A210" s="4">
        <v>120</v>
      </c>
    </row>
    <row r="211" spans="1:1">
      <c r="A211" s="4">
        <v>120</v>
      </c>
    </row>
    <row r="212" spans="1:1">
      <c r="A212" s="4">
        <v>40</v>
      </c>
    </row>
    <row r="213" spans="1:1">
      <c r="A213" s="4">
        <v>40</v>
      </c>
    </row>
    <row r="214" spans="1:1">
      <c r="A214" s="4">
        <v>15</v>
      </c>
    </row>
    <row r="215" spans="1:1">
      <c r="A215" s="4">
        <v>60</v>
      </c>
    </row>
    <row r="216" spans="1:1">
      <c r="A216" s="4">
        <v>180</v>
      </c>
    </row>
    <row r="217" spans="1:1">
      <c r="A217" s="4">
        <v>30</v>
      </c>
    </row>
    <row r="218" spans="1:1">
      <c r="A218" s="4">
        <v>60</v>
      </c>
    </row>
    <row r="219" spans="1:1">
      <c r="A219" s="4">
        <v>90</v>
      </c>
    </row>
    <row r="220" spans="1:1">
      <c r="A220" s="4">
        <v>100</v>
      </c>
    </row>
    <row r="221" spans="1:1">
      <c r="A221" s="4">
        <v>5</v>
      </c>
    </row>
    <row r="222" spans="1:1">
      <c r="A222" s="4">
        <v>20</v>
      </c>
    </row>
    <row r="223" spans="1:1">
      <c r="A223" s="4">
        <v>2</v>
      </c>
    </row>
    <row r="224" spans="1:1">
      <c r="A224" s="4">
        <v>2</v>
      </c>
    </row>
    <row r="225" spans="1:1">
      <c r="A225" s="4">
        <v>10</v>
      </c>
    </row>
    <row r="226" spans="1:1">
      <c r="A226" s="4">
        <v>0</v>
      </c>
    </row>
    <row r="227" spans="1:1">
      <c r="A227" s="4">
        <v>45</v>
      </c>
    </row>
    <row r="228" spans="1:1">
      <c r="A228" s="4">
        <v>60</v>
      </c>
    </row>
    <row r="229" spans="1:1">
      <c r="A229" s="4">
        <v>0</v>
      </c>
    </row>
    <row r="230" spans="1:1">
      <c r="A230" s="4">
        <v>120</v>
      </c>
    </row>
    <row r="231" spans="1:1">
      <c r="A231" s="4">
        <v>40</v>
      </c>
    </row>
    <row r="232" spans="1:1">
      <c r="A232" s="4">
        <v>35</v>
      </c>
    </row>
    <row r="233" spans="1:1">
      <c r="A233" s="4">
        <v>40</v>
      </c>
    </row>
    <row r="234" spans="1:1">
      <c r="A234" s="4">
        <v>60</v>
      </c>
    </row>
    <row r="235" spans="1:1">
      <c r="A235" s="4">
        <v>40</v>
      </c>
    </row>
    <row r="236" spans="1:1">
      <c r="A236" s="4">
        <v>0</v>
      </c>
    </row>
    <row r="237" spans="1:1">
      <c r="A237" s="4">
        <v>80</v>
      </c>
    </row>
    <row r="238" spans="1:1">
      <c r="A238" s="4">
        <v>10</v>
      </c>
    </row>
    <row r="239" spans="1:1">
      <c r="A239" s="4">
        <v>150</v>
      </c>
    </row>
    <row r="240" spans="1:1">
      <c r="A240" s="4">
        <v>60</v>
      </c>
    </row>
    <row r="241" spans="1:1">
      <c r="A241" s="4">
        <v>0</v>
      </c>
    </row>
    <row r="242" spans="1:1">
      <c r="A242" s="4">
        <v>40</v>
      </c>
    </row>
    <row r="243" spans="1:1">
      <c r="A243" s="4">
        <v>3</v>
      </c>
    </row>
    <row r="244" spans="1:1">
      <c r="A244" s="4">
        <v>0</v>
      </c>
    </row>
    <row r="245" spans="1:1">
      <c r="A245" s="4">
        <v>80</v>
      </c>
    </row>
    <row r="246" spans="1:1">
      <c r="A246" s="4">
        <v>30</v>
      </c>
    </row>
    <row r="247" spans="1:1">
      <c r="A247" s="4">
        <v>2</v>
      </c>
    </row>
    <row r="248" spans="1:1">
      <c r="A248" s="4">
        <v>60</v>
      </c>
    </row>
    <row r="249" spans="1:1">
      <c r="A249" s="4">
        <v>30</v>
      </c>
    </row>
    <row r="250" spans="1:1">
      <c r="A250" s="4">
        <v>60</v>
      </c>
    </row>
    <row r="251" spans="1:1">
      <c r="A251" s="4">
        <v>0</v>
      </c>
    </row>
    <row r="252" spans="1:1">
      <c r="A252" s="4">
        <v>0</v>
      </c>
    </row>
    <row r="253" spans="1:1">
      <c r="A253" s="4">
        <v>0</v>
      </c>
    </row>
    <row r="254" spans="1:1">
      <c r="A254" s="4">
        <v>45</v>
      </c>
    </row>
    <row r="255" spans="1:1">
      <c r="A255" s="4">
        <v>0</v>
      </c>
    </row>
    <row r="256" spans="1:1">
      <c r="A256" s="4">
        <v>2</v>
      </c>
    </row>
    <row r="257" spans="1:1">
      <c r="A257" s="4">
        <v>15</v>
      </c>
    </row>
    <row r="258" spans="1:1">
      <c r="A258" s="4">
        <v>0</v>
      </c>
    </row>
    <row r="259" spans="1:1">
      <c r="A259" s="4">
        <v>90</v>
      </c>
    </row>
    <row r="260" spans="1:1">
      <c r="A260" s="4">
        <v>90</v>
      </c>
    </row>
    <row r="261" spans="1:1">
      <c r="A261" s="4">
        <v>100</v>
      </c>
    </row>
    <row r="262" spans="1:1">
      <c r="A262" s="4">
        <v>15</v>
      </c>
    </row>
    <row r="263" spans="1:1">
      <c r="A263" s="4">
        <v>2</v>
      </c>
    </row>
    <row r="264" spans="1:1">
      <c r="A264" s="4">
        <v>15</v>
      </c>
    </row>
    <row r="265" spans="1:1">
      <c r="A265" s="4">
        <v>270</v>
      </c>
    </row>
    <row r="266" spans="1:1">
      <c r="A266" s="4">
        <v>20</v>
      </c>
    </row>
    <row r="267" spans="1:1">
      <c r="A267" s="4">
        <v>60</v>
      </c>
    </row>
    <row r="268" spans="1:1">
      <c r="A268" s="4">
        <v>0</v>
      </c>
    </row>
    <row r="269" spans="1:1">
      <c r="A269" s="4">
        <v>30</v>
      </c>
    </row>
    <row r="270" spans="1:1">
      <c r="A270" s="4">
        <v>0</v>
      </c>
    </row>
    <row r="271" spans="1:1">
      <c r="A271" s="4">
        <v>0</v>
      </c>
    </row>
    <row r="272" spans="1:1">
      <c r="A272" s="4">
        <v>50</v>
      </c>
    </row>
    <row r="273" spans="1:1">
      <c r="A273" s="4">
        <v>120</v>
      </c>
    </row>
    <row r="274" spans="1:1">
      <c r="A274" s="4">
        <v>30</v>
      </c>
    </row>
    <row r="275" spans="1:1">
      <c r="A275" s="4">
        <v>60</v>
      </c>
    </row>
    <row r="276" spans="1:1">
      <c r="A276" s="4">
        <v>0</v>
      </c>
    </row>
    <row r="277" spans="1:1">
      <c r="A277" s="4">
        <v>30</v>
      </c>
    </row>
    <row r="278" spans="1:1">
      <c r="A278" s="4">
        <v>50</v>
      </c>
    </row>
    <row r="279" spans="1:1">
      <c r="A279" s="4">
        <v>120</v>
      </c>
    </row>
    <row r="280" spans="1:1">
      <c r="A280" s="4">
        <v>0</v>
      </c>
    </row>
    <row r="281" spans="1:1">
      <c r="A281" s="4">
        <v>150</v>
      </c>
    </row>
    <row r="282" spans="1:1">
      <c r="A282" s="4">
        <v>30</v>
      </c>
    </row>
    <row r="283" spans="1:1">
      <c r="A283" s="4">
        <v>0</v>
      </c>
    </row>
    <row r="284" spans="1:1">
      <c r="A284" s="4">
        <v>20</v>
      </c>
    </row>
    <row r="285" spans="1:1">
      <c r="A285" s="4">
        <v>45</v>
      </c>
    </row>
    <row r="286" spans="1:1">
      <c r="A286" s="4">
        <v>75</v>
      </c>
    </row>
    <row r="287" spans="1:1">
      <c r="A287" s="4">
        <v>35</v>
      </c>
    </row>
    <row r="288" spans="1:1">
      <c r="A288" s="4">
        <v>30</v>
      </c>
    </row>
    <row r="289" spans="1:1">
      <c r="A289" s="4">
        <v>90</v>
      </c>
    </row>
    <row r="290" spans="1:1">
      <c r="A290" s="4">
        <v>20</v>
      </c>
    </row>
    <row r="291" spans="1:1">
      <c r="A291" s="4">
        <v>0</v>
      </c>
    </row>
    <row r="292" spans="1:1">
      <c r="A292" s="4">
        <v>120</v>
      </c>
    </row>
    <row r="293" spans="1:1">
      <c r="A293" s="4">
        <v>6</v>
      </c>
    </row>
    <row r="294" spans="1:1">
      <c r="A294" s="4">
        <v>0</v>
      </c>
    </row>
    <row r="295" spans="1:1">
      <c r="A295" s="4">
        <v>0</v>
      </c>
    </row>
    <row r="296" spans="1:1">
      <c r="A296" s="4">
        <v>0</v>
      </c>
    </row>
    <row r="297" spans="1:1">
      <c r="A297" s="4">
        <v>0</v>
      </c>
    </row>
    <row r="298" spans="1:1">
      <c r="A298" s="4">
        <v>60</v>
      </c>
    </row>
    <row r="299" spans="1:1">
      <c r="A299" s="4">
        <v>5</v>
      </c>
    </row>
    <row r="300" spans="1:1">
      <c r="A300" s="4">
        <v>60</v>
      </c>
    </row>
    <row r="301" spans="1:1">
      <c r="A301" s="4">
        <v>80</v>
      </c>
    </row>
    <row r="302" spans="1:1">
      <c r="A302" s="4">
        <v>25</v>
      </c>
    </row>
    <row r="303" spans="1:1">
      <c r="A303" s="4">
        <v>30</v>
      </c>
    </row>
    <row r="304" spans="1:1">
      <c r="A304" s="4">
        <v>90</v>
      </c>
    </row>
    <row r="305" spans="1:1">
      <c r="A305" s="4">
        <v>150</v>
      </c>
    </row>
    <row r="306" spans="1:1">
      <c r="A306" s="4">
        <v>30</v>
      </c>
    </row>
    <row r="307" spans="1:1">
      <c r="A307" s="4">
        <v>60</v>
      </c>
    </row>
    <row r="308" spans="1:1">
      <c r="A308" s="4">
        <v>0</v>
      </c>
    </row>
    <row r="309" spans="1:1">
      <c r="A309" s="4">
        <v>90</v>
      </c>
    </row>
    <row r="310" spans="1:1">
      <c r="A310" s="4">
        <v>15</v>
      </c>
    </row>
    <row r="311" spans="1:1">
      <c r="A311" s="4">
        <v>0</v>
      </c>
    </row>
    <row r="312" spans="1:1">
      <c r="A312" s="4">
        <v>30</v>
      </c>
    </row>
    <row r="313" spans="1:1">
      <c r="A313" s="4">
        <v>40</v>
      </c>
    </row>
    <row r="314" spans="1:1">
      <c r="A314" s="4">
        <v>35</v>
      </c>
    </row>
    <row r="315" spans="1:1">
      <c r="A315" s="4">
        <v>40</v>
      </c>
    </row>
    <row r="316" spans="1:1">
      <c r="A316" s="4">
        <v>30</v>
      </c>
    </row>
    <row r="317" spans="1:1">
      <c r="A317" s="4">
        <v>0</v>
      </c>
    </row>
    <row r="318" spans="1:1">
      <c r="A318" s="4">
        <v>45</v>
      </c>
    </row>
    <row r="319" spans="1:1">
      <c r="A319" s="4">
        <v>0</v>
      </c>
    </row>
    <row r="320" spans="1:1">
      <c r="A320" s="4">
        <v>0</v>
      </c>
    </row>
    <row r="321" spans="1:1">
      <c r="A321" s="4">
        <v>0</v>
      </c>
    </row>
    <row r="322" spans="1:1">
      <c r="A322" s="4">
        <v>0</v>
      </c>
    </row>
    <row r="323" spans="1:1">
      <c r="A323" s="4">
        <v>120</v>
      </c>
    </row>
    <row r="324" spans="1:1">
      <c r="A324" s="4">
        <v>15</v>
      </c>
    </row>
    <row r="325" spans="1:1">
      <c r="A325" s="4">
        <v>180</v>
      </c>
    </row>
    <row r="326" spans="1:1">
      <c r="A326" s="4">
        <v>2</v>
      </c>
    </row>
    <row r="327" spans="1:1">
      <c r="A327" s="4">
        <v>0</v>
      </c>
    </row>
    <row r="328" spans="1:1">
      <c r="A328" s="4">
        <v>30</v>
      </c>
    </row>
    <row r="329" spans="1:1">
      <c r="A329" s="4">
        <v>0</v>
      </c>
    </row>
    <row r="330" spans="1:1">
      <c r="A330" s="4">
        <v>10</v>
      </c>
    </row>
    <row r="331" spans="1:1">
      <c r="A331" s="4">
        <v>110</v>
      </c>
    </row>
    <row r="332" spans="1:1">
      <c r="A332" s="4">
        <v>60</v>
      </c>
    </row>
    <row r="333" spans="1:1">
      <c r="A333" s="4">
        <v>0</v>
      </c>
    </row>
    <row r="334" spans="1:1">
      <c r="A334" s="4">
        <v>120</v>
      </c>
    </row>
    <row r="335" spans="1:1">
      <c r="A335" s="4">
        <v>0</v>
      </c>
    </row>
    <row r="336" spans="1:1">
      <c r="A336" s="4">
        <v>120</v>
      </c>
    </row>
    <row r="337" spans="1:1">
      <c r="A337" s="4">
        <v>40</v>
      </c>
    </row>
    <row r="338" spans="1:1">
      <c r="A338" s="4">
        <v>0</v>
      </c>
    </row>
    <row r="339" spans="1:1">
      <c r="A339" s="4">
        <v>120</v>
      </c>
    </row>
    <row r="340" spans="1:1">
      <c r="A340" s="4">
        <v>0</v>
      </c>
    </row>
    <row r="341" spans="1:1">
      <c r="A341" s="4">
        <v>25</v>
      </c>
    </row>
    <row r="342" spans="1:1">
      <c r="A342" s="4">
        <v>30</v>
      </c>
    </row>
    <row r="343" spans="1:1">
      <c r="A343" s="4">
        <v>20</v>
      </c>
    </row>
    <row r="344" spans="1:1">
      <c r="A344" s="4">
        <v>10</v>
      </c>
    </row>
    <row r="345" spans="1:1">
      <c r="A345" s="4">
        <v>25</v>
      </c>
    </row>
    <row r="346" spans="1:1">
      <c r="A346" s="4">
        <v>30</v>
      </c>
    </row>
    <row r="347" spans="1:1">
      <c r="A347" s="4">
        <v>180</v>
      </c>
    </row>
    <row r="348" spans="1:1">
      <c r="A348" s="4">
        <v>0</v>
      </c>
    </row>
    <row r="349" spans="1:1">
      <c r="A349" s="4">
        <v>2</v>
      </c>
    </row>
    <row r="350" spans="1:1">
      <c r="A350" s="4">
        <v>100</v>
      </c>
    </row>
    <row r="351" spans="1:1">
      <c r="A351" s="4">
        <v>15</v>
      </c>
    </row>
    <row r="352" spans="1:1">
      <c r="A352" s="4">
        <v>120</v>
      </c>
    </row>
    <row r="353" spans="1:1">
      <c r="A353" s="4">
        <v>0</v>
      </c>
    </row>
    <row r="354" spans="1:1">
      <c r="A354" s="4">
        <v>10</v>
      </c>
    </row>
    <row r="355" spans="1:1">
      <c r="A355" s="4">
        <v>0</v>
      </c>
    </row>
    <row r="356" spans="1:1">
      <c r="A356" s="4">
        <v>20</v>
      </c>
    </row>
    <row r="357" spans="1:1">
      <c r="A357" s="4">
        <v>13</v>
      </c>
    </row>
    <row r="358" spans="1:1">
      <c r="A358" s="4">
        <v>120</v>
      </c>
    </row>
    <row r="359" spans="1:1">
      <c r="A359" s="4">
        <v>45</v>
      </c>
    </row>
    <row r="360" spans="1:1">
      <c r="A360" s="4">
        <v>2</v>
      </c>
    </row>
    <row r="361" spans="1:1">
      <c r="A361" s="4">
        <v>30</v>
      </c>
    </row>
    <row r="362" spans="1:1">
      <c r="A362" s="4">
        <v>90</v>
      </c>
    </row>
    <row r="363" spans="1:1">
      <c r="A363" s="4">
        <v>0</v>
      </c>
    </row>
    <row r="364" spans="1:1">
      <c r="A364" s="4">
        <v>0</v>
      </c>
    </row>
    <row r="365" spans="1:1">
      <c r="A365" s="4">
        <v>0</v>
      </c>
    </row>
    <row r="366" spans="1:1">
      <c r="A366" s="4">
        <v>80</v>
      </c>
    </row>
    <row r="367" spans="1:1">
      <c r="A367" s="4">
        <v>30</v>
      </c>
    </row>
    <row r="368" spans="1:1">
      <c r="A368" s="4">
        <v>30</v>
      </c>
    </row>
    <row r="369" spans="1:1">
      <c r="A369" s="4">
        <v>60</v>
      </c>
    </row>
    <row r="370" spans="1:1">
      <c r="A370" s="4">
        <v>60</v>
      </c>
    </row>
    <row r="371" spans="1:1">
      <c r="A371" s="4">
        <v>8</v>
      </c>
    </row>
    <row r="372" spans="1:1">
      <c r="A372" s="4">
        <v>30</v>
      </c>
    </row>
    <row r="373" spans="1:1">
      <c r="A373" s="4">
        <v>2</v>
      </c>
    </row>
    <row r="374" spans="1:1">
      <c r="A374" s="4">
        <v>100</v>
      </c>
    </row>
    <row r="375" spans="1:1">
      <c r="A375" s="4">
        <v>90</v>
      </c>
    </row>
    <row r="376" spans="1:1">
      <c r="A376" s="4">
        <v>45</v>
      </c>
    </row>
    <row r="377" spans="1:1">
      <c r="A377" s="4">
        <v>90</v>
      </c>
    </row>
    <row r="378" spans="1:1">
      <c r="A378" s="4">
        <v>45</v>
      </c>
    </row>
    <row r="379" spans="1:1">
      <c r="A379" s="4">
        <v>15</v>
      </c>
    </row>
    <row r="380" spans="1:1">
      <c r="A380" s="4">
        <v>2</v>
      </c>
    </row>
    <row r="381" spans="1:1">
      <c r="A381" s="4">
        <v>80</v>
      </c>
    </row>
    <row r="382" spans="1:1">
      <c r="A382" s="4">
        <v>0</v>
      </c>
    </row>
    <row r="383" spans="1:1">
      <c r="A383" s="4">
        <v>40</v>
      </c>
    </row>
    <row r="384" spans="1:1">
      <c r="A384" s="4">
        <v>40</v>
      </c>
    </row>
    <row r="385" spans="1:1">
      <c r="A385" s="4">
        <v>35</v>
      </c>
    </row>
    <row r="386" spans="1:1">
      <c r="A386" s="4">
        <v>140</v>
      </c>
    </row>
    <row r="387" spans="1:1">
      <c r="A387" s="4">
        <v>120</v>
      </c>
    </row>
    <row r="388" spans="1:1">
      <c r="A388" s="4">
        <v>50</v>
      </c>
    </row>
    <row r="389" spans="1:1">
      <c r="A389" s="4">
        <v>60</v>
      </c>
    </row>
    <row r="390" spans="1:1">
      <c r="A390" s="4">
        <v>30</v>
      </c>
    </row>
    <row r="391" spans="1:1">
      <c r="A391" s="4">
        <v>40</v>
      </c>
    </row>
    <row r="392" spans="1:1">
      <c r="A392" s="4">
        <v>0</v>
      </c>
    </row>
    <row r="393" spans="1:1">
      <c r="A393" s="4">
        <v>3</v>
      </c>
    </row>
    <row r="394" spans="1:1">
      <c r="A394" s="4">
        <v>0</v>
      </c>
    </row>
    <row r="395" spans="1:1">
      <c r="A395" s="4">
        <v>20</v>
      </c>
    </row>
    <row r="396" spans="1:1">
      <c r="A396" s="4">
        <v>90</v>
      </c>
    </row>
    <row r="397" spans="1:1">
      <c r="A397" s="4">
        <v>0</v>
      </c>
    </row>
    <row r="398" spans="1:1">
      <c r="A398" s="4">
        <v>30</v>
      </c>
    </row>
    <row r="399" spans="1:1">
      <c r="A399" s="4">
        <v>100</v>
      </c>
    </row>
    <row r="400" spans="1:1">
      <c r="A400" s="4">
        <v>10</v>
      </c>
    </row>
    <row r="401" spans="1:1">
      <c r="A401" s="4">
        <v>45</v>
      </c>
    </row>
    <row r="402" spans="1:1">
      <c r="A402" s="4">
        <v>60</v>
      </c>
    </row>
    <row r="403" spans="1:1">
      <c r="A403" s="4">
        <v>10</v>
      </c>
    </row>
    <row r="404" spans="1:1">
      <c r="A404" s="4">
        <v>60</v>
      </c>
    </row>
    <row r="405" spans="1:1">
      <c r="A405" s="4">
        <v>50</v>
      </c>
    </row>
    <row r="406" spans="1:1">
      <c r="A406" s="4">
        <v>180</v>
      </c>
    </row>
    <row r="407" spans="1:1">
      <c r="A407" s="4">
        <v>180</v>
      </c>
    </row>
    <row r="408" spans="1:1">
      <c r="A408" s="4">
        <v>90</v>
      </c>
    </row>
    <row r="409" spans="1:1">
      <c r="A409" s="4">
        <v>40</v>
      </c>
    </row>
    <row r="410" spans="1:1">
      <c r="A410" s="4">
        <v>40</v>
      </c>
    </row>
    <row r="411" spans="1:1">
      <c r="A411" s="4">
        <v>30</v>
      </c>
    </row>
    <row r="412" spans="1:1">
      <c r="A412" s="4">
        <v>60</v>
      </c>
    </row>
    <row r="413" spans="1:1">
      <c r="A413" s="4">
        <v>60</v>
      </c>
    </row>
    <row r="414" spans="1:1">
      <c r="A414" s="4">
        <v>30</v>
      </c>
    </row>
    <row r="415" spans="1:1">
      <c r="A415" s="4">
        <v>40</v>
      </c>
    </row>
    <row r="416" spans="1:1">
      <c r="A416" s="4">
        <v>180</v>
      </c>
    </row>
    <row r="417" spans="1:1">
      <c r="A417" s="4">
        <v>60</v>
      </c>
    </row>
    <row r="418" spans="1:1">
      <c r="A418" s="4">
        <v>3</v>
      </c>
    </row>
    <row r="419" spans="1:1">
      <c r="A419" s="4">
        <v>0</v>
      </c>
    </row>
    <row r="420" spans="1:1">
      <c r="A420" s="4">
        <v>1</v>
      </c>
    </row>
    <row r="421" spans="1:1">
      <c r="A421" s="4">
        <v>60</v>
      </c>
    </row>
    <row r="422" spans="1:1">
      <c r="A422" s="4">
        <v>240</v>
      </c>
    </row>
    <row r="423" spans="1:1">
      <c r="A423" s="4">
        <v>0</v>
      </c>
    </row>
    <row r="424" spans="1:1">
      <c r="A424" s="4">
        <v>0</v>
      </c>
    </row>
    <row r="425" spans="1:1">
      <c r="A425" s="4">
        <v>40</v>
      </c>
    </row>
    <row r="426" spans="1:1">
      <c r="A426" s="4">
        <v>120</v>
      </c>
    </row>
    <row r="427" spans="1:1">
      <c r="A427" s="4">
        <v>20</v>
      </c>
    </row>
    <row r="428" spans="1:1">
      <c r="A428" s="4">
        <v>15</v>
      </c>
    </row>
    <row r="429" spans="1:1">
      <c r="A429" s="4">
        <v>0</v>
      </c>
    </row>
    <row r="430" spans="1:1">
      <c r="A430" s="4">
        <v>40</v>
      </c>
    </row>
    <row r="431" spans="1:1">
      <c r="A431" s="4">
        <v>30</v>
      </c>
    </row>
    <row r="432" spans="1:1">
      <c r="A432" s="4">
        <v>0</v>
      </c>
    </row>
    <row r="433" spans="1:1">
      <c r="A433" s="4">
        <v>60</v>
      </c>
    </row>
    <row r="434" spans="1:1">
      <c r="A434" s="4">
        <v>0</v>
      </c>
    </row>
    <row r="435" spans="1:1">
      <c r="A435" s="4">
        <v>50</v>
      </c>
    </row>
    <row r="436" spans="1:1">
      <c r="A436" s="4">
        <v>30</v>
      </c>
    </row>
    <row r="437" spans="1:1">
      <c r="A437" s="4">
        <v>0</v>
      </c>
    </row>
    <row r="438" spans="1:1">
      <c r="A438" s="4">
        <v>0</v>
      </c>
    </row>
    <row r="439" spans="1:1">
      <c r="A439" s="4">
        <v>75</v>
      </c>
    </row>
    <row r="440" spans="1:1">
      <c r="A440" s="4">
        <v>0</v>
      </c>
    </row>
    <row r="441" spans="1:1">
      <c r="A441" s="4">
        <v>1</v>
      </c>
    </row>
    <row r="442" spans="1:1">
      <c r="A442" s="4">
        <v>90</v>
      </c>
    </row>
    <row r="443" spans="1:1">
      <c r="A443" s="4">
        <v>0</v>
      </c>
    </row>
    <row r="444" spans="1:1">
      <c r="A444" s="4">
        <v>180</v>
      </c>
    </row>
    <row r="445" spans="1:1">
      <c r="A445" s="4">
        <v>1</v>
      </c>
    </row>
    <row r="446" spans="1:1">
      <c r="A446" s="4">
        <v>6</v>
      </c>
    </row>
    <row r="447" spans="1:1">
      <c r="A447" s="4">
        <v>50</v>
      </c>
    </row>
    <row r="448" spans="1:1">
      <c r="A448" s="4">
        <v>75</v>
      </c>
    </row>
    <row r="449" spans="1:1">
      <c r="A449" s="4">
        <v>0</v>
      </c>
    </row>
    <row r="450" spans="1:1">
      <c r="A450" s="4">
        <v>70</v>
      </c>
    </row>
    <row r="451" spans="1:1">
      <c r="A451" s="4">
        <v>0</v>
      </c>
    </row>
    <row r="452" spans="1:1">
      <c r="A452" s="4">
        <v>30</v>
      </c>
    </row>
    <row r="453" spans="1:1">
      <c r="A453" s="4">
        <v>0</v>
      </c>
    </row>
    <row r="454" spans="1:1">
      <c r="A454" s="4">
        <v>50</v>
      </c>
    </row>
    <row r="455" spans="1:1">
      <c r="A455" s="4">
        <v>10</v>
      </c>
    </row>
    <row r="456" spans="1:1">
      <c r="A456" s="4">
        <v>120</v>
      </c>
    </row>
    <row r="457" spans="1:1">
      <c r="A457" s="4">
        <v>60</v>
      </c>
    </row>
    <row r="458" spans="1:1">
      <c r="A458" s="4">
        <v>20</v>
      </c>
    </row>
    <row r="459" spans="1:1">
      <c r="A459" s="4">
        <v>0</v>
      </c>
    </row>
    <row r="460" spans="1:1">
      <c r="A460" s="4">
        <v>0</v>
      </c>
    </row>
    <row r="461" spans="1:1">
      <c r="A461" s="4">
        <v>0</v>
      </c>
    </row>
    <row r="462" spans="1:1">
      <c r="A462" s="4">
        <v>0</v>
      </c>
    </row>
    <row r="463" spans="1:1">
      <c r="A463" s="4">
        <v>90</v>
      </c>
    </row>
    <row r="464" spans="1:1">
      <c r="A464" s="4">
        <v>48</v>
      </c>
    </row>
    <row r="465" spans="1:1">
      <c r="A465" s="4">
        <v>0</v>
      </c>
    </row>
    <row r="466" spans="1:1">
      <c r="A466" s="4">
        <v>0</v>
      </c>
    </row>
    <row r="467" spans="1:1">
      <c r="A467" s="4">
        <v>180</v>
      </c>
    </row>
    <row r="468" spans="1:1">
      <c r="A468" s="4">
        <v>120</v>
      </c>
    </row>
    <row r="469" spans="1:1">
      <c r="A469" s="4">
        <v>120</v>
      </c>
    </row>
    <row r="470" spans="1:1">
      <c r="A470" s="4">
        <v>0</v>
      </c>
    </row>
    <row r="471" spans="1:1">
      <c r="A471" s="4">
        <v>50</v>
      </c>
    </row>
    <row r="472" spans="1:1">
      <c r="A472" s="4">
        <v>25</v>
      </c>
    </row>
    <row r="473" spans="1:1">
      <c r="A473" s="4">
        <v>60</v>
      </c>
    </row>
    <row r="474" spans="1:1">
      <c r="A474" s="4">
        <v>30</v>
      </c>
    </row>
    <row r="475" spans="1:1">
      <c r="A475" s="4">
        <v>0</v>
      </c>
    </row>
    <row r="476" spans="1:1">
      <c r="A476" s="4">
        <v>30</v>
      </c>
    </row>
    <row r="477" spans="1:1">
      <c r="A477" s="4">
        <v>40</v>
      </c>
    </row>
    <row r="478" spans="1:1">
      <c r="A478" s="4">
        <v>80</v>
      </c>
    </row>
    <row r="479" spans="1:1">
      <c r="A479" s="4">
        <v>0</v>
      </c>
    </row>
    <row r="480" spans="1:1">
      <c r="A480" s="4">
        <v>30</v>
      </c>
    </row>
    <row r="481" spans="1:1">
      <c r="A481" s="4">
        <v>100</v>
      </c>
    </row>
    <row r="482" spans="1:1">
      <c r="A482" s="4">
        <v>30</v>
      </c>
    </row>
    <row r="483" spans="1:1">
      <c r="A483" s="4">
        <v>0</v>
      </c>
    </row>
    <row r="484" spans="1:1">
      <c r="A484" s="4">
        <v>60</v>
      </c>
    </row>
    <row r="485" spans="1:1">
      <c r="A485" s="4">
        <v>0</v>
      </c>
    </row>
    <row r="486" spans="1:1">
      <c r="A486" s="4">
        <v>0</v>
      </c>
    </row>
    <row r="487" spans="1:1">
      <c r="A487" s="4">
        <v>45</v>
      </c>
    </row>
    <row r="488" spans="1:1">
      <c r="A488" s="4">
        <v>80</v>
      </c>
    </row>
    <row r="489" spans="1:1">
      <c r="A489" s="4">
        <v>60</v>
      </c>
    </row>
    <row r="490" spans="1:1">
      <c r="A490" s="4">
        <v>35</v>
      </c>
    </row>
    <row r="491" spans="1:1">
      <c r="A491" s="4">
        <v>0</v>
      </c>
    </row>
    <row r="492" spans="1:1">
      <c r="A492" s="4">
        <v>0</v>
      </c>
    </row>
    <row r="493" spans="1:1">
      <c r="A493" s="4">
        <v>30</v>
      </c>
    </row>
    <row r="494" spans="1:1">
      <c r="A494" s="4">
        <v>60</v>
      </c>
    </row>
    <row r="495" spans="1:1">
      <c r="A495" s="4">
        <v>20</v>
      </c>
    </row>
    <row r="496" spans="1:1">
      <c r="A496" s="4">
        <v>15</v>
      </c>
    </row>
    <row r="497" spans="1:1">
      <c r="A497" s="4">
        <v>50</v>
      </c>
    </row>
    <row r="498" spans="1:1">
      <c r="A498" s="4">
        <v>15</v>
      </c>
    </row>
    <row r="499" spans="1:1">
      <c r="A499" s="4">
        <v>30</v>
      </c>
    </row>
    <row r="500" spans="1:1">
      <c r="A500" s="4">
        <v>20</v>
      </c>
    </row>
    <row r="501" spans="1:1">
      <c r="A501" s="4">
        <v>30</v>
      </c>
    </row>
    <row r="502" spans="1:1">
      <c r="A502" s="4">
        <v>60</v>
      </c>
    </row>
    <row r="503" spans="1:1">
      <c r="A503" s="4">
        <v>2</v>
      </c>
    </row>
    <row r="504" spans="1:1">
      <c r="A504" s="4">
        <v>0</v>
      </c>
    </row>
    <row r="505" spans="1:1">
      <c r="A505" s="4">
        <v>0</v>
      </c>
    </row>
    <row r="506" spans="1:1">
      <c r="A506" s="4">
        <v>20</v>
      </c>
    </row>
    <row r="507" spans="1:1">
      <c r="A507" s="4">
        <v>200</v>
      </c>
    </row>
    <row r="508" spans="1:1">
      <c r="A508" s="4">
        <v>45</v>
      </c>
    </row>
    <row r="509" spans="1:1">
      <c r="A509" s="4">
        <v>25</v>
      </c>
    </row>
    <row r="510" spans="1:1">
      <c r="A510" s="4">
        <v>70</v>
      </c>
    </row>
    <row r="511" spans="1:1">
      <c r="A511" s="4">
        <v>0</v>
      </c>
    </row>
    <row r="512" spans="1:1">
      <c r="A512" s="4">
        <v>2</v>
      </c>
    </row>
    <row r="513" spans="1:1">
      <c r="A513" s="4">
        <v>60</v>
      </c>
    </row>
    <row r="514" spans="1:1">
      <c r="A514" s="4">
        <v>45</v>
      </c>
    </row>
    <row r="515" spans="1:1">
      <c r="A515" s="4">
        <v>250</v>
      </c>
    </row>
    <row r="516" spans="1:1">
      <c r="A516" s="4">
        <v>30</v>
      </c>
    </row>
    <row r="517" spans="1:1">
      <c r="A517" s="4">
        <v>50</v>
      </c>
    </row>
    <row r="518" spans="1:1">
      <c r="A518" s="4">
        <v>130</v>
      </c>
    </row>
    <row r="519" spans="1:1">
      <c r="A519" s="4">
        <v>30</v>
      </c>
    </row>
    <row r="520" spans="1:1">
      <c r="A520" s="4">
        <v>5</v>
      </c>
    </row>
    <row r="521" spans="1:1">
      <c r="A521" s="4">
        <v>0</v>
      </c>
    </row>
    <row r="522" spans="1:1">
      <c r="A522" s="4">
        <v>0</v>
      </c>
    </row>
    <row r="523" spans="1:1">
      <c r="A523" s="4">
        <v>45</v>
      </c>
    </row>
    <row r="524" spans="1:1">
      <c r="A524" s="4">
        <v>13</v>
      </c>
    </row>
    <row r="525" spans="1:1">
      <c r="A525" s="4">
        <v>0</v>
      </c>
    </row>
    <row r="526" spans="1:1">
      <c r="A526" s="4">
        <v>30</v>
      </c>
    </row>
    <row r="527" spans="1:1">
      <c r="A527" s="4">
        <v>60</v>
      </c>
    </row>
    <row r="528" spans="1:1">
      <c r="A528" s="4">
        <v>0</v>
      </c>
    </row>
    <row r="529" spans="1:1">
      <c r="A529" s="4">
        <v>60</v>
      </c>
    </row>
    <row r="530" spans="1:1">
      <c r="A530" s="4">
        <v>10</v>
      </c>
    </row>
    <row r="531" spans="1:1">
      <c r="A531" s="4">
        <v>120</v>
      </c>
    </row>
    <row r="532" spans="1:1">
      <c r="A532" s="4">
        <v>40</v>
      </c>
    </row>
    <row r="533" spans="1:1">
      <c r="A533" s="4">
        <v>90</v>
      </c>
    </row>
    <row r="534" spans="1:1">
      <c r="A534" s="4">
        <v>120</v>
      </c>
    </row>
    <row r="535" spans="1:1">
      <c r="A535" s="4">
        <v>60</v>
      </c>
    </row>
    <row r="536" spans="1:1">
      <c r="A536" s="4">
        <v>0</v>
      </c>
    </row>
    <row r="537" spans="1:1">
      <c r="A537" s="4">
        <v>0</v>
      </c>
    </row>
    <row r="538" spans="1:1">
      <c r="A538" s="4">
        <v>0</v>
      </c>
    </row>
    <row r="539" spans="1:1">
      <c r="A539" s="4">
        <v>15</v>
      </c>
    </row>
    <row r="540" spans="1:1">
      <c r="A540" s="4">
        <v>10</v>
      </c>
    </row>
    <row r="541" spans="1:1">
      <c r="A541" s="4">
        <v>0</v>
      </c>
    </row>
    <row r="542" spans="1:1">
      <c r="A542" s="4">
        <v>45</v>
      </c>
    </row>
    <row r="543" spans="1:1">
      <c r="A543" s="4">
        <v>120</v>
      </c>
    </row>
    <row r="544" spans="1:1">
      <c r="A544" s="4">
        <v>15</v>
      </c>
    </row>
    <row r="545" spans="1:1">
      <c r="A545" s="4">
        <v>0</v>
      </c>
    </row>
    <row r="546" spans="1:1">
      <c r="A546" s="4">
        <v>20</v>
      </c>
    </row>
    <row r="547" spans="1:1">
      <c r="A547" s="4">
        <v>10</v>
      </c>
    </row>
    <row r="548" spans="1:1">
      <c r="A548" s="4">
        <v>30</v>
      </c>
    </row>
    <row r="549" spans="1:1">
      <c r="A549" s="4">
        <v>60</v>
      </c>
    </row>
    <row r="550" spans="1:1">
      <c r="A550" s="4">
        <v>40</v>
      </c>
    </row>
    <row r="551" spans="1:1">
      <c r="A551" s="4">
        <v>70</v>
      </c>
    </row>
    <row r="552" spans="1:1">
      <c r="A552" s="4">
        <v>0</v>
      </c>
    </row>
    <row r="553" spans="1:1">
      <c r="A553" s="4">
        <v>95</v>
      </c>
    </row>
    <row r="554" spans="1:1">
      <c r="A554" s="4">
        <v>30</v>
      </c>
    </row>
    <row r="555" spans="1:1">
      <c r="A555" s="4">
        <v>0</v>
      </c>
    </row>
    <row r="556" spans="1:1">
      <c r="A556" s="4">
        <v>8</v>
      </c>
    </row>
    <row r="557" spans="1:1">
      <c r="A557" s="4">
        <v>20</v>
      </c>
    </row>
    <row r="558" spans="1:1">
      <c r="A558" s="4">
        <v>60</v>
      </c>
    </row>
    <row r="559" spans="1:1">
      <c r="A559" s="4">
        <v>20</v>
      </c>
    </row>
    <row r="560" spans="1:1">
      <c r="A560" s="4">
        <v>40</v>
      </c>
    </row>
    <row r="561" spans="1:1">
      <c r="A561" s="4">
        <v>90</v>
      </c>
    </row>
    <row r="562" spans="1:1">
      <c r="A562" s="4">
        <v>0</v>
      </c>
    </row>
    <row r="563" spans="1:1">
      <c r="A563" s="4">
        <v>10</v>
      </c>
    </row>
    <row r="564" spans="1:1">
      <c r="A564" s="4">
        <v>30</v>
      </c>
    </row>
    <row r="565" spans="1:1">
      <c r="A565" s="4">
        <v>40</v>
      </c>
    </row>
    <row r="566" spans="1:1">
      <c r="A566" s="4">
        <v>30</v>
      </c>
    </row>
    <row r="567" spans="1:1">
      <c r="A567" s="4">
        <v>180</v>
      </c>
    </row>
    <row r="568" spans="1:1">
      <c r="A568" s="4">
        <v>60</v>
      </c>
    </row>
    <row r="569" spans="1:1">
      <c r="A569" s="4">
        <v>60</v>
      </c>
    </row>
    <row r="570" spans="1:1">
      <c r="A570" s="4">
        <v>20</v>
      </c>
    </row>
    <row r="571" spans="1:1">
      <c r="A571" s="4">
        <v>80</v>
      </c>
    </row>
    <row r="572" spans="1:1">
      <c r="A572" s="4">
        <v>120</v>
      </c>
    </row>
    <row r="573" spans="1:1">
      <c r="A573" s="4">
        <v>80</v>
      </c>
    </row>
    <row r="574" spans="1:1">
      <c r="A574" s="4">
        <v>80</v>
      </c>
    </row>
    <row r="575" spans="1:1">
      <c r="A575" s="4">
        <v>30</v>
      </c>
    </row>
    <row r="576" spans="1:1">
      <c r="A576" s="4">
        <v>60</v>
      </c>
    </row>
    <row r="577" spans="1:1">
      <c r="A577" s="4">
        <v>5</v>
      </c>
    </row>
    <row r="578" spans="1:1">
      <c r="A578" s="4">
        <v>20</v>
      </c>
    </row>
    <row r="579" spans="1:1">
      <c r="A579" s="4">
        <v>60</v>
      </c>
    </row>
    <row r="580" spans="1:1">
      <c r="A580" s="4">
        <v>0</v>
      </c>
    </row>
    <row r="581" spans="1:1">
      <c r="A581" s="4">
        <v>40</v>
      </c>
    </row>
    <row r="582" spans="1:1">
      <c r="A582" s="4">
        <v>120</v>
      </c>
    </row>
    <row r="583" spans="1:1">
      <c r="A583" s="4">
        <v>15</v>
      </c>
    </row>
    <row r="584" spans="1:1">
      <c r="A584" s="4">
        <v>0</v>
      </c>
    </row>
    <row r="585" spans="1:1">
      <c r="A585" s="4">
        <v>90</v>
      </c>
    </row>
    <row r="586" spans="1:1">
      <c r="A586" s="4">
        <v>60</v>
      </c>
    </row>
    <row r="587" spans="1:1">
      <c r="A587" s="4">
        <v>90</v>
      </c>
    </row>
    <row r="588" spans="1:1">
      <c r="A588" s="4">
        <v>21</v>
      </c>
    </row>
    <row r="589" spans="1:1">
      <c r="A589" s="4">
        <v>20</v>
      </c>
    </row>
    <row r="590" spans="1:1">
      <c r="A590" s="4">
        <v>60</v>
      </c>
    </row>
    <row r="591" spans="1:1">
      <c r="A591" s="4">
        <v>240</v>
      </c>
    </row>
    <row r="592" spans="1:1">
      <c r="A592" s="4">
        <v>30</v>
      </c>
    </row>
    <row r="593" spans="1:1">
      <c r="A593" s="4">
        <v>40</v>
      </c>
    </row>
    <row r="594" spans="1:1">
      <c r="A594" s="4">
        <v>30</v>
      </c>
    </row>
    <row r="595" spans="1:1">
      <c r="A595" s="4">
        <v>15</v>
      </c>
    </row>
    <row r="596" spans="1:1">
      <c r="A596" s="4">
        <v>2</v>
      </c>
    </row>
    <row r="597" spans="1:1">
      <c r="A597" s="4">
        <v>150</v>
      </c>
    </row>
    <row r="598" spans="1:1">
      <c r="A598" s="4">
        <v>2</v>
      </c>
    </row>
    <row r="599" spans="1:1">
      <c r="A599" s="4">
        <v>40</v>
      </c>
    </row>
    <row r="600" spans="1:1">
      <c r="A600" s="4">
        <v>90</v>
      </c>
    </row>
    <row r="601" spans="1:1">
      <c r="A601" s="4">
        <v>20</v>
      </c>
    </row>
    <row r="602" spans="1:1">
      <c r="A602" s="4">
        <v>0</v>
      </c>
    </row>
    <row r="603" spans="1:1">
      <c r="A603" s="4">
        <v>0</v>
      </c>
    </row>
    <row r="604" spans="1:1">
      <c r="A604" s="4">
        <v>60</v>
      </c>
    </row>
    <row r="605" spans="1:1">
      <c r="A605" s="4">
        <v>60</v>
      </c>
    </row>
    <row r="606" spans="1:1">
      <c r="A606" s="4">
        <v>60</v>
      </c>
    </row>
    <row r="607" spans="1:1">
      <c r="A607" s="4">
        <v>5</v>
      </c>
    </row>
    <row r="608" spans="1:1">
      <c r="A608" s="4">
        <v>30</v>
      </c>
    </row>
    <row r="609" spans="1:1">
      <c r="A609" s="4">
        <v>120</v>
      </c>
    </row>
    <row r="610" spans="1:1">
      <c r="A610" s="4">
        <v>50</v>
      </c>
    </row>
    <row r="611" spans="1:1">
      <c r="A611" s="4">
        <v>0</v>
      </c>
    </row>
    <row r="612" spans="1:1">
      <c r="A612" s="4">
        <v>120</v>
      </c>
    </row>
    <row r="613" spans="1:1">
      <c r="A613" s="4">
        <v>60</v>
      </c>
    </row>
    <row r="614" spans="1:1">
      <c r="A614" s="4">
        <v>60</v>
      </c>
    </row>
    <row r="615" spans="1:1">
      <c r="A615" s="4">
        <v>120</v>
      </c>
    </row>
    <row r="616" spans="1:1">
      <c r="A616" s="4">
        <v>90</v>
      </c>
    </row>
    <row r="617" spans="1:1">
      <c r="A617" s="4">
        <v>30</v>
      </c>
    </row>
    <row r="618" spans="1:1">
      <c r="A618" s="4">
        <v>60</v>
      </c>
    </row>
    <row r="619" spans="1:1">
      <c r="A619" s="4">
        <v>60</v>
      </c>
    </row>
    <row r="620" spans="1:1">
      <c r="A620" s="4">
        <v>120</v>
      </c>
    </row>
    <row r="621" spans="1:1">
      <c r="A621" s="4">
        <v>80</v>
      </c>
    </row>
    <row r="622" spans="1:1">
      <c r="A622" s="4">
        <v>0</v>
      </c>
    </row>
    <row r="623" spans="1:1">
      <c r="A623" s="4">
        <v>50</v>
      </c>
    </row>
    <row r="624" spans="1:1">
      <c r="A624" s="4">
        <v>60</v>
      </c>
    </row>
    <row r="625" spans="1:1">
      <c r="A625" s="4">
        <v>30</v>
      </c>
    </row>
    <row r="626" spans="1:1">
      <c r="A626" s="4">
        <v>50</v>
      </c>
    </row>
    <row r="627" spans="1:1">
      <c r="A627" s="4">
        <v>20</v>
      </c>
    </row>
    <row r="628" spans="1:1">
      <c r="A628" s="4">
        <v>45</v>
      </c>
    </row>
    <row r="629" spans="1:1">
      <c r="A629" s="4">
        <v>5</v>
      </c>
    </row>
    <row r="630" spans="1:1">
      <c r="A630" s="4">
        <v>90</v>
      </c>
    </row>
    <row r="631" spans="1:1">
      <c r="A631" s="4">
        <v>60</v>
      </c>
    </row>
    <row r="632" spans="1:1">
      <c r="A632" s="4">
        <v>10</v>
      </c>
    </row>
    <row r="633" spans="1:1">
      <c r="A633" s="4">
        <v>40</v>
      </c>
    </row>
    <row r="634" spans="1:1">
      <c r="A634" s="4">
        <v>45</v>
      </c>
    </row>
    <row r="635" spans="1:1">
      <c r="A635" s="4">
        <v>30</v>
      </c>
    </row>
    <row r="636" spans="1:1">
      <c r="A636" s="4">
        <v>45</v>
      </c>
    </row>
    <row r="637" spans="1:1">
      <c r="A637" s="4">
        <v>0</v>
      </c>
    </row>
    <row r="638" spans="1:1">
      <c r="A638" s="4">
        <v>20</v>
      </c>
    </row>
    <row r="639" spans="1:1">
      <c r="A639" s="4">
        <v>120</v>
      </c>
    </row>
    <row r="640" spans="1:1">
      <c r="A640" s="4">
        <v>0</v>
      </c>
    </row>
    <row r="641" spans="1:1">
      <c r="A641" s="4">
        <v>120</v>
      </c>
    </row>
    <row r="642" spans="1:1">
      <c r="A642" s="4">
        <v>110</v>
      </c>
    </row>
    <row r="643" spans="1:1">
      <c r="A643" s="4">
        <v>60</v>
      </c>
    </row>
    <row r="644" spans="1:1">
      <c r="A644" s="4">
        <v>60</v>
      </c>
    </row>
    <row r="645" spans="1:1">
      <c r="A645" s="4">
        <v>40</v>
      </c>
    </row>
    <row r="646" spans="1:1">
      <c r="A646" s="4">
        <v>120</v>
      </c>
    </row>
    <row r="647" spans="1:1">
      <c r="A647" s="4">
        <v>30</v>
      </c>
    </row>
    <row r="648" spans="1:1">
      <c r="A648" s="4">
        <v>90</v>
      </c>
    </row>
    <row r="649" spans="1:1">
      <c r="A649" s="4">
        <v>15</v>
      </c>
    </row>
    <row r="650" spans="1:1">
      <c r="A650" s="4">
        <v>0</v>
      </c>
    </row>
    <row r="651" spans="1:1">
      <c r="A651" s="4">
        <v>5</v>
      </c>
    </row>
    <row r="652" spans="1:1">
      <c r="A652" s="4">
        <v>60</v>
      </c>
    </row>
    <row r="653" spans="1:1">
      <c r="A653" s="4">
        <v>3</v>
      </c>
    </row>
    <row r="654" spans="1:1">
      <c r="A654" s="4">
        <v>180</v>
      </c>
    </row>
    <row r="655" spans="1:1">
      <c r="A655" s="4">
        <v>0</v>
      </c>
    </row>
    <row r="656" spans="1:1">
      <c r="A656" s="4">
        <v>70</v>
      </c>
    </row>
    <row r="657" spans="1:1">
      <c r="A657" s="4">
        <v>60</v>
      </c>
    </row>
    <row r="658" spans="1:1">
      <c r="A658" s="4">
        <v>0</v>
      </c>
    </row>
    <row r="659" spans="1:1">
      <c r="A659" s="4">
        <v>10</v>
      </c>
    </row>
    <row r="660" spans="1:1">
      <c r="A660" s="4">
        <v>45</v>
      </c>
    </row>
    <row r="661" spans="1:1">
      <c r="A661" s="4">
        <v>30</v>
      </c>
    </row>
    <row r="662" spans="1:1">
      <c r="A662" s="4">
        <v>30</v>
      </c>
    </row>
    <row r="663" spans="1:1">
      <c r="A663" s="4">
        <v>120</v>
      </c>
    </row>
    <row r="664" spans="1:1">
      <c r="A664" s="4">
        <v>100</v>
      </c>
    </row>
    <row r="665" spans="1:1">
      <c r="A665" s="4">
        <v>2</v>
      </c>
    </row>
    <row r="666" spans="1:1">
      <c r="A666" s="4">
        <v>40</v>
      </c>
    </row>
    <row r="667" spans="1:1">
      <c r="A667" s="4">
        <v>150</v>
      </c>
    </row>
    <row r="668" spans="1:1">
      <c r="A668" s="4">
        <v>100</v>
      </c>
    </row>
    <row r="669" spans="1:1">
      <c r="A669" s="4">
        <v>140</v>
      </c>
    </row>
    <row r="670" spans="1:1">
      <c r="A670" s="4">
        <v>45</v>
      </c>
    </row>
    <row r="671" spans="1:1">
      <c r="A671" s="4">
        <v>120</v>
      </c>
    </row>
    <row r="672" spans="1:1">
      <c r="A672" s="4">
        <v>120</v>
      </c>
    </row>
    <row r="673" spans="1:1">
      <c r="A673" s="4">
        <v>2</v>
      </c>
    </row>
    <row r="674" spans="1:1">
      <c r="A674" s="4">
        <v>60</v>
      </c>
    </row>
    <row r="675" spans="1:1">
      <c r="A675" s="4">
        <v>60</v>
      </c>
    </row>
    <row r="676" spans="1:1">
      <c r="A676" s="4">
        <v>30</v>
      </c>
    </row>
    <row r="677" spans="1:1">
      <c r="A677" s="4">
        <v>10</v>
      </c>
    </row>
    <row r="678" spans="1:1">
      <c r="A678" s="4">
        <v>20</v>
      </c>
    </row>
    <row r="679" spans="1:1">
      <c r="A679" s="4">
        <v>120</v>
      </c>
    </row>
    <row r="680" spans="1:1">
      <c r="A680" s="4">
        <v>120</v>
      </c>
    </row>
    <row r="681" spans="1:1">
      <c r="A681" s="4">
        <v>20</v>
      </c>
    </row>
    <row r="682" spans="1:1">
      <c r="A682" s="4">
        <v>70</v>
      </c>
    </row>
    <row r="683" spans="1:1">
      <c r="A683" s="4">
        <v>40</v>
      </c>
    </row>
    <row r="684" spans="1:1">
      <c r="A684" s="4">
        <v>15</v>
      </c>
    </row>
    <row r="685" spans="1:1">
      <c r="A685" s="4">
        <v>8</v>
      </c>
    </row>
    <row r="686" spans="1:1">
      <c r="A686" s="4">
        <v>10</v>
      </c>
    </row>
    <row r="687" spans="1:1">
      <c r="A687" s="4">
        <v>180</v>
      </c>
    </row>
    <row r="688" spans="1:1">
      <c r="A688" s="4">
        <v>0</v>
      </c>
    </row>
    <row r="689" spans="1:1">
      <c r="A689" s="4">
        <v>50</v>
      </c>
    </row>
    <row r="690" spans="1:1">
      <c r="A690" s="4">
        <v>60</v>
      </c>
    </row>
    <row r="691" spans="1:1">
      <c r="A691" s="4">
        <v>45</v>
      </c>
    </row>
    <row r="692" spans="1:1">
      <c r="A692" s="4">
        <v>60</v>
      </c>
    </row>
    <row r="693" spans="1:1">
      <c r="A693" s="4">
        <v>90</v>
      </c>
    </row>
    <row r="694" spans="1:1">
      <c r="A694" s="4">
        <v>150</v>
      </c>
    </row>
    <row r="695" spans="1:1">
      <c r="A695" s="4">
        <v>40</v>
      </c>
    </row>
    <row r="696" spans="1:1">
      <c r="A696" s="4">
        <v>180</v>
      </c>
    </row>
    <row r="697" spans="1:1">
      <c r="A697" s="4">
        <v>30</v>
      </c>
    </row>
    <row r="698" spans="1:1">
      <c r="A698" s="4">
        <v>30</v>
      </c>
    </row>
    <row r="699" spans="1:1">
      <c r="A699" s="4">
        <v>50</v>
      </c>
    </row>
    <row r="700" spans="1:1">
      <c r="A700" s="4">
        <v>60</v>
      </c>
    </row>
    <row r="701" spans="1:1">
      <c r="A701" s="4">
        <v>90</v>
      </c>
    </row>
    <row r="702" spans="1:1">
      <c r="A702" s="4">
        <v>120</v>
      </c>
    </row>
    <row r="703" spans="1:1">
      <c r="A703" s="4">
        <v>0</v>
      </c>
    </row>
    <row r="704" spans="1:1">
      <c r="A704" s="4">
        <v>2</v>
      </c>
    </row>
    <row r="705" spans="1:1">
      <c r="A705" s="4">
        <v>30</v>
      </c>
    </row>
    <row r="706" spans="1:1">
      <c r="A706" s="4">
        <v>0</v>
      </c>
    </row>
    <row r="707" spans="1:1">
      <c r="A707" s="4">
        <v>75</v>
      </c>
    </row>
    <row r="708" spans="1:1">
      <c r="A708" s="4">
        <v>0</v>
      </c>
    </row>
    <row r="709" spans="1:1">
      <c r="A709" s="4">
        <v>30</v>
      </c>
    </row>
    <row r="710" spans="1:1">
      <c r="A710" s="4">
        <v>80</v>
      </c>
    </row>
    <row r="711" spans="1:1">
      <c r="A711" s="4">
        <v>15</v>
      </c>
    </row>
    <row r="712" spans="1:1">
      <c r="A712" s="4">
        <v>40</v>
      </c>
    </row>
    <row r="713" spans="1:1">
      <c r="A713" s="4">
        <v>60</v>
      </c>
    </row>
    <row r="714" spans="1:1">
      <c r="A714" s="4">
        <v>30</v>
      </c>
    </row>
    <row r="715" spans="1:1">
      <c r="A715" s="4">
        <v>135</v>
      </c>
    </row>
    <row r="716" spans="1:1">
      <c r="A716" s="4">
        <v>0</v>
      </c>
    </row>
    <row r="717" spans="1:1">
      <c r="A717" s="4">
        <v>90</v>
      </c>
    </row>
    <row r="718" spans="1:1">
      <c r="A718" s="4">
        <v>120</v>
      </c>
    </row>
    <row r="719" spans="1:1">
      <c r="A719" s="4">
        <v>40</v>
      </c>
    </row>
    <row r="720" spans="1:1">
      <c r="A720" s="4">
        <v>10</v>
      </c>
    </row>
    <row r="721" spans="1:1">
      <c r="A721" s="4">
        <v>70</v>
      </c>
    </row>
    <row r="722" spans="1:1">
      <c r="A722" s="4">
        <v>30</v>
      </c>
    </row>
    <row r="723" spans="1:1">
      <c r="A723" s="4">
        <v>30</v>
      </c>
    </row>
    <row r="724" spans="1:1">
      <c r="A724" s="4">
        <v>60</v>
      </c>
    </row>
    <row r="725" spans="1:1">
      <c r="A725" s="4">
        <v>90</v>
      </c>
    </row>
    <row r="726" spans="1:1">
      <c r="A726" s="4">
        <v>50</v>
      </c>
    </row>
    <row r="727" spans="1:1">
      <c r="A727" s="4">
        <v>240</v>
      </c>
    </row>
    <row r="728" spans="1:1">
      <c r="A728" s="4">
        <v>60</v>
      </c>
    </row>
    <row r="729" spans="1:1">
      <c r="A729" s="4">
        <v>20</v>
      </c>
    </row>
    <row r="730" spans="1:1">
      <c r="A730" s="4">
        <v>40</v>
      </c>
    </row>
    <row r="731" spans="1:1">
      <c r="A731" s="4">
        <v>0</v>
      </c>
    </row>
    <row r="732" spans="1:1">
      <c r="A732" s="4">
        <v>30</v>
      </c>
    </row>
    <row r="733" spans="1:1">
      <c r="A733" s="4">
        <v>45</v>
      </c>
    </row>
    <row r="734" spans="1:1">
      <c r="A734" s="4">
        <v>300</v>
      </c>
    </row>
    <row r="735" spans="1:1">
      <c r="A735" s="4">
        <v>15</v>
      </c>
    </row>
    <row r="736" spans="1:1">
      <c r="A736" s="4">
        <v>220</v>
      </c>
    </row>
    <row r="737" spans="1:1">
      <c r="A737" s="4">
        <v>20</v>
      </c>
    </row>
    <row r="738" spans="1:1">
      <c r="A738" s="4">
        <v>80</v>
      </c>
    </row>
    <row r="739" spans="1:1">
      <c r="A739" s="4">
        <v>30</v>
      </c>
    </row>
    <row r="740" spans="1:1">
      <c r="A740" s="4">
        <v>45</v>
      </c>
    </row>
    <row r="741" spans="1:1">
      <c r="A741" s="4">
        <v>40</v>
      </c>
    </row>
    <row r="742" spans="1:1">
      <c r="A742" s="4">
        <v>10</v>
      </c>
    </row>
    <row r="743" spans="1:1">
      <c r="A743" s="4">
        <v>30</v>
      </c>
    </row>
    <row r="744" spans="1:1">
      <c r="A744" s="4">
        <v>40</v>
      </c>
    </row>
    <row r="745" spans="1:1">
      <c r="A745" s="4">
        <v>60</v>
      </c>
    </row>
    <row r="746" spans="1:1">
      <c r="A746" s="4">
        <v>45</v>
      </c>
    </row>
    <row r="747" spans="1:1">
      <c r="A747" s="4">
        <v>100</v>
      </c>
    </row>
    <row r="748" spans="1:1">
      <c r="A748" s="4">
        <v>25</v>
      </c>
    </row>
  </sheetData>
  <sortState ref="D19:D29">
    <sortCondition ref="D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Gráficos</vt:lpstr>
      </vt:variant>
      <vt:variant>
        <vt:i4>1</vt:i4>
      </vt:variant>
    </vt:vector>
  </HeadingPairs>
  <TitlesOfParts>
    <vt:vector size="11" baseType="lpstr">
      <vt:lpstr>cleaned_survey</vt:lpstr>
      <vt:lpstr>avg_sleep__avg_books_location</vt:lpstr>
      <vt:lpstr>sleep_books_plot</vt:lpstr>
      <vt:lpstr>employed_wantSwag</vt:lpstr>
      <vt:lpstr>age_education_level</vt:lpstr>
      <vt:lpstr>age_educ_box plot</vt:lpstr>
      <vt:lpstr>age historgram</vt:lpstr>
      <vt:lpstr>location_commute</vt:lpstr>
      <vt:lpstr>box_plot_commute</vt:lpstr>
      <vt:lpstr>histogram_commute</vt:lpstr>
      <vt:lpstr>age_ed_level_plot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Gonzalez Rosas</dc:creator>
  <cp:lastModifiedBy>Isabel Gonzalez Rosas</cp:lastModifiedBy>
  <cp:lastPrinted>2018-05-03T01:47:24Z</cp:lastPrinted>
  <dcterms:created xsi:type="dcterms:W3CDTF">2018-04-22T04:06:44Z</dcterms:created>
  <dcterms:modified xsi:type="dcterms:W3CDTF">2018-05-04T02:46:51Z</dcterms:modified>
</cp:coreProperties>
</file>