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12" windowWidth="21828" windowHeight="9276"/>
  </bookViews>
  <sheets>
    <sheet name="1- most heard genre per country" sheetId="1" r:id="rId1"/>
    <sheet name="1- Is it the same as the genre " sheetId="3" r:id="rId2"/>
    <sheet name="1- is equal" sheetId="2" r:id="rId3"/>
    <sheet name="2- 5 num summary of millisecond" sheetId="5" r:id="rId4"/>
    <sheet name="2- 5 num summary of mill per co" sheetId="6" r:id="rId5"/>
    <sheet name="3 -- Is there a relationship be" sheetId="8" r:id="rId6"/>
    <sheet name="4- income-genre group by genre" sheetId="9" r:id="rId7"/>
    <sheet name="5- Average income per employee " sheetId="12" r:id="rId8"/>
  </sheets>
  <calcPr calcId="125725"/>
  <pivotCaches>
    <pivotCache cacheId="0" r:id="rId9"/>
  </pivotCaches>
</workbook>
</file>

<file path=xl/calcChain.xml><?xml version="1.0" encoding="utf-8"?>
<calcChain xmlns="http://schemas.openxmlformats.org/spreadsheetml/2006/main">
  <c r="BF6" i="6"/>
  <c r="BF5"/>
  <c r="BF4"/>
  <c r="BF3"/>
  <c r="BF2"/>
  <c r="BD6"/>
  <c r="BD5"/>
  <c r="BD4"/>
  <c r="BD3"/>
  <c r="BD2"/>
  <c r="BB6"/>
  <c r="BB5"/>
  <c r="BB4"/>
  <c r="BB3"/>
  <c r="BB2"/>
  <c r="AZ6"/>
  <c r="AZ5"/>
  <c r="AZ4"/>
  <c r="AZ3"/>
  <c r="AZ2"/>
  <c r="AX6"/>
  <c r="AX5"/>
  <c r="AX4"/>
  <c r="AX3"/>
  <c r="AX2"/>
  <c r="AV6"/>
  <c r="AV5"/>
  <c r="AV4"/>
  <c r="AV3"/>
  <c r="AV2"/>
  <c r="AT6"/>
  <c r="AT5"/>
  <c r="AT4"/>
  <c r="AT3"/>
  <c r="AT2"/>
  <c r="AR6"/>
  <c r="AR5"/>
  <c r="AR4"/>
  <c r="AR3"/>
  <c r="AR2"/>
  <c r="AP6"/>
  <c r="AP5"/>
  <c r="AP4"/>
  <c r="AP3"/>
  <c r="AP2"/>
  <c r="AN6"/>
  <c r="AN5"/>
  <c r="AN4"/>
  <c r="AN3"/>
  <c r="AN2"/>
  <c r="AL6"/>
  <c r="AL5"/>
  <c r="AL4"/>
  <c r="AL3"/>
  <c r="AL2"/>
  <c r="AJ6"/>
  <c r="AJ5"/>
  <c r="AJ4"/>
  <c r="AJ3"/>
  <c r="AJ2"/>
  <c r="AH6"/>
  <c r="AH5"/>
  <c r="AH4"/>
  <c r="AH3"/>
  <c r="AH2"/>
  <c r="AF6"/>
  <c r="AF5"/>
  <c r="AF4"/>
  <c r="AF3"/>
  <c r="AF2"/>
  <c r="AD6"/>
  <c r="AD5"/>
  <c r="AD4"/>
  <c r="AD3"/>
  <c r="AD2"/>
  <c r="AB6"/>
  <c r="AB5"/>
  <c r="AB4"/>
  <c r="AB3"/>
  <c r="AB2"/>
  <c r="Z6"/>
  <c r="Z5"/>
  <c r="Z4"/>
  <c r="Z3"/>
  <c r="Z2"/>
  <c r="X6"/>
  <c r="X5"/>
  <c r="X4"/>
  <c r="X3"/>
  <c r="X2"/>
  <c r="V6"/>
  <c r="V5"/>
  <c r="V4"/>
  <c r="V3"/>
  <c r="V2"/>
  <c r="T6"/>
  <c r="T5"/>
  <c r="T4"/>
  <c r="T3"/>
  <c r="T2"/>
  <c r="R6"/>
  <c r="R5"/>
  <c r="R4"/>
  <c r="R3"/>
  <c r="R2"/>
  <c r="P6"/>
  <c r="P5"/>
  <c r="P4"/>
  <c r="P3"/>
  <c r="P2"/>
  <c r="N6"/>
  <c r="N5"/>
  <c r="N4"/>
  <c r="N3"/>
  <c r="N2"/>
  <c r="L4"/>
  <c r="L5"/>
  <c r="L6"/>
  <c r="L3"/>
  <c r="L2"/>
  <c r="F5" i="12"/>
  <c r="H3" i="9"/>
  <c r="G2"/>
  <c r="G3"/>
  <c r="B8" i="5"/>
  <c r="B7"/>
  <c r="B6"/>
  <c r="B5"/>
  <c r="B4"/>
  <c r="C4" s="1"/>
  <c r="C8" l="1"/>
  <c r="C7"/>
  <c r="C5"/>
  <c r="C6"/>
  <c r="F4" i="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3"/>
</calcChain>
</file>

<file path=xl/sharedStrings.xml><?xml version="1.0" encoding="utf-8"?>
<sst xmlns="http://schemas.openxmlformats.org/spreadsheetml/2006/main" count="447" uniqueCount="120">
  <si>
    <t>Argentina</t>
  </si>
  <si>
    <t>Rock</t>
  </si>
  <si>
    <t>Alternative &amp; Punk</t>
  </si>
  <si>
    <t>Australia</t>
  </si>
  <si>
    <t>Austria</t>
  </si>
  <si>
    <t>Belgium</t>
  </si>
  <si>
    <t>Brazil</t>
  </si>
  <si>
    <t>Canada</t>
  </si>
  <si>
    <t>Chile</t>
  </si>
  <si>
    <t>Czech Republic</t>
  </si>
  <si>
    <t>Denmark</t>
  </si>
  <si>
    <t>Finland</t>
  </si>
  <si>
    <t>France</t>
  </si>
  <si>
    <t>Germany</t>
  </si>
  <si>
    <t>Hungary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</si>
  <si>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</si>
  <si>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</si>
  <si>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</si>
  <si>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</si>
  <si>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</si>
  <si>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</si>
  <si>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</si>
  <si>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</si>
  <si>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</si>
  <si>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Latin</t>
  </si>
  <si>
    <t>USA</t>
  </si>
  <si>
    <t>United Kingdom</t>
  </si>
  <si>
    <t>Country</t>
  </si>
  <si>
    <t>CustomerId</t>
  </si>
  <si>
    <t>CustomerName</t>
  </si>
  <si>
    <t>TotalSpent</t>
  </si>
  <si>
    <t>GenreName</t>
  </si>
  <si>
    <t>GenreCount</t>
  </si>
  <si>
    <t>Diego GutiÃ©rrez</t>
  </si>
  <si>
    <t>Mark Taylor</t>
  </si>
  <si>
    <t>Astrid Gruber</t>
  </si>
  <si>
    <t>Daan Peeters</t>
  </si>
  <si>
    <t>Eduardo Martins</t>
  </si>
  <si>
    <t>Robert Brown</t>
  </si>
  <si>
    <t>Luis Rojas</t>
  </si>
  <si>
    <t>Helena HolÃ½</t>
  </si>
  <si>
    <t>TV Shows</t>
  </si>
  <si>
    <t>Kara Nielsen</t>
  </si>
  <si>
    <t>Terhi HÃ¤mÃ¤lÃ¤inen</t>
  </si>
  <si>
    <t>Wyatt Girard</t>
  </si>
  <si>
    <t>Metal</t>
  </si>
  <si>
    <t>Niklas SchrÃ¶der</t>
  </si>
  <si>
    <t>Ladislav KovÃ¡cs</t>
  </si>
  <si>
    <t>Manoj Pareek</t>
  </si>
  <si>
    <t>Hugh O'Reilly</t>
  </si>
  <si>
    <t>Lucas Mancini</t>
  </si>
  <si>
    <t>Johannes Van der Berg</t>
  </si>
  <si>
    <t>BjÃ¸rn Hansen</t>
  </si>
  <si>
    <t>StanisÅ‚aw WÃ³jcik</t>
  </si>
  <si>
    <t>Madalena Sampaio</t>
  </si>
  <si>
    <t>Enrique MuÃ±oz</t>
  </si>
  <si>
    <t>Joakim Johansson</t>
  </si>
  <si>
    <t>Michelle Brooks</t>
  </si>
  <si>
    <t>Emma Jones</t>
  </si>
  <si>
    <t>Genre</t>
  </si>
  <si>
    <t>Quantity</t>
  </si>
  <si>
    <t>UK</t>
  </si>
  <si>
    <t>Czech Rep.</t>
  </si>
  <si>
    <t>Is Equal?</t>
  </si>
  <si>
    <t>Total general</t>
  </si>
  <si>
    <t>Maximum</t>
  </si>
  <si>
    <t>Minimum</t>
  </si>
  <si>
    <t>Median</t>
  </si>
  <si>
    <t>Mean</t>
  </si>
  <si>
    <t>Range</t>
  </si>
  <si>
    <t>q1</t>
  </si>
  <si>
    <t>q3</t>
  </si>
  <si>
    <t>Min</t>
  </si>
  <si>
    <t>Q1</t>
  </si>
  <si>
    <t>Q3</t>
  </si>
  <si>
    <t>MAX</t>
  </si>
  <si>
    <t>Media</t>
  </si>
  <si>
    <t>Difference</t>
  </si>
  <si>
    <t>MediaCount</t>
  </si>
  <si>
    <t>Alternative</t>
  </si>
  <si>
    <t>Protected AAC audio file</t>
  </si>
  <si>
    <t>Protected MPEG-4 video file</t>
  </si>
  <si>
    <t>Purchased AAC audio file</t>
  </si>
  <si>
    <t>MPEG audio file</t>
  </si>
  <si>
    <t>Blues</t>
  </si>
  <si>
    <t>Bossa Nova</t>
  </si>
  <si>
    <t>Classical</t>
  </si>
  <si>
    <t>AAC audio file</t>
  </si>
  <si>
    <t>Comedy</t>
  </si>
  <si>
    <t>Drama</t>
  </si>
  <si>
    <t>Easy Listening</t>
  </si>
  <si>
    <t>Electronica/Dance</t>
  </si>
  <si>
    <t>Heavy Metal</t>
  </si>
  <si>
    <t>Hip Hop/Rap</t>
  </si>
  <si>
    <t>Jazz</t>
  </si>
  <si>
    <t>Opera</t>
  </si>
  <si>
    <t>Pop</t>
  </si>
  <si>
    <t>R&amp;B/Soul</t>
  </si>
  <si>
    <t>Reggae</t>
  </si>
  <si>
    <t>Rock And Roll</t>
  </si>
  <si>
    <t>Sci Fi &amp; Fantasy</t>
  </si>
  <si>
    <t>Science Fiction</t>
  </si>
  <si>
    <t>Soundtrack</t>
  </si>
  <si>
    <t>World</t>
  </si>
  <si>
    <t>Media Type</t>
  </si>
  <si>
    <t>Sum</t>
  </si>
  <si>
    <t>TotalIncome</t>
  </si>
  <si>
    <t>QuantitySold</t>
  </si>
  <si>
    <t>AveragePricePerTrack</t>
  </si>
  <si>
    <t>total</t>
  </si>
  <si>
    <t>1t 4</t>
  </si>
  <si>
    <t>EmployeeName</t>
  </si>
  <si>
    <t>HireDate</t>
  </si>
  <si>
    <t>LastInvoiceDate</t>
  </si>
  <si>
    <t>WorkedDays</t>
  </si>
  <si>
    <t>TotalSold</t>
  </si>
  <si>
    <t>AverageIncomePerDay</t>
  </si>
  <si>
    <t>Jane Peacock</t>
  </si>
  <si>
    <t>Margaret Park</t>
  </si>
  <si>
    <t>Steve Johnson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</si>
</sst>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19" fillId="0" borderId="0" xfId="0" applyFont="1" applyFill="1" applyBorder="1" applyAlignment="1">
      <alignment horizontal="centerContinuous"/>
    </xf>
    <xf numFmtId="0" fontId="0" fillId="0" borderId="0" xfId="0" applyBorder="1"/>
    <xf numFmtId="0" fontId="20" fillId="0" borderId="0" xfId="0" applyFont="1" applyAlignment="1">
      <alignment horizontal="center"/>
    </xf>
    <xf numFmtId="0" fontId="14" fillId="0" borderId="0" xfId="0" applyFont="1"/>
    <xf numFmtId="0" fontId="21" fillId="0" borderId="11" xfId="0" applyFont="1" applyBorder="1"/>
    <xf numFmtId="0" fontId="21" fillId="0" borderId="13" xfId="0" applyFont="1" applyBorder="1"/>
    <xf numFmtId="0" fontId="21" fillId="0" borderId="15" xfId="0" applyFont="1" applyBorder="1"/>
    <xf numFmtId="0" fontId="13" fillId="33" borderId="10" xfId="0" applyFont="1" applyFill="1" applyBorder="1"/>
    <xf numFmtId="0" fontId="13" fillId="33" borderId="12" xfId="0" applyFont="1" applyFill="1" applyBorder="1"/>
    <xf numFmtId="0" fontId="13" fillId="33" borderId="14" xfId="0" applyFont="1" applyFill="1" applyBorder="1"/>
    <xf numFmtId="0" fontId="16" fillId="0" borderId="0" xfId="0" applyFont="1" applyAlignment="1">
      <alignment vertical="center"/>
    </xf>
    <xf numFmtId="0" fontId="13" fillId="34" borderId="21" xfId="0" applyFont="1" applyFill="1" applyBorder="1" applyAlignment="1">
      <alignment horizontal="center"/>
    </xf>
    <xf numFmtId="0" fontId="13" fillId="34" borderId="22" xfId="0" applyFont="1" applyFill="1" applyBorder="1" applyAlignment="1">
      <alignment horizontal="center"/>
    </xf>
    <xf numFmtId="0" fontId="13" fillId="34" borderId="23" xfId="0" applyFont="1" applyFill="1" applyBorder="1" applyAlignment="1">
      <alignment horizontal="center"/>
    </xf>
    <xf numFmtId="0" fontId="22" fillId="0" borderId="18" xfId="0" applyFont="1" applyBorder="1"/>
    <xf numFmtId="22" fontId="22" fillId="0" borderId="19" xfId="0" applyNumberFormat="1" applyFont="1" applyBorder="1"/>
    <xf numFmtId="0" fontId="22" fillId="0" borderId="19" xfId="0" applyFont="1" applyBorder="1"/>
    <xf numFmtId="164" fontId="22" fillId="0" borderId="20" xfId="0" applyNumberFormat="1" applyFont="1" applyBorder="1"/>
    <xf numFmtId="0" fontId="22" fillId="0" borderId="12" xfId="0" applyFont="1" applyBorder="1"/>
    <xf numFmtId="22" fontId="22" fillId="0" borderId="16" xfId="0" applyNumberFormat="1" applyFont="1" applyBorder="1"/>
    <xf numFmtId="0" fontId="22" fillId="0" borderId="16" xfId="0" applyFont="1" applyBorder="1"/>
    <xf numFmtId="164" fontId="22" fillId="0" borderId="13" xfId="0" applyNumberFormat="1" applyFont="1" applyBorder="1"/>
    <xf numFmtId="0" fontId="22" fillId="0" borderId="14" xfId="0" applyFont="1" applyBorder="1"/>
    <xf numFmtId="22" fontId="22" fillId="0" borderId="17" xfId="0" applyNumberFormat="1" applyFont="1" applyBorder="1"/>
    <xf numFmtId="0" fontId="22" fillId="0" borderId="17" xfId="0" applyFont="1" applyBorder="1"/>
    <xf numFmtId="164" fontId="22" fillId="0" borderId="15" xfId="0" applyNumberFormat="1" applyFont="1" applyBorder="1"/>
    <xf numFmtId="164" fontId="5" fillId="0" borderId="0" xfId="0" applyNumberFormat="1" applyFont="1"/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>
                <a:solidFill>
                  <a:schemeClr val="tx2">
                    <a:lumMod val="50000"/>
                  </a:schemeClr>
                </a:solidFill>
              </a:defRPr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MOST HEARD GENRE PER COUNTRY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'1- most heard genre per country'!$A$2:$B$2</c:f>
              <c:strCache>
                <c:ptCount val="1"/>
                <c:pt idx="0">
                  <c:v>Argentina Rock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"/>
          <c:order val="1"/>
          <c:tx>
            <c:strRef>
              <c:f>'1- most heard genre per country'!$A$3:$B$3</c:f>
              <c:strCache>
                <c:ptCount val="1"/>
                <c:pt idx="0">
                  <c:v>Argentina Alternative &amp; Punk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'1- most heard genre per country'!$A$4:$B$4</c:f>
              <c:strCache>
                <c:ptCount val="1"/>
                <c:pt idx="0">
                  <c:v>Australia Rock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3"/>
          <c:order val="3"/>
          <c:tx>
            <c:strRef>
              <c:f>'1- most heard genre per country'!$A$5:$B$5</c:f>
              <c:strCache>
                <c:ptCount val="1"/>
                <c:pt idx="0">
                  <c:v>Austria Rock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4"/>
          <c:order val="4"/>
          <c:tx>
            <c:strRef>
              <c:f>'1- most heard genre per country'!$A$6:$B$6</c:f>
              <c:strCache>
                <c:ptCount val="1"/>
                <c:pt idx="0">
                  <c:v>Belgium Rock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'1- most heard genre per country'!$A$7:$B$7</c:f>
              <c:strCache>
                <c:ptCount val="1"/>
                <c:pt idx="0">
                  <c:v>Brazil Rock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country'!$C$7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</c:ser>
        <c:ser>
          <c:idx val="6"/>
          <c:order val="6"/>
          <c:tx>
            <c:strRef>
              <c:f>'1- most heard genre per country'!$A$8:$B$8</c:f>
              <c:strCache>
                <c:ptCount val="1"/>
                <c:pt idx="0">
                  <c:v>Canada Rock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country'!$C$8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</c:ser>
        <c:ser>
          <c:idx val="7"/>
          <c:order val="7"/>
          <c:tx>
            <c:strRef>
              <c:f>'1- most heard genre per country'!$A$9:$B$9</c:f>
              <c:strCache>
                <c:ptCount val="1"/>
                <c:pt idx="0">
                  <c:v>Chile Rock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8"/>
          <c:order val="8"/>
          <c:tx>
            <c:strRef>
              <c:f>'1- most heard genre per country'!$A$10:$B$10</c:f>
              <c:strCache>
                <c:ptCount val="1"/>
                <c:pt idx="0">
                  <c:v>Czech Rep. Rock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country'!$C$10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9"/>
          <c:order val="9"/>
          <c:tx>
            <c:strRef>
              <c:f>'1- most heard genre per country'!$A$11:$B$11</c:f>
              <c:strCache>
                <c:ptCount val="1"/>
                <c:pt idx="0">
                  <c:v>Denmark Rock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0"/>
          <c:order val="10"/>
          <c:tx>
            <c:strRef>
              <c:f>'1- most heard genre per country'!$A$12:$B$12</c:f>
              <c:strCache>
                <c:ptCount val="1"/>
                <c:pt idx="0">
                  <c:v>Finland Rock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1"/>
          <c:order val="11"/>
          <c:tx>
            <c:strRef>
              <c:f>'1- most heard genre per country'!$A$13:$B$13</c:f>
              <c:strCache>
                <c:ptCount val="1"/>
                <c:pt idx="0">
                  <c:v>France Rock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country'!$C$13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12"/>
          <c:order val="12"/>
          <c:tx>
            <c:strRef>
              <c:f>'1- most heard genre per country'!$A$14:$B$14</c:f>
              <c:strCache>
                <c:ptCount val="1"/>
                <c:pt idx="0">
                  <c:v>Germany Rock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country'!$C$14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ser>
          <c:idx val="13"/>
          <c:order val="13"/>
          <c:tx>
            <c:strRef>
              <c:f>'1- most heard genre per country'!$A$15:$B$15</c:f>
              <c:strCache>
                <c:ptCount val="1"/>
                <c:pt idx="0">
                  <c:v>Hungary Rock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4"/>
          <c:order val="14"/>
          <c:tx>
            <c:strRef>
              <c:f>'1- most heard genre per country'!$A$16:$B$16</c:f>
              <c:strCache>
                <c:ptCount val="1"/>
                <c:pt idx="0">
                  <c:v>India Rock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5"/>
          <c:order val="15"/>
          <c:tx>
            <c:strRef>
              <c:f>'1- most heard genre per country'!$A$17:$B$17</c:f>
              <c:strCache>
                <c:ptCount val="1"/>
                <c:pt idx="0">
                  <c:v>Ireland Rock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6"/>
          <c:order val="16"/>
          <c:tx>
            <c:strRef>
              <c:f>'1- most heard genre per country'!$A$18:$B$18</c:f>
              <c:strCache>
                <c:ptCount val="1"/>
                <c:pt idx="0">
                  <c:v>Italy Rock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7"/>
          <c:order val="17"/>
          <c:tx>
            <c:strRef>
              <c:f>'1- most heard genre per country'!$A$19:$B$19</c:f>
              <c:strCache>
                <c:ptCount val="1"/>
                <c:pt idx="0">
                  <c:v>Netherlands Rock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country'!$C$19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'1- most heard genre per country'!$A$20:$B$20</c:f>
              <c:strCache>
                <c:ptCount val="1"/>
                <c:pt idx="0">
                  <c:v>Norway Rock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country'!$C$20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9"/>
          <c:order val="19"/>
          <c:tx>
            <c:strRef>
              <c:f>'1- most heard genre per country'!$A$21:$B$21</c:f>
              <c:strCache>
                <c:ptCount val="1"/>
                <c:pt idx="0">
                  <c:v>Poland Rock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country'!$C$21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20"/>
          <c:order val="20"/>
          <c:tx>
            <c:strRef>
              <c:f>'1- most heard genre per country'!$A$22:$B$22</c:f>
              <c:strCache>
                <c:ptCount val="1"/>
                <c:pt idx="0">
                  <c:v>Portugal Rock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21"/>
          <c:order val="21"/>
          <c:tx>
            <c:strRef>
              <c:f>'1- most heard genre per country'!$A$23:$B$23</c:f>
              <c:strCache>
                <c:ptCount val="1"/>
                <c:pt idx="0">
                  <c:v>Spain Rock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country'!$C$23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'1- most heard genre per country'!$A$24:$B$24</c:f>
              <c:strCache>
                <c:ptCount val="1"/>
                <c:pt idx="0">
                  <c:v>Sweden Latin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country'!$C$24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23"/>
          <c:order val="23"/>
          <c:tx>
            <c:strRef>
              <c:f>'1- most heard genre per country'!$A$25:$B$25</c:f>
              <c:strCache>
                <c:ptCount val="1"/>
                <c:pt idx="0">
                  <c:v>USA Rock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country'!$C$25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</c:ser>
        <c:ser>
          <c:idx val="24"/>
          <c:order val="24"/>
          <c:tx>
            <c:strRef>
              <c:f>'1- most heard genre per country'!$A$26:$B$26</c:f>
              <c:strCache>
                <c:ptCount val="1"/>
                <c:pt idx="0">
                  <c:v>UK Rock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'1- most heard genre per country'!$C$26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dLbls>
          <c:showVal val="1"/>
        </c:dLbls>
        <c:gapWidth val="75"/>
        <c:axId val="164806016"/>
        <c:axId val="164832768"/>
      </c:barChart>
      <c:catAx>
        <c:axId val="1648060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Countries</a:t>
                </a:r>
              </a:p>
            </c:rich>
          </c:tx>
          <c:layout>
            <c:manualLayout>
              <c:xMode val="edge"/>
              <c:yMode val="edge"/>
              <c:x val="0.47698549590910289"/>
              <c:y val="0.59133429838662133"/>
            </c:manualLayout>
          </c:layout>
        </c:title>
        <c:numFmt formatCode="General" sourceLinked="1"/>
        <c:majorTickMark val="none"/>
        <c:tickLblPos val="none"/>
        <c:crossAx val="164832768"/>
        <c:crosses val="autoZero"/>
        <c:auto val="1"/>
        <c:lblAlgn val="ctr"/>
        <c:lblOffset val="100"/>
      </c:catAx>
      <c:valAx>
        <c:axId val="164832768"/>
        <c:scaling>
          <c:orientation val="minMax"/>
          <c:max val="16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Quantity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480601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Relationship</a:t>
            </a:r>
            <a:r>
              <a:rPr lang="en-US" baseline="0"/>
              <a:t> between media type and genre (A)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'3 -- Is there a relationship be'!$C$1</c:f>
              <c:strCache>
                <c:ptCount val="1"/>
                <c:pt idx="0">
                  <c:v>MediaCount</c:v>
                </c:pt>
              </c:strCache>
            </c:strRef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3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7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multiLvlStrRef>
              <c:f>'3 -- Is there a relationship be'!$A$2:$B$19</c:f>
              <c:multiLvlStrCache>
                <c:ptCount val="18"/>
                <c:lvl>
                  <c:pt idx="0">
                    <c:v>Protected AAC audio file</c:v>
                  </c:pt>
                  <c:pt idx="1">
                    <c:v>Protected MPEG-4 video file</c:v>
                  </c:pt>
                  <c:pt idx="2">
                    <c:v>Purchased AAC audio file</c:v>
                  </c:pt>
                  <c:pt idx="3">
                    <c:v>MPEG audio file</c:v>
                  </c:pt>
                  <c:pt idx="4">
                    <c:v>MPEG audio file</c:v>
                  </c:pt>
                  <c:pt idx="5">
                    <c:v>MPEG audio file</c:v>
                  </c:pt>
                  <c:pt idx="6">
                    <c:v>AAC audio file</c:v>
                  </c:pt>
                  <c:pt idx="7">
                    <c:v>Protected AAC audio file</c:v>
                  </c:pt>
                  <c:pt idx="8">
                    <c:v>Purchased AAC audio file</c:v>
                  </c:pt>
                  <c:pt idx="9">
                    <c:v>Protected MPEG-4 video file</c:v>
                  </c:pt>
                  <c:pt idx="10">
                    <c:v>Protected MPEG-4 video file</c:v>
                  </c:pt>
                  <c:pt idx="11">
                    <c:v>MPEG audio file</c:v>
                  </c:pt>
                  <c:pt idx="12">
                    <c:v>AAC audio file</c:v>
                  </c:pt>
                  <c:pt idx="13">
                    <c:v>MPEG audio file</c:v>
                  </c:pt>
                  <c:pt idx="14">
                    <c:v>MPEG audio file</c:v>
                  </c:pt>
                  <c:pt idx="15">
                    <c:v>MPEG audio file</c:v>
                  </c:pt>
                  <c:pt idx="16">
                    <c:v>AAC audio file</c:v>
                  </c:pt>
                  <c:pt idx="17">
                    <c:v>MPEG audio file</c:v>
                  </c:pt>
                </c:lvl>
                <c:lvl>
                  <c:pt idx="0">
                    <c:v>Alternative</c:v>
                  </c:pt>
                  <c:pt idx="3">
                    <c:v>Alternative &amp; Punk</c:v>
                  </c:pt>
                  <c:pt idx="4">
                    <c:v>Blues</c:v>
                  </c:pt>
                  <c:pt idx="5">
                    <c:v>Bossa Nova</c:v>
                  </c:pt>
                  <c:pt idx="6">
                    <c:v>Classical</c:v>
                  </c:pt>
                  <c:pt idx="9">
                    <c:v>Comedy</c:v>
                  </c:pt>
                  <c:pt idx="10">
                    <c:v>Drama</c:v>
                  </c:pt>
                  <c:pt idx="11">
                    <c:v>Easy Listening</c:v>
                  </c:pt>
                  <c:pt idx="12">
                    <c:v>Electronica/Dance</c:v>
                  </c:pt>
                  <c:pt idx="14">
                    <c:v>Heavy Metal</c:v>
                  </c:pt>
                  <c:pt idx="15">
                    <c:v>Hip Hop/Rap</c:v>
                  </c:pt>
                  <c:pt idx="16">
                    <c:v>Jazz</c:v>
                  </c:pt>
                </c:lvl>
              </c:multiLvlStrCache>
            </c:multiLvlStrRef>
          </c:cat>
          <c:val>
            <c:numRef>
              <c:f>'3 -- Is there a relationship be'!$C$2:$C$19</c:f>
              <c:numCache>
                <c:formatCode>General</c:formatCode>
                <c:ptCount val="18"/>
                <c:pt idx="0">
                  <c:v>38</c:v>
                </c:pt>
                <c:pt idx="1">
                  <c:v>1</c:v>
                </c:pt>
                <c:pt idx="2">
                  <c:v>1</c:v>
                </c:pt>
                <c:pt idx="3">
                  <c:v>332</c:v>
                </c:pt>
                <c:pt idx="4">
                  <c:v>81</c:v>
                </c:pt>
                <c:pt idx="5">
                  <c:v>15</c:v>
                </c:pt>
                <c:pt idx="6">
                  <c:v>1</c:v>
                </c:pt>
                <c:pt idx="7">
                  <c:v>67</c:v>
                </c:pt>
                <c:pt idx="8">
                  <c:v>6</c:v>
                </c:pt>
                <c:pt idx="9">
                  <c:v>17</c:v>
                </c:pt>
                <c:pt idx="10">
                  <c:v>64</c:v>
                </c:pt>
                <c:pt idx="11">
                  <c:v>24</c:v>
                </c:pt>
                <c:pt idx="12">
                  <c:v>2</c:v>
                </c:pt>
                <c:pt idx="13">
                  <c:v>28</c:v>
                </c:pt>
                <c:pt idx="14">
                  <c:v>28</c:v>
                </c:pt>
                <c:pt idx="15">
                  <c:v>35</c:v>
                </c:pt>
                <c:pt idx="16">
                  <c:v>3</c:v>
                </c:pt>
                <c:pt idx="17">
                  <c:v>127</c:v>
                </c:pt>
              </c:numCache>
            </c:numRef>
          </c:val>
        </c:ser>
        <c:dLbls>
          <c:showVal val="1"/>
        </c:dLbls>
        <c:gapWidth val="75"/>
        <c:axId val="174155648"/>
        <c:axId val="174161920"/>
      </c:barChart>
      <c:catAx>
        <c:axId val="17415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Genres/mediatype</a:t>
                </a:r>
              </a:p>
            </c:rich>
          </c:tx>
          <c:layout/>
        </c:title>
        <c:majorTickMark val="none"/>
        <c:tickLblPos val="nextTo"/>
        <c:crossAx val="174161920"/>
        <c:crosses val="autoZero"/>
        <c:auto val="1"/>
        <c:lblAlgn val="ctr"/>
        <c:lblOffset val="100"/>
      </c:catAx>
      <c:valAx>
        <c:axId val="1741619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6.561679790026251E-3"/>
              <c:y val="0.3825435390001215"/>
            </c:manualLayout>
          </c:layout>
        </c:title>
        <c:numFmt formatCode="General" sourceLinked="1"/>
        <c:majorTickMark val="none"/>
        <c:tickLblPos val="nextTo"/>
        <c:crossAx val="17415564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Relationship between media type and genre (B)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1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5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6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5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9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multiLvlStrRef>
              <c:f>'3 -- Is there a relationship be'!$A$20:$B$39</c:f>
              <c:multiLvlStrCache>
                <c:ptCount val="20"/>
                <c:lvl>
                  <c:pt idx="0">
                    <c:v>AAC audio file</c:v>
                  </c:pt>
                  <c:pt idx="1">
                    <c:v>MPEG audio file</c:v>
                  </c:pt>
                  <c:pt idx="2">
                    <c:v>MPEG audio file</c:v>
                  </c:pt>
                  <c:pt idx="3">
                    <c:v>Protected AAC audio file</c:v>
                  </c:pt>
                  <c:pt idx="4">
                    <c:v>MPEG audio file</c:v>
                  </c:pt>
                  <c:pt idx="5">
                    <c:v>Protected AAC audio file</c:v>
                  </c:pt>
                  <c:pt idx="6">
                    <c:v>MPEG audio file</c:v>
                  </c:pt>
                  <c:pt idx="7">
                    <c:v>Protected AAC audio file</c:v>
                  </c:pt>
                  <c:pt idx="8">
                    <c:v>MPEG audio file</c:v>
                  </c:pt>
                  <c:pt idx="9">
                    <c:v>AAC audio file</c:v>
                  </c:pt>
                  <c:pt idx="10">
                    <c:v>MPEG audio file</c:v>
                  </c:pt>
                  <c:pt idx="11">
                    <c:v>Protected AAC audio file</c:v>
                  </c:pt>
                  <c:pt idx="12">
                    <c:v>MPEG audio file</c:v>
                  </c:pt>
                  <c:pt idx="13">
                    <c:v>Protected MPEG-4 video file</c:v>
                  </c:pt>
                  <c:pt idx="14">
                    <c:v>Protected MPEG-4 video file</c:v>
                  </c:pt>
                  <c:pt idx="15">
                    <c:v>MPEG audio file</c:v>
                  </c:pt>
                  <c:pt idx="16">
                    <c:v>Protected AAC audio file</c:v>
                  </c:pt>
                  <c:pt idx="17">
                    <c:v>Protected MPEG-4 video file</c:v>
                  </c:pt>
                  <c:pt idx="18">
                    <c:v>AAC audio file</c:v>
                  </c:pt>
                  <c:pt idx="19">
                    <c:v>MPEG audio file</c:v>
                  </c:pt>
                </c:lvl>
                <c:lvl>
                  <c:pt idx="0">
                    <c:v>Latin</c:v>
                  </c:pt>
                  <c:pt idx="2">
                    <c:v>Metal</c:v>
                  </c:pt>
                  <c:pt idx="3">
                    <c:v>Opera</c:v>
                  </c:pt>
                  <c:pt idx="4">
                    <c:v>Pop</c:v>
                  </c:pt>
                  <c:pt idx="6">
                    <c:v>R&amp;B/Soul</c:v>
                  </c:pt>
                  <c:pt idx="8">
                    <c:v>Reggae</c:v>
                  </c:pt>
                  <c:pt idx="9">
                    <c:v>Rock</c:v>
                  </c:pt>
                  <c:pt idx="12">
                    <c:v>Rock And Roll</c:v>
                  </c:pt>
                  <c:pt idx="13">
                    <c:v>Sci Fi &amp; Fantasy</c:v>
                  </c:pt>
                  <c:pt idx="14">
                    <c:v>Science Fiction</c:v>
                  </c:pt>
                  <c:pt idx="15">
                    <c:v>Soundtrack</c:v>
                  </c:pt>
                  <c:pt idx="17">
                    <c:v>TV Shows</c:v>
                  </c:pt>
                  <c:pt idx="18">
                    <c:v>World</c:v>
                  </c:pt>
                </c:lvl>
              </c:multiLvlStrCache>
            </c:multiLvlStrRef>
          </c:cat>
          <c:val>
            <c:numRef>
              <c:f>'3 -- Is there a relationship be'!$C$20:$C$39</c:f>
              <c:numCache>
                <c:formatCode>General</c:formatCode>
                <c:ptCount val="20"/>
                <c:pt idx="0">
                  <c:v>1</c:v>
                </c:pt>
                <c:pt idx="1">
                  <c:v>578</c:v>
                </c:pt>
                <c:pt idx="2">
                  <c:v>374</c:v>
                </c:pt>
                <c:pt idx="3">
                  <c:v>1</c:v>
                </c:pt>
                <c:pt idx="4">
                  <c:v>14</c:v>
                </c:pt>
                <c:pt idx="5">
                  <c:v>34</c:v>
                </c:pt>
                <c:pt idx="6">
                  <c:v>49</c:v>
                </c:pt>
                <c:pt idx="7">
                  <c:v>12</c:v>
                </c:pt>
                <c:pt idx="8">
                  <c:v>58</c:v>
                </c:pt>
                <c:pt idx="9">
                  <c:v>2</c:v>
                </c:pt>
                <c:pt idx="10">
                  <c:v>1211</c:v>
                </c:pt>
                <c:pt idx="11">
                  <c:v>84</c:v>
                </c:pt>
                <c:pt idx="12">
                  <c:v>12</c:v>
                </c:pt>
                <c:pt idx="13">
                  <c:v>26</c:v>
                </c:pt>
                <c:pt idx="14">
                  <c:v>13</c:v>
                </c:pt>
                <c:pt idx="15">
                  <c:v>42</c:v>
                </c:pt>
                <c:pt idx="16">
                  <c:v>1</c:v>
                </c:pt>
                <c:pt idx="17">
                  <c:v>93</c:v>
                </c:pt>
                <c:pt idx="18">
                  <c:v>2</c:v>
                </c:pt>
                <c:pt idx="19">
                  <c:v>26</c:v>
                </c:pt>
              </c:numCache>
            </c:numRef>
          </c:val>
        </c:ser>
        <c:dLbls>
          <c:showVal val="1"/>
        </c:dLbls>
        <c:gapWidth val="75"/>
        <c:axId val="174180608"/>
        <c:axId val="165548416"/>
      </c:barChart>
      <c:catAx>
        <c:axId val="17418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Genres/mediatype</a:t>
                </a:r>
              </a:p>
            </c:rich>
          </c:tx>
          <c:layout/>
        </c:title>
        <c:majorTickMark val="none"/>
        <c:tickLblPos val="nextTo"/>
        <c:crossAx val="165548416"/>
        <c:crosses val="autoZero"/>
        <c:auto val="1"/>
        <c:lblAlgn val="ctr"/>
        <c:lblOffset val="100"/>
      </c:catAx>
      <c:valAx>
        <c:axId val="1655484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7.5202105658958469E-3"/>
              <c:y val="0.35708795786192266"/>
            </c:manualLayout>
          </c:layout>
        </c:title>
        <c:numFmt formatCode="General" sourceLinked="1"/>
        <c:majorTickMark val="none"/>
        <c:tickLblPos val="nextTo"/>
        <c:crossAx val="1741806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[Project 3.xlsx]3 -- Is there a relationship be!Tabla dinámica3</c:name>
    <c:fmtId val="0"/>
  </c:pivotSource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MediaTypes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howCatName val="1"/>
          <c:showPercent val="1"/>
        </c:dLbl>
      </c:pivotFmt>
      <c:pivotFmt>
        <c:idx val="1"/>
        <c:dLbl>
          <c:idx val="0"/>
          <c:layout>
            <c:manualLayout>
              <c:x val="-0.35438982568216731"/>
              <c:y val="7.0164253661840689E-2"/>
            </c:manualLayout>
          </c:layout>
          <c:showCatName val="1"/>
          <c:showPercent val="1"/>
        </c:dLbl>
      </c:pivotFmt>
      <c:pivotFmt>
        <c:idx val="2"/>
      </c:pivotFmt>
      <c:pivotFmt>
        <c:idx val="3"/>
        <c:dLbl>
          <c:idx val="0"/>
          <c:layout>
            <c:manualLayout>
              <c:x val="0.10131780402449689"/>
              <c:y val="0.123990136313606"/>
            </c:manualLayout>
          </c:layout>
          <c:showCatName val="1"/>
          <c:showPercent val="1"/>
        </c:dLbl>
      </c:pivotFmt>
      <c:pivotFmt>
        <c:idx val="4"/>
        <c:dLbl>
          <c:idx val="0"/>
          <c:layout>
            <c:manualLayout>
              <c:x val="0.22233261526271475"/>
              <c:y val="1.8713699094064853E-2"/>
            </c:manualLayout>
          </c:layout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'3 -- Is there a relationship be'!$B$41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0.35438982568216731"/>
                  <c:y val="7.0164253661840689E-2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0.22233261526271475"/>
                  <c:y val="1.8713699094064853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0.10131780402449689"/>
                  <c:y val="0.123990136313606"/>
                </c:manualLayout>
              </c:layout>
              <c:showCatName val="1"/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'3 -- Is there a relationship be'!$A$42:$A$47</c:f>
              <c:strCache>
                <c:ptCount val="5"/>
                <c:pt idx="0">
                  <c:v>Purchased AAC audio file</c:v>
                </c:pt>
                <c:pt idx="1">
                  <c:v>AAC audio file</c:v>
                </c:pt>
                <c:pt idx="2">
                  <c:v>Protected MPEG-4 video file</c:v>
                </c:pt>
                <c:pt idx="3">
                  <c:v>Protected AAC audio file</c:v>
                </c:pt>
                <c:pt idx="4">
                  <c:v>MPEG audio file</c:v>
                </c:pt>
              </c:strCache>
            </c:strRef>
          </c:cat>
          <c:val>
            <c:numRef>
              <c:f>'3 -- Is there a relationship be'!$B$42:$B$47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214</c:v>
                </c:pt>
                <c:pt idx="3">
                  <c:v>237</c:v>
                </c:pt>
                <c:pt idx="4">
                  <c:v>3034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2200"/>
            </a:pPr>
            <a:r>
              <a:rPr lang="en-US" sz="2200"/>
              <a:t>Total income per genre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'4- income-genre group by genre'!$B$1</c:f>
              <c:strCache>
                <c:ptCount val="1"/>
                <c:pt idx="0">
                  <c:v>TotalIncome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'4- income-genre group by genre'!$A$2:$A$25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Classical</c:v>
                </c:pt>
                <c:pt idx="9">
                  <c:v>R&amp;B/Soul</c:v>
                </c:pt>
                <c:pt idx="10">
                  <c:v>Sci Fi &amp; Fantasy</c:v>
                </c:pt>
                <c:pt idx="11">
                  <c:v>Reggae</c:v>
                </c:pt>
                <c:pt idx="12">
                  <c:v>Pop</c:v>
                </c:pt>
                <c:pt idx="13">
                  <c:v>Soundtrack</c:v>
                </c:pt>
                <c:pt idx="14">
                  <c:v>Comedy</c:v>
                </c:pt>
                <c:pt idx="15">
                  <c:v>Hip Hop/Rap</c:v>
                </c:pt>
                <c:pt idx="16">
                  <c:v>Bossa Nova</c:v>
                </c:pt>
                <c:pt idx="17">
                  <c:v>Alternative</c:v>
                </c:pt>
                <c:pt idx="18">
                  <c:v>World</c:v>
                </c:pt>
                <c:pt idx="19">
                  <c:v>Science Fiction</c:v>
                </c:pt>
                <c:pt idx="20">
                  <c:v>Electronica/Dance</c:v>
                </c:pt>
                <c:pt idx="21">
                  <c:v>Heavy Metal</c:v>
                </c:pt>
                <c:pt idx="22">
                  <c:v>Easy Listening</c:v>
                </c:pt>
                <c:pt idx="23">
                  <c:v>Rock And Roll</c:v>
                </c:pt>
              </c:strCache>
            </c:strRef>
          </c:cat>
          <c:val>
            <c:numRef>
              <c:f>'4- income-genre group by genre'!$B$2:$B$25</c:f>
              <c:numCache>
                <c:formatCode>General</c:formatCode>
                <c:ptCount val="24"/>
                <c:pt idx="0">
                  <c:v>826.650000000006</c:v>
                </c:pt>
                <c:pt idx="1">
                  <c:v>382.14000000000198</c:v>
                </c:pt>
                <c:pt idx="2">
                  <c:v>261.36000000000098</c:v>
                </c:pt>
                <c:pt idx="3">
                  <c:v>241.560000000001</c:v>
                </c:pt>
                <c:pt idx="4">
                  <c:v>93.529999999999902</c:v>
                </c:pt>
                <c:pt idx="5">
                  <c:v>79.2</c:v>
                </c:pt>
                <c:pt idx="6">
                  <c:v>60.39</c:v>
                </c:pt>
                <c:pt idx="7">
                  <c:v>57.71</c:v>
                </c:pt>
                <c:pt idx="8">
                  <c:v>40.590000000000003</c:v>
                </c:pt>
                <c:pt idx="9">
                  <c:v>40.590000000000003</c:v>
                </c:pt>
                <c:pt idx="10">
                  <c:v>39.799999999999997</c:v>
                </c:pt>
                <c:pt idx="11">
                  <c:v>29.7</c:v>
                </c:pt>
                <c:pt idx="12">
                  <c:v>27.72</c:v>
                </c:pt>
                <c:pt idx="13">
                  <c:v>19.8</c:v>
                </c:pt>
                <c:pt idx="14">
                  <c:v>17.91</c:v>
                </c:pt>
                <c:pt idx="15">
                  <c:v>16.829999999999998</c:v>
                </c:pt>
                <c:pt idx="16">
                  <c:v>14.85</c:v>
                </c:pt>
                <c:pt idx="17">
                  <c:v>13.86</c:v>
                </c:pt>
                <c:pt idx="18">
                  <c:v>12.87</c:v>
                </c:pt>
                <c:pt idx="19">
                  <c:v>11.94</c:v>
                </c:pt>
                <c:pt idx="20">
                  <c:v>11.88</c:v>
                </c:pt>
                <c:pt idx="21">
                  <c:v>11.88</c:v>
                </c:pt>
                <c:pt idx="22">
                  <c:v>9.9</c:v>
                </c:pt>
                <c:pt idx="23">
                  <c:v>5.94</c:v>
                </c:pt>
              </c:numCache>
            </c:numRef>
          </c:val>
        </c:ser>
        <c:axId val="174235648"/>
        <c:axId val="174237568"/>
      </c:barChart>
      <c:catAx>
        <c:axId val="17423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</a:t>
                </a:r>
              </a:p>
            </c:rich>
          </c:tx>
          <c:layout/>
        </c:title>
        <c:tickLblPos val="nextTo"/>
        <c:crossAx val="174237568"/>
        <c:crosses val="autoZero"/>
        <c:auto val="1"/>
        <c:lblAlgn val="ctr"/>
        <c:lblOffset val="100"/>
      </c:catAx>
      <c:valAx>
        <c:axId val="174237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 in USD</a:t>
                </a:r>
              </a:p>
            </c:rich>
          </c:tx>
          <c:layout>
            <c:manualLayout>
              <c:xMode val="edge"/>
              <c:yMode val="edge"/>
              <c:x val="1.4605647517039921E-2"/>
              <c:y val="0.370253164556962"/>
            </c:manualLayout>
          </c:layout>
        </c:title>
        <c:numFmt formatCode="General" sourceLinked="1"/>
        <c:tickLblPos val="nextTo"/>
        <c:crossAx val="174235648"/>
        <c:crosses val="autoZero"/>
        <c:crossBetween val="between"/>
        <c:majorUnit val="50"/>
      </c:valAx>
    </c:plotArea>
    <c:plotVisOnly val="1"/>
  </c:chart>
  <c:txPr>
    <a:bodyPr/>
    <a:lstStyle/>
    <a:p>
      <a:pPr>
        <a:defRPr sz="1200"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price per track per Genre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'4- income-genre group by genre'!$D$1</c:f>
              <c:strCache>
                <c:ptCount val="1"/>
                <c:pt idx="0">
                  <c:v>AveragePricePerTrack</c:v>
                </c:pt>
              </c:strCache>
            </c:strRef>
          </c:tx>
          <c:spPr>
            <a:solidFill>
              <a:schemeClr val="tx2"/>
            </a:solidFill>
          </c:spPr>
          <c:dPt>
            <c:idx val="4"/>
            <c:spPr>
              <a:solidFill>
                <a:schemeClr val="accent2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10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2"/>
              </a:solidFill>
            </c:spPr>
          </c:dPt>
          <c:dPt>
            <c:idx val="19"/>
            <c:spPr>
              <a:solidFill>
                <a:schemeClr val="accent2"/>
              </a:solidFill>
            </c:spPr>
          </c:dPt>
          <c:dLbls>
            <c:dLbl>
              <c:idx val="4"/>
              <c:spPr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dLbl>
            <c:dLbl>
              <c:idx val="7"/>
              <c:spPr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dLbl>
            <c:dLbl>
              <c:idx val="10"/>
              <c:spPr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dLbl>
            <c:dLbl>
              <c:idx val="14"/>
              <c:spPr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dLbl>
            <c:dLbl>
              <c:idx val="19"/>
              <c:spPr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dLbl>
            <c:showVal val="1"/>
          </c:dLbls>
          <c:cat>
            <c:strRef>
              <c:f>'4- income-genre group by genre'!$A$2:$A$25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Classical</c:v>
                </c:pt>
                <c:pt idx="9">
                  <c:v>R&amp;B/Soul</c:v>
                </c:pt>
                <c:pt idx="10">
                  <c:v>Sci Fi &amp; Fantasy</c:v>
                </c:pt>
                <c:pt idx="11">
                  <c:v>Reggae</c:v>
                </c:pt>
                <c:pt idx="12">
                  <c:v>Pop</c:v>
                </c:pt>
                <c:pt idx="13">
                  <c:v>Soundtrack</c:v>
                </c:pt>
                <c:pt idx="14">
                  <c:v>Comedy</c:v>
                </c:pt>
                <c:pt idx="15">
                  <c:v>Hip Hop/Rap</c:v>
                </c:pt>
                <c:pt idx="16">
                  <c:v>Bossa Nova</c:v>
                </c:pt>
                <c:pt idx="17">
                  <c:v>Alternative</c:v>
                </c:pt>
                <c:pt idx="18">
                  <c:v>World</c:v>
                </c:pt>
                <c:pt idx="19">
                  <c:v>Science Fiction</c:v>
                </c:pt>
                <c:pt idx="20">
                  <c:v>Electronica/Dance</c:v>
                </c:pt>
                <c:pt idx="21">
                  <c:v>Heavy Metal</c:v>
                </c:pt>
                <c:pt idx="22">
                  <c:v>Easy Listening</c:v>
                </c:pt>
                <c:pt idx="23">
                  <c:v>Rock And Roll</c:v>
                </c:pt>
              </c:strCache>
            </c:strRef>
          </c:cat>
          <c:val>
            <c:numRef>
              <c:f>'4- income-genre group by genre'!$D$2:$D$25</c:f>
              <c:numCache>
                <c:formatCode>General</c:formatCode>
                <c:ptCount val="24"/>
                <c:pt idx="0">
                  <c:v>0.99000000000000699</c:v>
                </c:pt>
                <c:pt idx="1">
                  <c:v>0.99000000000000499</c:v>
                </c:pt>
                <c:pt idx="2">
                  <c:v>0.99000000000000399</c:v>
                </c:pt>
                <c:pt idx="3">
                  <c:v>0.99000000000000299</c:v>
                </c:pt>
                <c:pt idx="4">
                  <c:v>1.99</c:v>
                </c:pt>
                <c:pt idx="5">
                  <c:v>0.99</c:v>
                </c:pt>
                <c:pt idx="6">
                  <c:v>0.99000000000000099</c:v>
                </c:pt>
                <c:pt idx="7">
                  <c:v>1.99</c:v>
                </c:pt>
                <c:pt idx="8">
                  <c:v>0.99</c:v>
                </c:pt>
                <c:pt idx="9">
                  <c:v>0.99</c:v>
                </c:pt>
                <c:pt idx="10">
                  <c:v>1.99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1.99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1.99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</c:numCache>
            </c:numRef>
          </c:val>
        </c:ser>
        <c:dLbls>
          <c:showVal val="1"/>
        </c:dLbls>
        <c:overlap val="-25"/>
        <c:axId val="174380928"/>
        <c:axId val="174260224"/>
      </c:barChart>
      <c:catAx>
        <c:axId val="17438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</a:t>
                </a:r>
              </a:p>
            </c:rich>
          </c:tx>
          <c:layout/>
        </c:title>
        <c:majorTickMark val="none"/>
        <c:tickLblPos val="nextTo"/>
        <c:crossAx val="174260224"/>
        <c:crosses val="autoZero"/>
        <c:auto val="1"/>
        <c:lblAlgn val="ctr"/>
        <c:lblOffset val="100"/>
      </c:catAx>
      <c:valAx>
        <c:axId val="174260224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track price in USD</a:t>
                </a:r>
              </a:p>
            </c:rich>
          </c:tx>
          <c:layout>
            <c:manualLayout>
              <c:xMode val="edge"/>
              <c:yMode val="edge"/>
              <c:x val="5.1480051480051478E-3"/>
              <c:y val="0.27733089056937188"/>
            </c:manualLayout>
          </c:layout>
        </c:title>
        <c:numFmt formatCode="General" sourceLinked="1"/>
        <c:tickLblPos val="none"/>
        <c:crossAx val="174380928"/>
        <c:crosses val="autoZero"/>
        <c:crossBetween val="between"/>
      </c:valAx>
    </c:plotArea>
    <c:plotVisOnly val="1"/>
  </c:chart>
  <c:txPr>
    <a:bodyPr/>
    <a:lstStyle/>
    <a:p>
      <a:pPr>
        <a:defRPr sz="1200"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>
                <a:solidFill>
                  <a:schemeClr val="tx2"/>
                </a:solidFill>
              </a:defRPr>
            </a:pPr>
            <a:r>
              <a:rPr lang="en-US">
                <a:solidFill>
                  <a:schemeClr val="tx2"/>
                </a:solidFill>
              </a:rPr>
              <a:t>Average Income perEmployee per Day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'5- Average income per employee '!$F$1</c:f>
              <c:strCache>
                <c:ptCount val="1"/>
                <c:pt idx="0">
                  <c:v>AverageIncomePerDay</c:v>
                </c:pt>
              </c:strCache>
            </c:strRef>
          </c:tx>
          <c:dLbls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'5- Average income per employee '!$A$2:$A$4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'5- Average income per employee '!$F$2:$F$4</c:f>
              <c:numCache>
                <c:formatCode>"$"#,##0.00</c:formatCode>
                <c:ptCount val="3"/>
                <c:pt idx="0">
                  <c:v>75.730909090909194</c:v>
                </c:pt>
                <c:pt idx="1">
                  <c:v>77.540000000000106</c:v>
                </c:pt>
                <c:pt idx="2">
                  <c:v>72.016000000000105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MOST HEARD GENRE PER COUNTRY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tx>
          <c:dLbls>
            <c:dLbl>
              <c:idx val="0"/>
              <c:layout>
                <c:manualLayout>
                  <c:x val="-0.14129641076596913"/>
                  <c:y val="-1.9987039102918203E-2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-7.6849001438670291E-3"/>
                  <c:y val="-3.0482510440911987E-3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0.12751447613435701"/>
                  <c:y val="-2.1630618043446091E-2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0.15433542652362886"/>
                  <c:y val="2.6061511912111406E-2"/>
                </c:manualLayout>
              </c:layout>
              <c:showVal val="1"/>
              <c:showCatName val="1"/>
            </c:dLbl>
            <c:dLbl>
              <c:idx val="4"/>
              <c:layout>
                <c:manualLayout>
                  <c:x val="0.15080482878011497"/>
                  <c:y val="7.2074501691415119E-2"/>
                </c:manualLayout>
              </c:layout>
              <c:showVal val="1"/>
              <c:showCatName val="1"/>
            </c:dLbl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6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1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France Rock, 65</a:t>
                    </a:r>
                  </a:p>
                </c:rich>
              </c:tx>
              <c:spPr/>
              <c:showVal val="1"/>
              <c:showCatName val="1"/>
            </c:dLbl>
            <c:dLbl>
              <c:idx val="1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showVal val="1"/>
            <c:showCatName val="1"/>
            <c:showLeaderLines val="1"/>
          </c:dLbls>
          <c:cat>
            <c:multiLvlStrRef>
              <c:f>'1- most heard genre per country'!$A$2:$B$26</c:f>
              <c:multiLvlStrCache>
                <c:ptCount val="25"/>
                <c:lvl>
                  <c:pt idx="0">
                    <c:v>Rock</c:v>
                  </c:pt>
                  <c:pt idx="1">
                    <c:v>Alternative &amp; Punk</c:v>
                  </c:pt>
                  <c:pt idx="2">
                    <c:v>Rock</c:v>
                  </c:pt>
                  <c:pt idx="3">
                    <c:v>Rock</c:v>
                  </c:pt>
                  <c:pt idx="4">
                    <c:v>Rock</c:v>
                  </c:pt>
                  <c:pt idx="5">
                    <c:v>Rock</c:v>
                  </c:pt>
                  <c:pt idx="6">
                    <c:v>Rock</c:v>
                  </c:pt>
                  <c:pt idx="7">
                    <c:v>Rock</c:v>
                  </c:pt>
                  <c:pt idx="8">
                    <c:v>Rock</c:v>
                  </c:pt>
                  <c:pt idx="9">
                    <c:v>Rock</c:v>
                  </c:pt>
                  <c:pt idx="10">
                    <c:v>Rock</c:v>
                  </c:pt>
                  <c:pt idx="11">
                    <c:v>Rock</c:v>
                  </c:pt>
                  <c:pt idx="12">
                    <c:v>Rock</c:v>
                  </c:pt>
                  <c:pt idx="13">
                    <c:v>Rock</c:v>
                  </c:pt>
                  <c:pt idx="14">
                    <c:v>Rock</c:v>
                  </c:pt>
                  <c:pt idx="15">
                    <c:v>Rock</c:v>
                  </c:pt>
                  <c:pt idx="16">
                    <c:v>Rock</c:v>
                  </c:pt>
                  <c:pt idx="17">
                    <c:v>Rock</c:v>
                  </c:pt>
                  <c:pt idx="18">
                    <c:v>Rock</c:v>
                  </c:pt>
                  <c:pt idx="19">
                    <c:v>Rock</c:v>
                  </c:pt>
                  <c:pt idx="20">
                    <c:v>Rock</c:v>
                  </c:pt>
                  <c:pt idx="21">
                    <c:v>Rock</c:v>
                  </c:pt>
                  <c:pt idx="22">
                    <c:v>Latin</c:v>
                  </c:pt>
                  <c:pt idx="23">
                    <c:v>Rock</c:v>
                  </c:pt>
                  <c:pt idx="24">
                    <c:v>Rock</c:v>
                  </c:pt>
                </c:lvl>
                <c:lvl>
                  <c:pt idx="0">
                    <c:v>Argentina</c:v>
                  </c:pt>
                  <c:pt idx="2">
                    <c:v>Australia</c:v>
                  </c:pt>
                  <c:pt idx="3">
                    <c:v>Austria</c:v>
                  </c:pt>
                  <c:pt idx="4">
                    <c:v>Belgium</c:v>
                  </c:pt>
                  <c:pt idx="5">
                    <c:v>Brazil</c:v>
                  </c:pt>
                  <c:pt idx="6">
                    <c:v>Canada</c:v>
                  </c:pt>
                  <c:pt idx="7">
                    <c:v>Chile</c:v>
                  </c:pt>
                  <c:pt idx="8">
                    <c:v>Czech Rep.</c:v>
                  </c:pt>
                  <c:pt idx="9">
                    <c:v>Denmark</c:v>
                  </c:pt>
                  <c:pt idx="10">
                    <c:v>Finland</c:v>
                  </c:pt>
                  <c:pt idx="11">
                    <c:v>France</c:v>
                  </c:pt>
                  <c:pt idx="12">
                    <c:v>Germany</c:v>
                  </c:pt>
                  <c:pt idx="13">
                    <c:v>Hungary</c:v>
                  </c:pt>
                  <c:pt idx="14">
                    <c:v>India</c:v>
                  </c:pt>
                  <c:pt idx="15">
                    <c:v>Ireland</c:v>
                  </c:pt>
                  <c:pt idx="16">
                    <c:v>Italy</c:v>
                  </c:pt>
                  <c:pt idx="17">
                    <c:v>Netherlands</c:v>
                  </c:pt>
                  <c:pt idx="18">
                    <c:v>Norway</c:v>
                  </c:pt>
                  <c:pt idx="19">
                    <c:v>Poland</c:v>
                  </c:pt>
                  <c:pt idx="20">
                    <c:v>Portugal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USA</c:v>
                  </c:pt>
                  <c:pt idx="24">
                    <c:v>UK</c:v>
                  </c:pt>
                </c:lvl>
              </c:multiLvlStrCache>
            </c:multiLvlStrRef>
          </c:cat>
          <c:val>
            <c:numRef>
              <c:f>'1- most heard genre per country'!$C$2:$C$26</c:f>
              <c:numCache>
                <c:formatCode>General</c:formatCode>
                <c:ptCount val="25"/>
                <c:pt idx="0">
                  <c:v>9</c:v>
                </c:pt>
                <c:pt idx="1">
                  <c:v>9</c:v>
                </c:pt>
                <c:pt idx="2">
                  <c:v>22</c:v>
                </c:pt>
                <c:pt idx="3">
                  <c:v>15</c:v>
                </c:pt>
                <c:pt idx="4">
                  <c:v>21</c:v>
                </c:pt>
                <c:pt idx="5">
                  <c:v>81</c:v>
                </c:pt>
                <c:pt idx="6">
                  <c:v>107</c:v>
                </c:pt>
                <c:pt idx="7">
                  <c:v>9</c:v>
                </c:pt>
                <c:pt idx="8">
                  <c:v>25</c:v>
                </c:pt>
                <c:pt idx="9">
                  <c:v>21</c:v>
                </c:pt>
                <c:pt idx="10">
                  <c:v>18</c:v>
                </c:pt>
                <c:pt idx="11">
                  <c:v>65</c:v>
                </c:pt>
                <c:pt idx="12">
                  <c:v>62</c:v>
                </c:pt>
                <c:pt idx="13">
                  <c:v>11</c:v>
                </c:pt>
                <c:pt idx="14">
                  <c:v>25</c:v>
                </c:pt>
                <c:pt idx="15">
                  <c:v>12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22</c:v>
                </c:pt>
                <c:pt idx="20">
                  <c:v>31</c:v>
                </c:pt>
                <c:pt idx="21">
                  <c:v>22</c:v>
                </c:pt>
                <c:pt idx="22">
                  <c:v>12</c:v>
                </c:pt>
                <c:pt idx="23">
                  <c:v>157</c:v>
                </c:pt>
                <c:pt idx="24">
                  <c:v>37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MOST HEARD GENRE PER COUNTRY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3.9830707911939378E-2"/>
          <c:y val="0.11320656346528127"/>
          <c:w val="0.94682356238879695"/>
          <c:h val="0.57607174103237091"/>
        </c:manualLayout>
      </c:layout>
      <c:barChart>
        <c:barDir val="col"/>
        <c:grouping val="clustered"/>
        <c:ser>
          <c:idx val="0"/>
          <c:order val="0"/>
          <c:tx>
            <c:strRef>
              <c:f>'1- most heard genre per country'!$C$1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1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8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Pt>
            <c:idx val="11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3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4"/>
            <c:spPr>
              <a:solidFill>
                <a:schemeClr val="accent5">
                  <a:lumMod val="40000"/>
                  <a:lumOff val="60000"/>
                </a:schemeClr>
              </a:solidFill>
            </c:spPr>
          </c:dPt>
          <c:cat>
            <c:multiLvlStrRef>
              <c:f>'1- most heard genre per country'!$A$2:$B$26</c:f>
              <c:multiLvlStrCache>
                <c:ptCount val="25"/>
                <c:lvl>
                  <c:pt idx="0">
                    <c:v>Rock</c:v>
                  </c:pt>
                  <c:pt idx="1">
                    <c:v>Alternative &amp; Punk</c:v>
                  </c:pt>
                  <c:pt idx="2">
                    <c:v>Rock</c:v>
                  </c:pt>
                  <c:pt idx="3">
                    <c:v>Rock</c:v>
                  </c:pt>
                  <c:pt idx="4">
                    <c:v>Rock</c:v>
                  </c:pt>
                  <c:pt idx="5">
                    <c:v>Rock</c:v>
                  </c:pt>
                  <c:pt idx="6">
                    <c:v>Rock</c:v>
                  </c:pt>
                  <c:pt idx="7">
                    <c:v>Rock</c:v>
                  </c:pt>
                  <c:pt idx="8">
                    <c:v>Rock</c:v>
                  </c:pt>
                  <c:pt idx="9">
                    <c:v>Rock</c:v>
                  </c:pt>
                  <c:pt idx="10">
                    <c:v>Rock</c:v>
                  </c:pt>
                  <c:pt idx="11">
                    <c:v>Rock</c:v>
                  </c:pt>
                  <c:pt idx="12">
                    <c:v>Rock</c:v>
                  </c:pt>
                  <c:pt idx="13">
                    <c:v>Rock</c:v>
                  </c:pt>
                  <c:pt idx="14">
                    <c:v>Rock</c:v>
                  </c:pt>
                  <c:pt idx="15">
                    <c:v>Rock</c:v>
                  </c:pt>
                  <c:pt idx="16">
                    <c:v>Rock</c:v>
                  </c:pt>
                  <c:pt idx="17">
                    <c:v>Rock</c:v>
                  </c:pt>
                  <c:pt idx="18">
                    <c:v>Rock</c:v>
                  </c:pt>
                  <c:pt idx="19">
                    <c:v>Rock</c:v>
                  </c:pt>
                  <c:pt idx="20">
                    <c:v>Rock</c:v>
                  </c:pt>
                  <c:pt idx="21">
                    <c:v>Rock</c:v>
                  </c:pt>
                  <c:pt idx="22">
                    <c:v>Latin</c:v>
                  </c:pt>
                  <c:pt idx="23">
                    <c:v>Rock</c:v>
                  </c:pt>
                  <c:pt idx="24">
                    <c:v>Rock</c:v>
                  </c:pt>
                </c:lvl>
                <c:lvl>
                  <c:pt idx="0">
                    <c:v>Argentina</c:v>
                  </c:pt>
                  <c:pt idx="2">
                    <c:v>Australia</c:v>
                  </c:pt>
                  <c:pt idx="3">
                    <c:v>Austria</c:v>
                  </c:pt>
                  <c:pt idx="4">
                    <c:v>Belgium</c:v>
                  </c:pt>
                  <c:pt idx="5">
                    <c:v>Brazil</c:v>
                  </c:pt>
                  <c:pt idx="6">
                    <c:v>Canada</c:v>
                  </c:pt>
                  <c:pt idx="7">
                    <c:v>Chile</c:v>
                  </c:pt>
                  <c:pt idx="8">
                    <c:v>Czech Rep.</c:v>
                  </c:pt>
                  <c:pt idx="9">
                    <c:v>Denmark</c:v>
                  </c:pt>
                  <c:pt idx="10">
                    <c:v>Finland</c:v>
                  </c:pt>
                  <c:pt idx="11">
                    <c:v>France</c:v>
                  </c:pt>
                  <c:pt idx="12">
                    <c:v>Germany</c:v>
                  </c:pt>
                  <c:pt idx="13">
                    <c:v>Hungary</c:v>
                  </c:pt>
                  <c:pt idx="14">
                    <c:v>India</c:v>
                  </c:pt>
                  <c:pt idx="15">
                    <c:v>Ireland</c:v>
                  </c:pt>
                  <c:pt idx="16">
                    <c:v>Italy</c:v>
                  </c:pt>
                  <c:pt idx="17">
                    <c:v>Netherlands</c:v>
                  </c:pt>
                  <c:pt idx="18">
                    <c:v>Norway</c:v>
                  </c:pt>
                  <c:pt idx="19">
                    <c:v>Poland</c:v>
                  </c:pt>
                  <c:pt idx="20">
                    <c:v>Portugal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USA</c:v>
                  </c:pt>
                  <c:pt idx="24">
                    <c:v>UK</c:v>
                  </c:pt>
                </c:lvl>
              </c:multiLvlStrCache>
            </c:multiLvlStrRef>
          </c:cat>
          <c:val>
            <c:numRef>
              <c:f>'1- most heard genre per country'!$C$2:$C$26</c:f>
              <c:numCache>
                <c:formatCode>General</c:formatCode>
                <c:ptCount val="25"/>
                <c:pt idx="0">
                  <c:v>9</c:v>
                </c:pt>
                <c:pt idx="1">
                  <c:v>9</c:v>
                </c:pt>
                <c:pt idx="2">
                  <c:v>22</c:v>
                </c:pt>
                <c:pt idx="3">
                  <c:v>15</c:v>
                </c:pt>
                <c:pt idx="4">
                  <c:v>21</c:v>
                </c:pt>
                <c:pt idx="5">
                  <c:v>81</c:v>
                </c:pt>
                <c:pt idx="6">
                  <c:v>107</c:v>
                </c:pt>
                <c:pt idx="7">
                  <c:v>9</c:v>
                </c:pt>
                <c:pt idx="8">
                  <c:v>25</c:v>
                </c:pt>
                <c:pt idx="9">
                  <c:v>21</c:v>
                </c:pt>
                <c:pt idx="10">
                  <c:v>18</c:v>
                </c:pt>
                <c:pt idx="11">
                  <c:v>65</c:v>
                </c:pt>
                <c:pt idx="12">
                  <c:v>62</c:v>
                </c:pt>
                <c:pt idx="13">
                  <c:v>11</c:v>
                </c:pt>
                <c:pt idx="14">
                  <c:v>25</c:v>
                </c:pt>
                <c:pt idx="15">
                  <c:v>12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22</c:v>
                </c:pt>
                <c:pt idx="20">
                  <c:v>31</c:v>
                </c:pt>
                <c:pt idx="21">
                  <c:v>22</c:v>
                </c:pt>
                <c:pt idx="22">
                  <c:v>12</c:v>
                </c:pt>
                <c:pt idx="23">
                  <c:v>157</c:v>
                </c:pt>
                <c:pt idx="24">
                  <c:v>37</c:v>
                </c:pt>
              </c:numCache>
            </c:numRef>
          </c:val>
        </c:ser>
        <c:dLbls>
          <c:showVal val="1"/>
        </c:dLbls>
        <c:gapWidth val="75"/>
        <c:axId val="164909824"/>
        <c:axId val="164911744"/>
      </c:barChart>
      <c:catAx>
        <c:axId val="16490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Countries</a:t>
                </a:r>
              </a:p>
            </c:rich>
          </c:tx>
          <c:layout>
            <c:manualLayout>
              <c:xMode val="edge"/>
              <c:yMode val="edge"/>
              <c:x val="0.48759044325627227"/>
              <c:y val="0.9387755102040829"/>
            </c:manualLayout>
          </c:layout>
        </c:title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4911744"/>
        <c:crosses val="autoZero"/>
        <c:lblAlgn val="ctr"/>
        <c:lblOffset val="100"/>
      </c:catAx>
      <c:valAx>
        <c:axId val="164911744"/>
        <c:scaling>
          <c:orientation val="minMax"/>
          <c:max val="16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Quantity</a:t>
                </a:r>
              </a:p>
            </c:rich>
          </c:tx>
          <c:layout>
            <c:manualLayout>
              <c:xMode val="edge"/>
              <c:yMode val="edge"/>
              <c:x val="0"/>
              <c:y val="0.34608941739425497"/>
            </c:manualLayout>
          </c:layout>
        </c:title>
        <c:numFmt formatCode="General" sourceLinked="1"/>
        <c:majorTickMark val="none"/>
        <c:tickLblPos val="nextTo"/>
        <c:crossAx val="164909824"/>
        <c:crosses val="autoZero"/>
        <c:crossBetween val="between"/>
      </c:valAx>
    </c:plotArea>
    <c:plotVisOnly val="1"/>
  </c:chart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 cap="all" baseline="0"/>
            </a:pPr>
            <a:r>
              <a:rPr lang="en-US" cap="all" baseline="0"/>
              <a:t>Most heard genre of country's best customer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'1- Is it the same as the genre '!$C$1</c:f>
              <c:strCache>
                <c:ptCount val="1"/>
                <c:pt idx="0">
                  <c:v>GenreCount</c:v>
                </c:pt>
              </c:strCache>
            </c:strRef>
          </c:tx>
          <c:dLbls>
            <c:showVal val="1"/>
            <c:showCatName val="1"/>
            <c:showLeaderLines val="1"/>
          </c:dLbls>
          <c:cat>
            <c:multiLvlStrRef>
              <c:f>'1- Is it the same as the genre '!$A$2:$B$25</c:f>
              <c:multiLvlStrCache>
                <c:ptCount val="24"/>
                <c:lvl>
                  <c:pt idx="0">
                    <c:v>Latin</c:v>
                  </c:pt>
                  <c:pt idx="1">
                    <c:v>Rock</c:v>
                  </c:pt>
                  <c:pt idx="2">
                    <c:v>Rock</c:v>
                  </c:pt>
                  <c:pt idx="3">
                    <c:v>Rock</c:v>
                  </c:pt>
                  <c:pt idx="4">
                    <c:v>Rock</c:v>
                  </c:pt>
                  <c:pt idx="5">
                    <c:v>Rock</c:v>
                  </c:pt>
                  <c:pt idx="6">
                    <c:v>Latin</c:v>
                  </c:pt>
                  <c:pt idx="7">
                    <c:v>TV Shows</c:v>
                  </c:pt>
                  <c:pt idx="8">
                    <c:v>Rock</c:v>
                  </c:pt>
                  <c:pt idx="9">
                    <c:v>Rock</c:v>
                  </c:pt>
                  <c:pt idx="10">
                    <c:v>Metal</c:v>
                  </c:pt>
                  <c:pt idx="11">
                    <c:v>Rock</c:v>
                  </c:pt>
                  <c:pt idx="12">
                    <c:v>TV Shows</c:v>
                  </c:pt>
                  <c:pt idx="13">
                    <c:v>Rock</c:v>
                  </c:pt>
                  <c:pt idx="14">
                    <c:v>Rock</c:v>
                  </c:pt>
                  <c:pt idx="15">
                    <c:v>Rock</c:v>
                  </c:pt>
                  <c:pt idx="16">
                    <c:v>Rock</c:v>
                  </c:pt>
                  <c:pt idx="17">
                    <c:v>Rock</c:v>
                  </c:pt>
                  <c:pt idx="18">
                    <c:v>Rock</c:v>
                  </c:pt>
                  <c:pt idx="19">
                    <c:v>Rock</c:v>
                  </c:pt>
                  <c:pt idx="20">
                    <c:v>Rock</c:v>
                  </c:pt>
                  <c:pt idx="21">
                    <c:v>Latin</c:v>
                  </c:pt>
                  <c:pt idx="22">
                    <c:v>Rock</c:v>
                  </c:pt>
                  <c:pt idx="23">
                    <c:v>Latin</c:v>
                  </c:pt>
                </c:lvl>
                <c:lvl>
                  <c:pt idx="0">
                    <c:v>Argentina</c:v>
                  </c:pt>
                  <c:pt idx="1">
                    <c:v>Australia</c:v>
                  </c:pt>
                  <c:pt idx="2">
                    <c:v>Austria</c:v>
                  </c:pt>
                  <c:pt idx="3">
                    <c:v>Belgium</c:v>
                  </c:pt>
                  <c:pt idx="4">
                    <c:v>Brazil</c:v>
                  </c:pt>
                  <c:pt idx="5">
                    <c:v>Canada</c:v>
                  </c:pt>
                  <c:pt idx="6">
                    <c:v>Chile</c:v>
                  </c:pt>
                  <c:pt idx="7">
                    <c:v>Czech Rep.</c:v>
                  </c:pt>
                  <c:pt idx="8">
                    <c:v>Denmark</c:v>
                  </c:pt>
                  <c:pt idx="9">
                    <c:v>Finland</c:v>
                  </c:pt>
                  <c:pt idx="10">
                    <c:v>France</c:v>
                  </c:pt>
                  <c:pt idx="11">
                    <c:v>Germany</c:v>
                  </c:pt>
                  <c:pt idx="12">
                    <c:v>Hungary</c:v>
                  </c:pt>
                  <c:pt idx="13">
                    <c:v>India</c:v>
                  </c:pt>
                  <c:pt idx="14">
                    <c:v>Ireland</c:v>
                  </c:pt>
                  <c:pt idx="15">
                    <c:v>Italy</c:v>
                  </c:pt>
                  <c:pt idx="16">
                    <c:v>Netherlands</c:v>
                  </c:pt>
                  <c:pt idx="17">
                    <c:v>Norway</c:v>
                  </c:pt>
                  <c:pt idx="18">
                    <c:v>Poland</c:v>
                  </c:pt>
                  <c:pt idx="19">
                    <c:v>Portugal</c:v>
                  </c:pt>
                  <c:pt idx="20">
                    <c:v>Spain</c:v>
                  </c:pt>
                  <c:pt idx="21">
                    <c:v>Sweden</c:v>
                  </c:pt>
                  <c:pt idx="22">
                    <c:v>USA</c:v>
                  </c:pt>
                  <c:pt idx="23">
                    <c:v>UK</c:v>
                  </c:pt>
                </c:lvl>
              </c:multiLvlStrCache>
            </c:multiLvlStrRef>
          </c:cat>
          <c:val>
            <c:numRef>
              <c:f>'1- Is it the same as the genre '!$C$2:$C$25</c:f>
              <c:numCache>
                <c:formatCode>General</c:formatCode>
                <c:ptCount val="24"/>
                <c:pt idx="0">
                  <c:v>8</c:v>
                </c:pt>
                <c:pt idx="1">
                  <c:v>22</c:v>
                </c:pt>
                <c:pt idx="2">
                  <c:v>15</c:v>
                </c:pt>
                <c:pt idx="3">
                  <c:v>21</c:v>
                </c:pt>
                <c:pt idx="4">
                  <c:v>29</c:v>
                </c:pt>
                <c:pt idx="5">
                  <c:v>25</c:v>
                </c:pt>
                <c:pt idx="6">
                  <c:v>8</c:v>
                </c:pt>
                <c:pt idx="7">
                  <c:v>6</c:v>
                </c:pt>
                <c:pt idx="8">
                  <c:v>21</c:v>
                </c:pt>
                <c:pt idx="9">
                  <c:v>18</c:v>
                </c:pt>
                <c:pt idx="10">
                  <c:v>14</c:v>
                </c:pt>
                <c:pt idx="11">
                  <c:v>21</c:v>
                </c:pt>
                <c:pt idx="12">
                  <c:v>4</c:v>
                </c:pt>
                <c:pt idx="13">
                  <c:v>13</c:v>
                </c:pt>
                <c:pt idx="14">
                  <c:v>12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22</c:v>
                </c:pt>
                <c:pt idx="19">
                  <c:v>16</c:v>
                </c:pt>
                <c:pt idx="20">
                  <c:v>22</c:v>
                </c:pt>
                <c:pt idx="21">
                  <c:v>12</c:v>
                </c:pt>
                <c:pt idx="22">
                  <c:v>19</c:v>
                </c:pt>
                <c:pt idx="23">
                  <c:v>15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MOST HEARD GENRE BY COUNTRY'S BEST CUSTOMER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'1- Is it the same as the genre '!$C$1</c:f>
              <c:strCache>
                <c:ptCount val="1"/>
                <c:pt idx="0">
                  <c:v>GenreCount</c:v>
                </c:pt>
              </c:strCache>
            </c:strRef>
          </c:tx>
          <c:dPt>
            <c:idx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6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Pt>
            <c:idx val="1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2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3"/>
            <c:spPr>
              <a:solidFill>
                <a:schemeClr val="accent5">
                  <a:lumMod val="40000"/>
                  <a:lumOff val="60000"/>
                </a:schemeClr>
              </a:solidFill>
            </c:spPr>
          </c:dPt>
          <c:cat>
            <c:multiLvlStrRef>
              <c:f>'1- Is it the same as the genre '!$A$2:$B$25</c:f>
              <c:multiLvlStrCache>
                <c:ptCount val="24"/>
                <c:lvl>
                  <c:pt idx="0">
                    <c:v>Latin</c:v>
                  </c:pt>
                  <c:pt idx="1">
                    <c:v>Rock</c:v>
                  </c:pt>
                  <c:pt idx="2">
                    <c:v>Rock</c:v>
                  </c:pt>
                  <c:pt idx="3">
                    <c:v>Rock</c:v>
                  </c:pt>
                  <c:pt idx="4">
                    <c:v>Rock</c:v>
                  </c:pt>
                  <c:pt idx="5">
                    <c:v>Rock</c:v>
                  </c:pt>
                  <c:pt idx="6">
                    <c:v>Latin</c:v>
                  </c:pt>
                  <c:pt idx="7">
                    <c:v>TV Shows</c:v>
                  </c:pt>
                  <c:pt idx="8">
                    <c:v>Rock</c:v>
                  </c:pt>
                  <c:pt idx="9">
                    <c:v>Rock</c:v>
                  </c:pt>
                  <c:pt idx="10">
                    <c:v>Metal</c:v>
                  </c:pt>
                  <c:pt idx="11">
                    <c:v>Rock</c:v>
                  </c:pt>
                  <c:pt idx="12">
                    <c:v>TV Shows</c:v>
                  </c:pt>
                  <c:pt idx="13">
                    <c:v>Rock</c:v>
                  </c:pt>
                  <c:pt idx="14">
                    <c:v>Rock</c:v>
                  </c:pt>
                  <c:pt idx="15">
                    <c:v>Rock</c:v>
                  </c:pt>
                  <c:pt idx="16">
                    <c:v>Rock</c:v>
                  </c:pt>
                  <c:pt idx="17">
                    <c:v>Rock</c:v>
                  </c:pt>
                  <c:pt idx="18">
                    <c:v>Rock</c:v>
                  </c:pt>
                  <c:pt idx="19">
                    <c:v>Rock</c:v>
                  </c:pt>
                  <c:pt idx="20">
                    <c:v>Rock</c:v>
                  </c:pt>
                  <c:pt idx="21">
                    <c:v>Latin</c:v>
                  </c:pt>
                  <c:pt idx="22">
                    <c:v>Rock</c:v>
                  </c:pt>
                  <c:pt idx="23">
                    <c:v>Latin</c:v>
                  </c:pt>
                </c:lvl>
                <c:lvl>
                  <c:pt idx="0">
                    <c:v>Argentina</c:v>
                  </c:pt>
                  <c:pt idx="1">
                    <c:v>Australia</c:v>
                  </c:pt>
                  <c:pt idx="2">
                    <c:v>Austria</c:v>
                  </c:pt>
                  <c:pt idx="3">
                    <c:v>Belgium</c:v>
                  </c:pt>
                  <c:pt idx="4">
                    <c:v>Brazil</c:v>
                  </c:pt>
                  <c:pt idx="5">
                    <c:v>Canada</c:v>
                  </c:pt>
                  <c:pt idx="6">
                    <c:v>Chile</c:v>
                  </c:pt>
                  <c:pt idx="7">
                    <c:v>Czech Rep.</c:v>
                  </c:pt>
                  <c:pt idx="8">
                    <c:v>Denmark</c:v>
                  </c:pt>
                  <c:pt idx="9">
                    <c:v>Finland</c:v>
                  </c:pt>
                  <c:pt idx="10">
                    <c:v>France</c:v>
                  </c:pt>
                  <c:pt idx="11">
                    <c:v>Germany</c:v>
                  </c:pt>
                  <c:pt idx="12">
                    <c:v>Hungary</c:v>
                  </c:pt>
                  <c:pt idx="13">
                    <c:v>India</c:v>
                  </c:pt>
                  <c:pt idx="14">
                    <c:v>Ireland</c:v>
                  </c:pt>
                  <c:pt idx="15">
                    <c:v>Italy</c:v>
                  </c:pt>
                  <c:pt idx="16">
                    <c:v>Netherlands</c:v>
                  </c:pt>
                  <c:pt idx="17">
                    <c:v>Norway</c:v>
                  </c:pt>
                  <c:pt idx="18">
                    <c:v>Poland</c:v>
                  </c:pt>
                  <c:pt idx="19">
                    <c:v>Portugal</c:v>
                  </c:pt>
                  <c:pt idx="20">
                    <c:v>Spain</c:v>
                  </c:pt>
                  <c:pt idx="21">
                    <c:v>Sweden</c:v>
                  </c:pt>
                  <c:pt idx="22">
                    <c:v>USA</c:v>
                  </c:pt>
                  <c:pt idx="23">
                    <c:v>UK</c:v>
                  </c:pt>
                </c:lvl>
              </c:multiLvlStrCache>
            </c:multiLvlStrRef>
          </c:cat>
          <c:val>
            <c:numRef>
              <c:f>'1- Is it the same as the genre '!$C$2:$C$25</c:f>
              <c:numCache>
                <c:formatCode>General</c:formatCode>
                <c:ptCount val="24"/>
                <c:pt idx="0">
                  <c:v>8</c:v>
                </c:pt>
                <c:pt idx="1">
                  <c:v>22</c:v>
                </c:pt>
                <c:pt idx="2">
                  <c:v>15</c:v>
                </c:pt>
                <c:pt idx="3">
                  <c:v>21</c:v>
                </c:pt>
                <c:pt idx="4">
                  <c:v>29</c:v>
                </c:pt>
                <c:pt idx="5">
                  <c:v>25</c:v>
                </c:pt>
                <c:pt idx="6">
                  <c:v>8</c:v>
                </c:pt>
                <c:pt idx="7">
                  <c:v>6</c:v>
                </c:pt>
                <c:pt idx="8">
                  <c:v>21</c:v>
                </c:pt>
                <c:pt idx="9">
                  <c:v>18</c:v>
                </c:pt>
                <c:pt idx="10">
                  <c:v>14</c:v>
                </c:pt>
                <c:pt idx="11">
                  <c:v>21</c:v>
                </c:pt>
                <c:pt idx="12">
                  <c:v>4</c:v>
                </c:pt>
                <c:pt idx="13">
                  <c:v>13</c:v>
                </c:pt>
                <c:pt idx="14">
                  <c:v>12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22</c:v>
                </c:pt>
                <c:pt idx="19">
                  <c:v>16</c:v>
                </c:pt>
                <c:pt idx="20">
                  <c:v>22</c:v>
                </c:pt>
                <c:pt idx="21">
                  <c:v>12</c:v>
                </c:pt>
                <c:pt idx="22">
                  <c:v>19</c:v>
                </c:pt>
                <c:pt idx="23">
                  <c:v>15</c:v>
                </c:pt>
              </c:numCache>
            </c:numRef>
          </c:val>
        </c:ser>
        <c:axId val="164986240"/>
        <c:axId val="165000704"/>
      </c:barChart>
      <c:catAx>
        <c:axId val="16498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46473891008322166"/>
              <c:y val="0.9410569105691059"/>
            </c:manualLayout>
          </c:layout>
        </c:title>
        <c:tickLblPos val="nextTo"/>
        <c:crossAx val="165000704"/>
        <c:crosses val="autoZero"/>
        <c:auto val="1"/>
        <c:lblAlgn val="ctr"/>
        <c:lblOffset val="100"/>
      </c:catAx>
      <c:valAx>
        <c:axId val="165000704"/>
        <c:scaling>
          <c:orientation val="minMax"/>
          <c:max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</c:title>
        <c:numFmt formatCode="General" sourceLinked="1"/>
        <c:tickLblPos val="nextTo"/>
        <c:crossAx val="164986240"/>
        <c:crosses val="autoZero"/>
        <c:crossBetween val="between"/>
      </c:valAx>
    </c:plotArea>
    <c:plotVisOnly val="1"/>
  </c:chart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 cap="all" baseline="0"/>
            </a:pPr>
            <a:r>
              <a:rPr lang="en-US" cap="all" baseline="0"/>
              <a:t>Is the Most heard genre by best country's customer equal as most heard genre by country?</a:t>
            </a:r>
          </a:p>
        </c:rich>
      </c:tx>
      <c:layout>
        <c:manualLayout>
          <c:xMode val="edge"/>
          <c:yMode val="edge"/>
          <c:x val="0.13556862259170394"/>
          <c:y val="2.1459227467811183E-2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'1- is equal'!$D$3:$D$26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Rep.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USA</c:v>
                </c:pt>
                <c:pt idx="23">
                  <c:v>UK</c:v>
                </c:pt>
              </c:strCache>
            </c:strRef>
          </c:cat>
          <c:val>
            <c:numRef>
              <c:f>'1- is equal'!$F$3:$F$26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axId val="165131776"/>
        <c:axId val="165133696"/>
      </c:barChart>
      <c:catAx>
        <c:axId val="16513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65133696"/>
        <c:crosses val="autoZero"/>
        <c:auto val="1"/>
        <c:lblAlgn val="ctr"/>
        <c:lblOffset val="100"/>
      </c:catAx>
      <c:valAx>
        <c:axId val="16513369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 equal</a:t>
                </a:r>
              </a:p>
            </c:rich>
          </c:tx>
          <c:layout>
            <c:manualLayout>
              <c:xMode val="edge"/>
              <c:yMode val="edge"/>
              <c:x val="1.3320013320013323E-2"/>
              <c:y val="0.33647195656336948"/>
            </c:manualLayout>
          </c:layout>
        </c:title>
        <c:numFmt formatCode="@" sourceLinked="0"/>
        <c:tickLblPos val="nextTo"/>
        <c:crossAx val="165131776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MILLISECONDS' 5 NUMBER SUMMARY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Lit>
              <c:ptCount val="1"/>
              <c:pt idx="0">
                <c:v>Milliseconds 5 number Summary</c:v>
              </c:pt>
            </c:strLit>
          </c:cat>
          <c:val>
            <c:numRef>
              <c:f>'2- 5 num summary of millisecond'!$C$4</c:f>
              <c:numCache>
                <c:formatCode>General</c:formatCode>
                <c:ptCount val="1"/>
                <c:pt idx="0">
                  <c:v>1071</c:v>
                </c:pt>
              </c:numCache>
            </c:numRef>
          </c:val>
        </c:ser>
        <c:ser>
          <c:idx val="1"/>
          <c:order val="1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'2- 5 num summary of millisecond'!$C$5</c:f>
                <c:numCache>
                  <c:formatCode>General</c:formatCode>
                  <c:ptCount val="1"/>
                  <c:pt idx="0">
                    <c:v>206210</c:v>
                  </c:pt>
                </c:numCache>
              </c:numRef>
            </c:minus>
          </c:errBars>
          <c:cat>
            <c:strLit>
              <c:ptCount val="1"/>
              <c:pt idx="0">
                <c:v>Milliseconds 5 number Summary</c:v>
              </c:pt>
            </c:strLit>
          </c:cat>
          <c:val>
            <c:numRef>
              <c:f>'2- 5 num summary of millisecond'!$C$5</c:f>
              <c:numCache>
                <c:formatCode>General</c:formatCode>
                <c:ptCount val="1"/>
                <c:pt idx="0">
                  <c:v>206210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:spPr>
          <c:cat>
            <c:strLit>
              <c:ptCount val="1"/>
              <c:pt idx="0">
                <c:v>Milliseconds 5 number Summary</c:v>
              </c:pt>
            </c:strLit>
          </c:cat>
          <c:val>
            <c:numRef>
              <c:f>'2- 5 num summary of millisecond'!$C$6</c:f>
              <c:numCache>
                <c:formatCode>General</c:formatCode>
                <c:ptCount val="1"/>
                <c:pt idx="0">
                  <c:v>48353</c:v>
                </c:pt>
              </c:numCache>
            </c:numRef>
          </c:val>
        </c:ser>
        <c:ser>
          <c:idx val="3"/>
          <c:order val="3"/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errBars>
            <c:errBarType val="plus"/>
            <c:errValType val="cust"/>
            <c:plus>
              <c:numRef>
                <c:f>'2- 5 num summary of millisecond'!$C$8</c:f>
                <c:numCache>
                  <c:formatCode>General</c:formatCode>
                  <c:ptCount val="1"/>
                  <c:pt idx="0">
                    <c:v>4965308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Lit>
              <c:ptCount val="1"/>
              <c:pt idx="0">
                <c:v>Milliseconds 5 number Summary</c:v>
              </c:pt>
            </c:strLit>
          </c:cat>
          <c:val>
            <c:numRef>
              <c:f>'2- 5 num summary of millisecond'!$C$7</c:f>
              <c:numCache>
                <c:formatCode>General</c:formatCode>
                <c:ptCount val="1"/>
                <c:pt idx="0">
                  <c:v>66011</c:v>
                </c:pt>
              </c:numCache>
            </c:numRef>
          </c:val>
        </c:ser>
        <c:ser>
          <c:idx val="4"/>
          <c:order val="4"/>
          <c:spPr>
            <a:noFill/>
          </c:spPr>
          <c:errBars>
            <c:errBarType val="both"/>
            <c:errValType val="stdErr"/>
          </c:errBars>
          <c:cat>
            <c:strLit>
              <c:ptCount val="1"/>
              <c:pt idx="0">
                <c:v>Milliseconds 5 number Summary</c:v>
              </c:pt>
            </c:strLit>
          </c:cat>
          <c:val>
            <c:numRef>
              <c:f>'2- 5 num summary of millisecond'!$C$8</c:f>
              <c:numCache>
                <c:formatCode>General</c:formatCode>
                <c:ptCount val="1"/>
                <c:pt idx="0">
                  <c:v>4965308</c:v>
                </c:pt>
              </c:numCache>
            </c:numRef>
          </c:val>
        </c:ser>
        <c:overlap val="100"/>
        <c:axId val="165211136"/>
        <c:axId val="165422208"/>
      </c:barChart>
      <c:catAx>
        <c:axId val="1652111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Milliseconds' 5 number summary</a:t>
                </a:r>
              </a:p>
            </c:rich>
          </c:tx>
          <c:layout/>
        </c:title>
        <c:tickLblPos val="none"/>
        <c:crossAx val="165422208"/>
        <c:crosses val="autoZero"/>
        <c:auto val="1"/>
        <c:lblAlgn val="ctr"/>
        <c:lblOffset val="100"/>
      </c:catAx>
      <c:valAx>
        <c:axId val="165422208"/>
        <c:scaling>
          <c:orientation val="minMax"/>
          <c:max val="5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</c:title>
        <c:numFmt formatCode="General" sourceLinked="1"/>
        <c:tickLblPos val="nextTo"/>
        <c:crossAx val="165211136"/>
        <c:crosses val="autoZero"/>
        <c:crossBetween val="between"/>
        <c:majorUnit val="500000"/>
        <c:minorUnit val="500"/>
      </c:valAx>
    </c:plotArea>
    <c:plotVisOnly val="1"/>
  </c:chart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Milleseconds per track per country (A)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('2- 5 num summary of mill per co'!$K$1,'2- 5 num summary of mill per co'!$M$1,'2- 5 num summary of mill per co'!$O$1,'2- 5 num summary of mill per co'!$Q$1,'2- 5 num summary of mill per co'!$S$1,'2- 5 num summary of mill per co'!$U$1,'2- 5 num summary of mill per co'!$W$1,'2- 5 num summary of mill per co'!$Y$1,'2- 5 num summary of mill per co'!$AA$1,'2- 5 num summary of mill per co'!$AC$1,'2- 5 num summary of mill per co'!$AE$1,'2- 5 num summary of mill per co'!$AG$1)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</c:strCache>
            </c:strRef>
          </c:cat>
          <c:val>
            <c:numRef>
              <c:f>('2- 5 num summary of mill per co'!$L$2,'2- 5 num summary of mill per co'!$N$2,'2- 5 num summary of mill per co'!$P$2,'2- 5 num summary of mill per co'!$R$2,'2- 5 num summary of mill per co'!$T$2,'2- 5 num summary of mill per co'!$V$2,'2- 5 num summary of mill per co'!$X$2,'2- 5 num summary of mill per co'!$Z$2,'2- 5 num summary of mill per co'!$AB$2,'2- 5 num summary of mill per co'!$AD$2,'2- 5 num summary of mill per co'!$AF$2,'2- 5 num summary of mill per co'!$AH$2)</c:f>
              <c:numCache>
                <c:formatCode>General</c:formatCode>
                <c:ptCount val="12"/>
                <c:pt idx="0">
                  <c:v>37120</c:v>
                </c:pt>
                <c:pt idx="1">
                  <c:v>82860</c:v>
                </c:pt>
                <c:pt idx="2">
                  <c:v>63764</c:v>
                </c:pt>
                <c:pt idx="3">
                  <c:v>142080</c:v>
                </c:pt>
                <c:pt idx="4">
                  <c:v>29048</c:v>
                </c:pt>
                <c:pt idx="5">
                  <c:v>34168</c:v>
                </c:pt>
                <c:pt idx="6">
                  <c:v>146782</c:v>
                </c:pt>
                <c:pt idx="7">
                  <c:v>43232</c:v>
                </c:pt>
                <c:pt idx="8">
                  <c:v>157727</c:v>
                </c:pt>
                <c:pt idx="9">
                  <c:v>102164</c:v>
                </c:pt>
                <c:pt idx="10">
                  <c:v>6373</c:v>
                </c:pt>
                <c:pt idx="11">
                  <c:v>38164</c:v>
                </c:pt>
              </c:numCache>
            </c:numRef>
          </c:val>
        </c:ser>
        <c:ser>
          <c:idx val="1"/>
          <c:order val="1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('2- 5 num summary of mill per co'!$L$3,'2- 5 num summary of mill per co'!$N$3,'2- 5 num summary of mill per co'!$P$3,'2- 5 num summary of mill per co'!$R$3,'2- 5 num summary of mill per co'!$T$3,'2- 5 num summary of mill per co'!$V$3,'2- 5 num summary of mill per co'!$X$3,'2- 5 num summary of mill per co'!$Z$3,'2- 5 num summary of mill per co'!$AB$3,'2- 5 num summary of mill per co'!$AD$3,'2- 5 num summary of mill per co'!$AF$3,'2- 5 num summary of mill per co'!$AH$3)</c:f>
                <c:numCache>
                  <c:formatCode>General</c:formatCode>
                  <c:ptCount val="12"/>
                  <c:pt idx="0">
                    <c:v>145318.5</c:v>
                  </c:pt>
                  <c:pt idx="1">
                    <c:v>160940.5</c:v>
                  </c:pt>
                  <c:pt idx="2">
                    <c:v>149943</c:v>
                  </c:pt>
                  <c:pt idx="3">
                    <c:v>71522.5</c:v>
                  </c:pt>
                  <c:pt idx="4">
                    <c:v>93256.5</c:v>
                  </c:pt>
                  <c:pt idx="5">
                    <c:v>93988</c:v>
                  </c:pt>
                  <c:pt idx="6">
                    <c:v>68283.5</c:v>
                  </c:pt>
                  <c:pt idx="7">
                    <c:v>138710.5</c:v>
                  </c:pt>
                  <c:pt idx="8">
                    <c:v>40385</c:v>
                  </c:pt>
                  <c:pt idx="9">
                    <c:v>91168</c:v>
                  </c:pt>
                  <c:pt idx="10">
                    <c:v>133891</c:v>
                  </c:pt>
                  <c:pt idx="11">
                    <c:v>111229.5</c:v>
                  </c:pt>
                </c:numCache>
              </c:numRef>
            </c:minus>
          </c:errBars>
          <c:cat>
            <c:strRef>
              <c:f>('2- 5 num summary of mill per co'!$K$1,'2- 5 num summary of mill per co'!$M$1,'2- 5 num summary of mill per co'!$O$1,'2- 5 num summary of mill per co'!$Q$1,'2- 5 num summary of mill per co'!$S$1,'2- 5 num summary of mill per co'!$U$1,'2- 5 num summary of mill per co'!$W$1,'2- 5 num summary of mill per co'!$Y$1,'2- 5 num summary of mill per co'!$AA$1,'2- 5 num summary of mill per co'!$AC$1,'2- 5 num summary of mill per co'!$AE$1,'2- 5 num summary of mill per co'!$AG$1)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</c:strCache>
            </c:strRef>
          </c:cat>
          <c:val>
            <c:numRef>
              <c:f>('2- 5 num summary of mill per co'!$L$3,'2- 5 num summary of mill per co'!$N$3,'2- 5 num summary of mill per co'!$P$3,'2- 5 num summary of mill per co'!$R$3,'2- 5 num summary of mill per co'!$T$3,'2- 5 num summary of mill per co'!$V$3,'2- 5 num summary of mill per co'!$X$3,'2- 5 num summary of mill per co'!$Z$3,'2- 5 num summary of mill per co'!$AB$3,'2- 5 num summary of mill per co'!$AD$3,'2- 5 num summary of mill per co'!$AF$3,'2- 5 num summary of mill per co'!$AH$3)</c:f>
              <c:numCache>
                <c:formatCode>General</c:formatCode>
                <c:ptCount val="12"/>
                <c:pt idx="0">
                  <c:v>145318.5</c:v>
                </c:pt>
                <c:pt idx="1">
                  <c:v>160940.5</c:v>
                </c:pt>
                <c:pt idx="2">
                  <c:v>149943</c:v>
                </c:pt>
                <c:pt idx="3">
                  <c:v>71522.5</c:v>
                </c:pt>
                <c:pt idx="4">
                  <c:v>93256.5</c:v>
                </c:pt>
                <c:pt idx="5">
                  <c:v>93988</c:v>
                </c:pt>
                <c:pt idx="6">
                  <c:v>68283.5</c:v>
                </c:pt>
                <c:pt idx="7">
                  <c:v>138710.5</c:v>
                </c:pt>
                <c:pt idx="8">
                  <c:v>40385</c:v>
                </c:pt>
                <c:pt idx="9">
                  <c:v>91168</c:v>
                </c:pt>
                <c:pt idx="10">
                  <c:v>133891</c:v>
                </c:pt>
                <c:pt idx="11">
                  <c:v>111229.5</c:v>
                </c:pt>
              </c:numCache>
            </c:numRef>
          </c:val>
        </c:ser>
        <c:ser>
          <c:idx val="2"/>
          <c:order val="2"/>
          <c:spPr>
            <a:ln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tx2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tx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spPr>
              <a:solidFill>
                <a:schemeClr val="accent1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0"/>
            <c:spPr>
              <a:solidFill>
                <a:schemeClr val="accent1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1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cat>
            <c:strRef>
              <c:f>('2- 5 num summary of mill per co'!$K$1,'2- 5 num summary of mill per co'!$M$1,'2- 5 num summary of mill per co'!$O$1,'2- 5 num summary of mill per co'!$Q$1,'2- 5 num summary of mill per co'!$S$1,'2- 5 num summary of mill per co'!$U$1,'2- 5 num summary of mill per co'!$W$1,'2- 5 num summary of mill per co'!$Y$1,'2- 5 num summary of mill per co'!$AA$1,'2- 5 num summary of mill per co'!$AC$1,'2- 5 num summary of mill per co'!$AE$1,'2- 5 num summary of mill per co'!$AG$1)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</c:strCache>
            </c:strRef>
          </c:cat>
          <c:val>
            <c:numRef>
              <c:f>('2- 5 num summary of mill per co'!$L$4,'2- 5 num summary of mill per co'!$N$4,'2- 5 num summary of mill per co'!$P$4,'2- 5 num summary of mill per co'!$R$4,'2- 5 num summary of mill per co'!$T$4,'2- 5 num summary of mill per co'!$V$4,'2- 5 num summary of mill per co'!$X$4,'2- 5 num summary of mill per co'!$Z$4,'2- 5 num summary of mill per co'!$AB$4,'2- 5 num summary of mill per co'!$AD$4,'2- 5 num summary of mill per co'!$AF$4,'2- 5 num summary of mill per co'!$AH$4)</c:f>
              <c:numCache>
                <c:formatCode>General</c:formatCode>
                <c:ptCount val="12"/>
                <c:pt idx="0">
                  <c:v>59598.5</c:v>
                </c:pt>
                <c:pt idx="1">
                  <c:v>60878</c:v>
                </c:pt>
                <c:pt idx="2">
                  <c:v>65110.5</c:v>
                </c:pt>
                <c:pt idx="3">
                  <c:v>49175.5</c:v>
                </c:pt>
                <c:pt idx="4">
                  <c:v>28552</c:v>
                </c:pt>
                <c:pt idx="5">
                  <c:v>15577.5</c:v>
                </c:pt>
                <c:pt idx="6">
                  <c:v>68767.5</c:v>
                </c:pt>
                <c:pt idx="7">
                  <c:v>30076</c:v>
                </c:pt>
                <c:pt idx="8">
                  <c:v>45412</c:v>
                </c:pt>
                <c:pt idx="9">
                  <c:v>69511.5</c:v>
                </c:pt>
                <c:pt idx="10">
                  <c:v>16013</c:v>
                </c:pt>
                <c:pt idx="11">
                  <c:v>39837.5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dPt>
            <c:idx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9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1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dPt>
          <c:errBars>
            <c:errBarType val="plus"/>
            <c:errValType val="cust"/>
            <c:plus>
              <c:numRef>
                <c:f>('2- 5 num summary of mill per co'!$L$6,'2- 5 num summary of mill per co'!$N$6,'2- 5 num summary of mill per co'!$P$6,'2- 5 num summary of mill per co'!$R$6,'2- 5 num summary of mill per co'!$T$6,'2- 5 num summary of mill per co'!$V$6,'2- 5 num summary of mill per co'!$X$6,'2- 5 num summary of mill per co'!$Z$6,'2- 5 num summary of mill per co'!$AB$6,'2- 5 num summary of mill per co'!$AD$6,'2- 5 num summary of mill per co'!$AF$6,'2- 5 num summary of mill per co'!$AH$6)</c:f>
                <c:numCache>
                  <c:formatCode>General</c:formatCode>
                  <c:ptCount val="12"/>
                  <c:pt idx="0">
                    <c:v>219063</c:v>
                  </c:pt>
                  <c:pt idx="1">
                    <c:v>168255</c:v>
                  </c:pt>
                  <c:pt idx="2">
                    <c:v>2417789.5</c:v>
                  </c:pt>
                  <c:pt idx="3">
                    <c:v>196297.5</c:v>
                  </c:pt>
                  <c:pt idx="4">
                    <c:v>2755530.5</c:v>
                  </c:pt>
                  <c:pt idx="5">
                    <c:v>2450205.5</c:v>
                  </c:pt>
                  <c:pt idx="6">
                    <c:v>1304136.5</c:v>
                  </c:pt>
                  <c:pt idx="7">
                    <c:v>2381539</c:v>
                  </c:pt>
                  <c:pt idx="8">
                    <c:v>601522</c:v>
                  </c:pt>
                  <c:pt idx="9">
                    <c:v>2604272.5</c:v>
                  </c:pt>
                  <c:pt idx="10">
                    <c:v>4913491.5</c:v>
                  </c:pt>
                  <c:pt idx="11">
                    <c:v>2410172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('2- 5 num summary of mill per co'!$K$1,'2- 5 num summary of mill per co'!$M$1,'2- 5 num summary of mill per co'!$O$1,'2- 5 num summary of mill per co'!$Q$1,'2- 5 num summary of mill per co'!$S$1,'2- 5 num summary of mill per co'!$U$1,'2- 5 num summary of mill per co'!$W$1,'2- 5 num summary of mill per co'!$Y$1,'2- 5 num summary of mill per co'!$AA$1,'2- 5 num summary of mill per co'!$AC$1,'2- 5 num summary of mill per co'!$AE$1,'2- 5 num summary of mill per co'!$AG$1)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</c:strCache>
            </c:strRef>
          </c:cat>
          <c:val>
            <c:numRef>
              <c:f>('2- 5 num summary of mill per co'!$L$5,'2- 5 num summary of mill per co'!$N$5,'2- 5 num summary of mill per co'!$P$5,'2- 5 num summary of mill per co'!$R$5,'2- 5 num summary of mill per co'!$T$5,'2- 5 num summary of mill per co'!$V$5,'2- 5 num summary of mill per co'!$X$5,'2- 5 num summary of mill per co'!$Z$5,'2- 5 num summary of mill per co'!$AB$5,'2- 5 num summary of mill per co'!$AD$5,'2- 5 num summary of mill per co'!$AF$5,'2- 5 num summary of mill per co'!$AH$5)</c:f>
              <c:numCache>
                <c:formatCode>General</c:formatCode>
                <c:ptCount val="12"/>
                <c:pt idx="0">
                  <c:v>35618</c:v>
                </c:pt>
                <c:pt idx="1">
                  <c:v>88228.5</c:v>
                </c:pt>
                <c:pt idx="2">
                  <c:v>128559</c:v>
                </c:pt>
                <c:pt idx="3">
                  <c:v>56163.5</c:v>
                </c:pt>
                <c:pt idx="4">
                  <c:v>21290</c:v>
                </c:pt>
                <c:pt idx="5">
                  <c:v>17964</c:v>
                </c:pt>
                <c:pt idx="6">
                  <c:v>1281983.5</c:v>
                </c:pt>
                <c:pt idx="7">
                  <c:v>42870.5</c:v>
                </c:pt>
                <c:pt idx="8">
                  <c:v>37788</c:v>
                </c:pt>
                <c:pt idx="9">
                  <c:v>57600</c:v>
                </c:pt>
                <c:pt idx="10">
                  <c:v>19069.5</c:v>
                </c:pt>
                <c:pt idx="11">
                  <c:v>22635</c:v>
                </c:pt>
              </c:numCache>
            </c:numRef>
          </c:val>
        </c:ser>
        <c:ser>
          <c:idx val="4"/>
          <c:order val="4"/>
          <c:spPr>
            <a:noFill/>
          </c:spPr>
          <c:cat>
            <c:strRef>
              <c:f>('2- 5 num summary of mill per co'!$K$1,'2- 5 num summary of mill per co'!$M$1,'2- 5 num summary of mill per co'!$O$1,'2- 5 num summary of mill per co'!$Q$1,'2- 5 num summary of mill per co'!$S$1,'2- 5 num summary of mill per co'!$U$1,'2- 5 num summary of mill per co'!$W$1,'2- 5 num summary of mill per co'!$Y$1,'2- 5 num summary of mill per co'!$AA$1,'2- 5 num summary of mill per co'!$AC$1,'2- 5 num summary of mill per co'!$AE$1,'2- 5 num summary of mill per co'!$AG$1)</c:f>
              <c:strCache>
                <c:ptCount val="12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</c:strCache>
            </c:strRef>
          </c:cat>
          <c:val>
            <c:numRef>
              <c:f>('2- 5 num summary of mill per co'!$L$6,'2- 5 num summary of mill per co'!$N$6,'2- 5 num summary of mill per co'!$P$6,'2- 5 num summary of mill per co'!$R$6,'2- 5 num summary of mill per co'!$T$6,'2- 5 num summary of mill per co'!$V$6,'2- 5 num summary of mill per co'!$X$6,'2- 5 num summary of mill per co'!$Z$6,'2- 5 num summary of mill per co'!$AB$6,'2- 5 num summary of mill per co'!$AD$6,'2- 5 num summary of mill per co'!$AF$6,'2- 5 num summary of mill per co'!$AH$6)</c:f>
              <c:numCache>
                <c:formatCode>General</c:formatCode>
                <c:ptCount val="12"/>
                <c:pt idx="0">
                  <c:v>219063</c:v>
                </c:pt>
                <c:pt idx="1">
                  <c:v>168255</c:v>
                </c:pt>
                <c:pt idx="2">
                  <c:v>2417789.5</c:v>
                </c:pt>
                <c:pt idx="3">
                  <c:v>196297.5</c:v>
                </c:pt>
                <c:pt idx="4">
                  <c:v>2755530.5</c:v>
                </c:pt>
                <c:pt idx="5">
                  <c:v>2450205.5</c:v>
                </c:pt>
                <c:pt idx="6">
                  <c:v>1304136.5</c:v>
                </c:pt>
                <c:pt idx="7">
                  <c:v>2381539</c:v>
                </c:pt>
                <c:pt idx="8">
                  <c:v>601522</c:v>
                </c:pt>
                <c:pt idx="9">
                  <c:v>2604272.5</c:v>
                </c:pt>
                <c:pt idx="10">
                  <c:v>4913491.5</c:v>
                </c:pt>
                <c:pt idx="11">
                  <c:v>2410172</c:v>
                </c:pt>
              </c:numCache>
            </c:numRef>
          </c:val>
        </c:ser>
        <c:overlap val="100"/>
        <c:axId val="174455040"/>
        <c:axId val="165508224"/>
      </c:barChart>
      <c:catAx>
        <c:axId val="17445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5508224"/>
        <c:crosses val="autoZero"/>
        <c:auto val="1"/>
        <c:lblAlgn val="ctr"/>
        <c:lblOffset val="100"/>
      </c:catAx>
      <c:valAx>
        <c:axId val="165508224"/>
        <c:scaling>
          <c:orientation val="minMax"/>
          <c:max val="5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</c:title>
        <c:numFmt formatCode="General" sourceLinked="1"/>
        <c:tickLblPos val="nextTo"/>
        <c:crossAx val="174455040"/>
        <c:crosses val="autoZero"/>
        <c:crossBetween val="between"/>
        <c:majorUnit val="25000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Milleseconds per track per country (B)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('2- 5 num summary of mill per co'!$AI$1,'2- 5 num summary of mill per co'!$AK$1,'2- 5 num summary of mill per co'!$AM$1,'2- 5 num summary of mill per co'!$AO$1,'2- 5 num summary of mill per co'!$AQ$1,'2- 5 num summary of mill per co'!$AS$1,'2- 5 num summary of mill per co'!$AU$1,'2- 5 num summary of mill per co'!$AW$1,'2- 5 num summary of mill per co'!$AY$1,'2- 5 num summary of mill per co'!$BA$1,'2- 5 num summary of mill per co'!$BC$1,'2- 5 num summary of mill per co'!$BE$1)</c:f>
              <c:strCache>
                <c:ptCount val="12"/>
                <c:pt idx="0">
                  <c:v>Hungary</c:v>
                </c:pt>
                <c:pt idx="1">
                  <c:v>India</c:v>
                </c:pt>
                <c:pt idx="2">
                  <c:v>Ireland</c:v>
                </c:pt>
                <c:pt idx="3">
                  <c:v>Italy</c:v>
                </c:pt>
                <c:pt idx="4">
                  <c:v>Netherlands</c:v>
                </c:pt>
                <c:pt idx="5">
                  <c:v>Norway</c:v>
                </c:pt>
                <c:pt idx="6">
                  <c:v>Poland</c:v>
                </c:pt>
                <c:pt idx="7">
                  <c:v>Portugal</c:v>
                </c:pt>
                <c:pt idx="8">
                  <c:v>Spain</c:v>
                </c:pt>
                <c:pt idx="9">
                  <c:v>Sweden</c:v>
                </c:pt>
                <c:pt idx="10">
                  <c:v>USA</c:v>
                </c:pt>
                <c:pt idx="11">
                  <c:v>United Kingdom</c:v>
                </c:pt>
              </c:strCache>
            </c:strRef>
          </c:cat>
          <c:val>
            <c:numRef>
              <c:f>('2- 5 num summary of mill per co'!$AJ$2,'2- 5 num summary of mill per co'!$AL$2,'2- 5 num summary of mill per co'!$AN$2,'2- 5 num summary of mill per co'!$AP$2,'2- 5 num summary of mill per co'!$AR$2,'2- 5 num summary of mill per co'!$AT$2,'2- 5 num summary of mill per co'!$AV$2,'2- 5 num summary of mill per co'!$AX$2,'2- 5 num summary of mill per co'!$AZ$2,'2- 5 num summary of mill per co'!$BB$2,'2- 5 num summary of mill per co'!$BD$2,'2- 5 num summary of mill per co'!$BF$2)</c:f>
              <c:numCache>
                <c:formatCode>General</c:formatCode>
                <c:ptCount val="12"/>
                <c:pt idx="0">
                  <c:v>143725</c:v>
                </c:pt>
                <c:pt idx="1">
                  <c:v>131918</c:v>
                </c:pt>
                <c:pt idx="2">
                  <c:v>132231</c:v>
                </c:pt>
                <c:pt idx="3">
                  <c:v>51780</c:v>
                </c:pt>
                <c:pt idx="4">
                  <c:v>112613</c:v>
                </c:pt>
                <c:pt idx="5">
                  <c:v>159216</c:v>
                </c:pt>
                <c:pt idx="6">
                  <c:v>148871</c:v>
                </c:pt>
                <c:pt idx="7">
                  <c:v>43232</c:v>
                </c:pt>
                <c:pt idx="8">
                  <c:v>65593</c:v>
                </c:pt>
                <c:pt idx="9">
                  <c:v>133172</c:v>
                </c:pt>
                <c:pt idx="10">
                  <c:v>42240</c:v>
                </c:pt>
                <c:pt idx="11">
                  <c:v>80613</c:v>
                </c:pt>
              </c:numCache>
            </c:numRef>
          </c:val>
        </c:ser>
        <c:ser>
          <c:idx val="1"/>
          <c:order val="1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('2- 5 num summary of mill per co'!$AJ$3,'2- 5 num summary of mill per co'!$AL$3,'2- 5 num summary of mill per co'!$AN$3,'2- 5 num summary of mill per co'!$AP$3,'2- 5 num summary of mill per co'!$AR$3,'2- 5 num summary of mill per co'!$AT$3,'2- 5 num summary of mill per co'!$AV$3,'2- 5 num summary of mill per co'!$AX$3,'2- 5 num summary of mill per co'!$AZ$3,'2- 5 num summary of mill per co'!$BB$3,'2- 5 num summary of mill per co'!$BD$3,'2- 5 num summary of mill per co'!$BF$3)</c:f>
                <c:numCache>
                  <c:formatCode>General</c:formatCode>
                  <c:ptCount val="12"/>
                  <c:pt idx="0">
                    <c:v>84728.5</c:v>
                  </c:pt>
                  <c:pt idx="1">
                    <c:v>48666</c:v>
                  </c:pt>
                  <c:pt idx="2">
                    <c:v>78671.5</c:v>
                  </c:pt>
                  <c:pt idx="3">
                    <c:v>130789</c:v>
                  </c:pt>
                  <c:pt idx="4">
                    <c:v>86230.5</c:v>
                  </c:pt>
                  <c:pt idx="5">
                    <c:v>66625</c:v>
                  </c:pt>
                  <c:pt idx="6">
                    <c:v>78028</c:v>
                  </c:pt>
                  <c:pt idx="7">
                    <c:v>131004.5</c:v>
                  </c:pt>
                  <c:pt idx="8">
                    <c:v>116663</c:v>
                  </c:pt>
                  <c:pt idx="9">
                    <c:v>63595</c:v>
                  </c:pt>
                  <c:pt idx="10">
                    <c:v>78184</c:v>
                  </c:pt>
                  <c:pt idx="11">
                    <c:v>83383.5</c:v>
                  </c:pt>
                </c:numCache>
              </c:numRef>
            </c:minus>
          </c:errBars>
          <c:cat>
            <c:strRef>
              <c:f>('2- 5 num summary of mill per co'!$AI$1,'2- 5 num summary of mill per co'!$AK$1,'2- 5 num summary of mill per co'!$AM$1,'2- 5 num summary of mill per co'!$AO$1,'2- 5 num summary of mill per co'!$AQ$1,'2- 5 num summary of mill per co'!$AS$1,'2- 5 num summary of mill per co'!$AU$1,'2- 5 num summary of mill per co'!$AW$1,'2- 5 num summary of mill per co'!$AY$1,'2- 5 num summary of mill per co'!$BA$1,'2- 5 num summary of mill per co'!$BC$1,'2- 5 num summary of mill per co'!$BE$1)</c:f>
              <c:strCache>
                <c:ptCount val="12"/>
                <c:pt idx="0">
                  <c:v>Hungary</c:v>
                </c:pt>
                <c:pt idx="1">
                  <c:v>India</c:v>
                </c:pt>
                <c:pt idx="2">
                  <c:v>Ireland</c:v>
                </c:pt>
                <c:pt idx="3">
                  <c:v>Italy</c:v>
                </c:pt>
                <c:pt idx="4">
                  <c:v>Netherlands</c:v>
                </c:pt>
                <c:pt idx="5">
                  <c:v>Norway</c:v>
                </c:pt>
                <c:pt idx="6">
                  <c:v>Poland</c:v>
                </c:pt>
                <c:pt idx="7">
                  <c:v>Portugal</c:v>
                </c:pt>
                <c:pt idx="8">
                  <c:v>Spain</c:v>
                </c:pt>
                <c:pt idx="9">
                  <c:v>Sweden</c:v>
                </c:pt>
                <c:pt idx="10">
                  <c:v>USA</c:v>
                </c:pt>
                <c:pt idx="11">
                  <c:v>United Kingdom</c:v>
                </c:pt>
              </c:strCache>
            </c:strRef>
          </c:cat>
          <c:val>
            <c:numRef>
              <c:f>('2- 5 num summary of mill per co'!$AJ$3,'2- 5 num summary of mill per co'!$AL$3,'2- 5 num summary of mill per co'!$AN$3,'2- 5 num summary of mill per co'!$AP$3,'2- 5 num summary of mill per co'!$AR$3,'2- 5 num summary of mill per co'!$AT$3,'2- 5 num summary of mill per co'!$AV$3,'2- 5 num summary of mill per co'!$AX$3,'2- 5 num summary of mill per co'!$AZ$3,'2- 5 num summary of mill per co'!$BB$3,'2- 5 num summary of mill per co'!$BD$3,'2- 5 num summary of mill per co'!$BF$3)</c:f>
              <c:numCache>
                <c:formatCode>General</c:formatCode>
                <c:ptCount val="12"/>
                <c:pt idx="0">
                  <c:v>84728.5</c:v>
                </c:pt>
                <c:pt idx="1">
                  <c:v>48666</c:v>
                </c:pt>
                <c:pt idx="2">
                  <c:v>78671.5</c:v>
                </c:pt>
                <c:pt idx="3">
                  <c:v>130789</c:v>
                </c:pt>
                <c:pt idx="4">
                  <c:v>86230.5</c:v>
                </c:pt>
                <c:pt idx="5">
                  <c:v>66625</c:v>
                </c:pt>
                <c:pt idx="6">
                  <c:v>78028</c:v>
                </c:pt>
                <c:pt idx="7">
                  <c:v>131004.5</c:v>
                </c:pt>
                <c:pt idx="8">
                  <c:v>116663</c:v>
                </c:pt>
                <c:pt idx="9">
                  <c:v>63595</c:v>
                </c:pt>
                <c:pt idx="10">
                  <c:v>78184</c:v>
                </c:pt>
                <c:pt idx="11">
                  <c:v>83383.5</c:v>
                </c:pt>
              </c:numCache>
            </c:numRef>
          </c:val>
        </c:ser>
        <c:ser>
          <c:idx val="2"/>
          <c:order val="2"/>
          <c:spPr>
            <a:ln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accent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1"/>
            <c:spPr>
              <a:solidFill>
                <a:schemeClr val="accent6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cat>
            <c:strRef>
              <c:f>('2- 5 num summary of mill per co'!$AI$1,'2- 5 num summary of mill per co'!$AK$1,'2- 5 num summary of mill per co'!$AM$1,'2- 5 num summary of mill per co'!$AO$1,'2- 5 num summary of mill per co'!$AQ$1,'2- 5 num summary of mill per co'!$AS$1,'2- 5 num summary of mill per co'!$AU$1,'2- 5 num summary of mill per co'!$AW$1,'2- 5 num summary of mill per co'!$AY$1,'2- 5 num summary of mill per co'!$BA$1,'2- 5 num summary of mill per co'!$BC$1,'2- 5 num summary of mill per co'!$BE$1)</c:f>
              <c:strCache>
                <c:ptCount val="12"/>
                <c:pt idx="0">
                  <c:v>Hungary</c:v>
                </c:pt>
                <c:pt idx="1">
                  <c:v>India</c:v>
                </c:pt>
                <c:pt idx="2">
                  <c:v>Ireland</c:v>
                </c:pt>
                <c:pt idx="3">
                  <c:v>Italy</c:v>
                </c:pt>
                <c:pt idx="4">
                  <c:v>Netherlands</c:v>
                </c:pt>
                <c:pt idx="5">
                  <c:v>Norway</c:v>
                </c:pt>
                <c:pt idx="6">
                  <c:v>Poland</c:v>
                </c:pt>
                <c:pt idx="7">
                  <c:v>Portugal</c:v>
                </c:pt>
                <c:pt idx="8">
                  <c:v>Spain</c:v>
                </c:pt>
                <c:pt idx="9">
                  <c:v>Sweden</c:v>
                </c:pt>
                <c:pt idx="10">
                  <c:v>USA</c:v>
                </c:pt>
                <c:pt idx="11">
                  <c:v>United Kingdom</c:v>
                </c:pt>
              </c:strCache>
            </c:strRef>
          </c:cat>
          <c:val>
            <c:numRef>
              <c:f>('2- 5 num summary of mill per co'!$AJ$4,'2- 5 num summary of mill per co'!$AL$4,'2- 5 num summary of mill per co'!$AN$4,'2- 5 num summary of mill per co'!$AP$4,'2- 5 num summary of mill per co'!$AR$4,'2- 5 num summary of mill per co'!$AT$4,'2- 5 num summary of mill per co'!$AV$4,'2- 5 num summary of mill per co'!$AX$4,'2- 5 num summary of mill per co'!$AZ$4,'2- 5 num summary of mill per co'!$BB$4,'2- 5 num summary of mill per co'!$BD$4,'2- 5 num summary of mill per co'!$BF$4)</c:f>
              <c:numCache>
                <c:formatCode>General</c:formatCode>
                <c:ptCount val="12"/>
                <c:pt idx="0">
                  <c:v>56006.5</c:v>
                </c:pt>
                <c:pt idx="1">
                  <c:v>38569.5</c:v>
                </c:pt>
                <c:pt idx="2">
                  <c:v>65707.5</c:v>
                </c:pt>
                <c:pt idx="3">
                  <c:v>21956.5</c:v>
                </c:pt>
                <c:pt idx="4">
                  <c:v>60147.5</c:v>
                </c:pt>
                <c:pt idx="5">
                  <c:v>46713</c:v>
                </c:pt>
                <c:pt idx="6">
                  <c:v>29218</c:v>
                </c:pt>
                <c:pt idx="7">
                  <c:v>28305.5</c:v>
                </c:pt>
                <c:pt idx="8">
                  <c:v>73795.5</c:v>
                </c:pt>
                <c:pt idx="9">
                  <c:v>29805.5</c:v>
                </c:pt>
                <c:pt idx="10">
                  <c:v>19448</c:v>
                </c:pt>
                <c:pt idx="11">
                  <c:v>27950.5</c:v>
                </c:pt>
              </c:numCache>
            </c:numRef>
          </c:val>
        </c:ser>
        <c:ser>
          <c:idx val="3"/>
          <c:order val="3"/>
          <c:spPr>
            <a:ln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accent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1"/>
            <c:spPr>
              <a:solidFill>
                <a:schemeClr val="accent6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errBars>
            <c:errBarType val="plus"/>
            <c:errValType val="cust"/>
            <c:plus>
              <c:numRef>
                <c:f>('2- 5 num summary of mill per co'!$AJ$6,'2- 5 num summary of mill per co'!$AL$6,'2- 5 num summary of mill per co'!$AN$6,'2- 5 num summary of mill per co'!$AP$6,'2- 5 num summary of mill per co'!$AR$6,'2- 5 num summary of mill per co'!$AT$6,'2- 5 num summary of mill per co'!$AV$6,'2- 5 num summary of mill per co'!$AX$6,'2- 5 num summary of mill per co'!$AZ$6,'2- 5 num summary of mill per co'!$BB$6,'2- 5 num summary of mill per co'!$BD$6,'2- 5 num summary of mill per co'!$BF$6)</c:f>
                <c:numCache>
                  <c:formatCode>General</c:formatCode>
                  <c:ptCount val="12"/>
                  <c:pt idx="0">
                    <c:v>2421642</c:v>
                  </c:pt>
                  <c:pt idx="1">
                    <c:v>2678928</c:v>
                  </c:pt>
                  <c:pt idx="2">
                    <c:v>2236520.5</c:v>
                  </c:pt>
                  <c:pt idx="3">
                    <c:v>122279</c:v>
                  </c:pt>
                  <c:pt idx="4">
                    <c:v>2623312</c:v>
                  </c:pt>
                  <c:pt idx="5">
                    <c:v>2237348</c:v>
                  </c:pt>
                  <c:pt idx="6">
                    <c:v>151053.5</c:v>
                  </c:pt>
                  <c:pt idx="7">
                    <c:v>2728222</c:v>
                  </c:pt>
                  <c:pt idx="8">
                    <c:v>125388</c:v>
                  </c:pt>
                  <c:pt idx="9">
                    <c:v>4971678</c:v>
                  </c:pt>
                  <c:pt idx="10">
                    <c:v>2804510</c:v>
                  </c:pt>
                  <c:pt idx="11">
                    <c:v>671896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('2- 5 num summary of mill per co'!$AI$1,'2- 5 num summary of mill per co'!$AK$1,'2- 5 num summary of mill per co'!$AM$1,'2- 5 num summary of mill per co'!$AO$1,'2- 5 num summary of mill per co'!$AQ$1,'2- 5 num summary of mill per co'!$AS$1,'2- 5 num summary of mill per co'!$AU$1,'2- 5 num summary of mill per co'!$AW$1,'2- 5 num summary of mill per co'!$AY$1,'2- 5 num summary of mill per co'!$BA$1,'2- 5 num summary of mill per co'!$BC$1,'2- 5 num summary of mill per co'!$BE$1)</c:f>
              <c:strCache>
                <c:ptCount val="12"/>
                <c:pt idx="0">
                  <c:v>Hungary</c:v>
                </c:pt>
                <c:pt idx="1">
                  <c:v>India</c:v>
                </c:pt>
                <c:pt idx="2">
                  <c:v>Ireland</c:v>
                </c:pt>
                <c:pt idx="3">
                  <c:v>Italy</c:v>
                </c:pt>
                <c:pt idx="4">
                  <c:v>Netherlands</c:v>
                </c:pt>
                <c:pt idx="5">
                  <c:v>Norway</c:v>
                </c:pt>
                <c:pt idx="6">
                  <c:v>Poland</c:v>
                </c:pt>
                <c:pt idx="7">
                  <c:v>Portugal</c:v>
                </c:pt>
                <c:pt idx="8">
                  <c:v>Spain</c:v>
                </c:pt>
                <c:pt idx="9">
                  <c:v>Sweden</c:v>
                </c:pt>
                <c:pt idx="10">
                  <c:v>USA</c:v>
                </c:pt>
                <c:pt idx="11">
                  <c:v>United Kingdom</c:v>
                </c:pt>
              </c:strCache>
            </c:strRef>
          </c:cat>
          <c:val>
            <c:numRef>
              <c:f>('2- 5 num summary of mill per co'!$AJ$5,'2- 5 num summary of mill per co'!$AL$5,'2- 5 num summary of mill per co'!$AN$5,'2- 5 num summary of mill per co'!$AP$5,'2- 5 num summary of mill per co'!$AR$5,'2- 5 num summary of mill per co'!$AT$5,'2- 5 num summary of mill per co'!$AV$5,'2- 5 num summary of mill per co'!$AX$5,'2- 5 num summary of mill per co'!$AZ$5,'2- 5 num summary of mill per co'!$BB$5,'2- 5 num summary of mill per co'!$BD$5,'2- 5 num summary of mill per co'!$BF$5)</c:f>
              <c:numCache>
                <c:formatCode>General</c:formatCode>
                <c:ptCount val="12"/>
                <c:pt idx="0">
                  <c:v>218906</c:v>
                </c:pt>
                <c:pt idx="1">
                  <c:v>24006.5</c:v>
                </c:pt>
                <c:pt idx="2">
                  <c:v>166452.5</c:v>
                </c:pt>
                <c:pt idx="3">
                  <c:v>48613.5</c:v>
                </c:pt>
                <c:pt idx="4">
                  <c:v>41704</c:v>
                </c:pt>
                <c:pt idx="5">
                  <c:v>102877</c:v>
                </c:pt>
                <c:pt idx="6">
                  <c:v>71131.5</c:v>
                </c:pt>
                <c:pt idx="7">
                  <c:v>29529</c:v>
                </c:pt>
                <c:pt idx="8">
                  <c:v>58070.5</c:v>
                </c:pt>
                <c:pt idx="9">
                  <c:v>88702.5</c:v>
                </c:pt>
                <c:pt idx="10">
                  <c:v>8320</c:v>
                </c:pt>
                <c:pt idx="11">
                  <c:v>16797</c:v>
                </c:pt>
              </c:numCache>
            </c:numRef>
          </c:val>
        </c:ser>
        <c:ser>
          <c:idx val="4"/>
          <c:order val="4"/>
          <c:spPr>
            <a:noFill/>
          </c:spPr>
          <c:cat>
            <c:strRef>
              <c:f>('2- 5 num summary of mill per co'!$AI$1,'2- 5 num summary of mill per co'!$AK$1,'2- 5 num summary of mill per co'!$AM$1,'2- 5 num summary of mill per co'!$AO$1,'2- 5 num summary of mill per co'!$AQ$1,'2- 5 num summary of mill per co'!$AS$1,'2- 5 num summary of mill per co'!$AU$1,'2- 5 num summary of mill per co'!$AW$1,'2- 5 num summary of mill per co'!$AY$1,'2- 5 num summary of mill per co'!$BA$1,'2- 5 num summary of mill per co'!$BC$1,'2- 5 num summary of mill per co'!$BE$1)</c:f>
              <c:strCache>
                <c:ptCount val="12"/>
                <c:pt idx="0">
                  <c:v>Hungary</c:v>
                </c:pt>
                <c:pt idx="1">
                  <c:v>India</c:v>
                </c:pt>
                <c:pt idx="2">
                  <c:v>Ireland</c:v>
                </c:pt>
                <c:pt idx="3">
                  <c:v>Italy</c:v>
                </c:pt>
                <c:pt idx="4">
                  <c:v>Netherlands</c:v>
                </c:pt>
                <c:pt idx="5">
                  <c:v>Norway</c:v>
                </c:pt>
                <c:pt idx="6">
                  <c:v>Poland</c:v>
                </c:pt>
                <c:pt idx="7">
                  <c:v>Portugal</c:v>
                </c:pt>
                <c:pt idx="8">
                  <c:v>Spain</c:v>
                </c:pt>
                <c:pt idx="9">
                  <c:v>Sweden</c:v>
                </c:pt>
                <c:pt idx="10">
                  <c:v>USA</c:v>
                </c:pt>
                <c:pt idx="11">
                  <c:v>United Kingdom</c:v>
                </c:pt>
              </c:strCache>
            </c:strRef>
          </c:cat>
          <c:val>
            <c:numRef>
              <c:f>('2- 5 num summary of mill per co'!$AJ$6,'2- 5 num summary of mill per co'!$AL$6,'2- 5 num summary of mill per co'!$AN$6,'2- 5 num summary of mill per co'!$AP$6,'2- 5 num summary of mill per co'!$AR$6,'2- 5 num summary of mill per co'!$AT$6,'2- 5 num summary of mill per co'!$AV$6,'2- 5 num summary of mill per co'!$AX$6,'2- 5 num summary of mill per co'!$AZ$6,'2- 5 num summary of mill per co'!$BB$6,'2- 5 num summary of mill per co'!$BD$6,'2- 5 num summary of mill per co'!$BF$6)</c:f>
              <c:numCache>
                <c:formatCode>General</c:formatCode>
                <c:ptCount val="12"/>
                <c:pt idx="0">
                  <c:v>2421642</c:v>
                </c:pt>
                <c:pt idx="1">
                  <c:v>2678928</c:v>
                </c:pt>
                <c:pt idx="2">
                  <c:v>2236520.5</c:v>
                </c:pt>
                <c:pt idx="3">
                  <c:v>122279</c:v>
                </c:pt>
                <c:pt idx="4">
                  <c:v>2623312</c:v>
                </c:pt>
                <c:pt idx="5">
                  <c:v>2237348</c:v>
                </c:pt>
                <c:pt idx="6">
                  <c:v>151053.5</c:v>
                </c:pt>
                <c:pt idx="7">
                  <c:v>2728222</c:v>
                </c:pt>
                <c:pt idx="8">
                  <c:v>125388</c:v>
                </c:pt>
                <c:pt idx="9">
                  <c:v>4971678</c:v>
                </c:pt>
                <c:pt idx="10">
                  <c:v>2804510</c:v>
                </c:pt>
                <c:pt idx="11">
                  <c:v>671896</c:v>
                </c:pt>
              </c:numCache>
            </c:numRef>
          </c:val>
        </c:ser>
        <c:overlap val="100"/>
        <c:axId val="133208704"/>
        <c:axId val="163850112"/>
      </c:barChart>
      <c:catAx>
        <c:axId val="13320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3850112"/>
        <c:crosses val="autoZero"/>
        <c:auto val="1"/>
        <c:lblAlgn val="ctr"/>
        <c:lblOffset val="100"/>
      </c:catAx>
      <c:valAx>
        <c:axId val="163850112"/>
        <c:scaling>
          <c:orientation val="minMax"/>
          <c:max val="5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</c:title>
        <c:numFmt formatCode="General" sourceLinked="1"/>
        <c:tickLblPos val="nextTo"/>
        <c:crossAx val="133208704"/>
        <c:crosses val="autoZero"/>
        <c:crossBetween val="between"/>
        <c:majorUnit val="25000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68580</xdr:rowOff>
    </xdr:from>
    <xdr:to>
      <xdr:col>15</xdr:col>
      <xdr:colOff>678180</xdr:colOff>
      <xdr:row>28</xdr:row>
      <xdr:rowOff>175976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9</xdr:col>
      <xdr:colOff>38100</xdr:colOff>
      <xdr:row>61</xdr:row>
      <xdr:rowOff>175260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</xdr:colOff>
      <xdr:row>0</xdr:row>
      <xdr:rowOff>83820</xdr:rowOff>
    </xdr:from>
    <xdr:to>
      <xdr:col>33</xdr:col>
      <xdr:colOff>198120</xdr:colOff>
      <xdr:row>31</xdr:row>
      <xdr:rowOff>15240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0</xdr:row>
      <xdr:rowOff>83820</xdr:rowOff>
    </xdr:from>
    <xdr:to>
      <xdr:col>15</xdr:col>
      <xdr:colOff>190500</xdr:colOff>
      <xdr:row>24</xdr:row>
      <xdr:rowOff>15363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26</xdr:row>
      <xdr:rowOff>53340</xdr:rowOff>
    </xdr:from>
    <xdr:to>
      <xdr:col>17</xdr:col>
      <xdr:colOff>15240</xdr:colOff>
      <xdr:row>55</xdr:row>
      <xdr:rowOff>60960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27</xdr:row>
      <xdr:rowOff>175260</xdr:rowOff>
    </xdr:from>
    <xdr:to>
      <xdr:col>7</xdr:col>
      <xdr:colOff>586740</xdr:colOff>
      <xdr:row>47</xdr:row>
      <xdr:rowOff>68580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9</xdr:row>
      <xdr:rowOff>15240</xdr:rowOff>
    </xdr:from>
    <xdr:to>
      <xdr:col>6</xdr:col>
      <xdr:colOff>739140</xdr:colOff>
      <xdr:row>32</xdr:row>
      <xdr:rowOff>60960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9</xdr:row>
      <xdr:rowOff>91440</xdr:rowOff>
    </xdr:from>
    <xdr:to>
      <xdr:col>18</xdr:col>
      <xdr:colOff>518160</xdr:colOff>
      <xdr:row>36</xdr:row>
      <xdr:rowOff>144780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579120</xdr:colOff>
      <xdr:row>9</xdr:row>
      <xdr:rowOff>129540</xdr:rowOff>
    </xdr:from>
    <xdr:to>
      <xdr:col>27</xdr:col>
      <xdr:colOff>670560</xdr:colOff>
      <xdr:row>36</xdr:row>
      <xdr:rowOff>175260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5</xdr:row>
      <xdr:rowOff>167640</xdr:rowOff>
    </xdr:from>
    <xdr:to>
      <xdr:col>20</xdr:col>
      <xdr:colOff>434340</xdr:colOff>
      <xdr:row>30</xdr:row>
      <xdr:rowOff>129540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358140</xdr:colOff>
      <xdr:row>31</xdr:row>
      <xdr:rowOff>152400</xdr:rowOff>
    </xdr:from>
    <xdr:to>
      <xdr:col>20</xdr:col>
      <xdr:colOff>411480</xdr:colOff>
      <xdr:row>56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57</xdr:row>
      <xdr:rowOff>30480</xdr:rowOff>
    </xdr:from>
    <xdr:to>
      <xdr:col>4</xdr:col>
      <xdr:colOff>396240</xdr:colOff>
      <xdr:row>83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0</xdr:row>
      <xdr:rowOff>0</xdr:rowOff>
    </xdr:from>
    <xdr:to>
      <xdr:col>18</xdr:col>
      <xdr:colOff>220980</xdr:colOff>
      <xdr:row>25</xdr:row>
      <xdr:rowOff>123444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26</xdr:row>
      <xdr:rowOff>30480</xdr:rowOff>
    </xdr:from>
    <xdr:to>
      <xdr:col>11</xdr:col>
      <xdr:colOff>495300</xdr:colOff>
      <xdr:row>47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144780</xdr:rowOff>
    </xdr:from>
    <xdr:to>
      <xdr:col>6</xdr:col>
      <xdr:colOff>91440</xdr:colOff>
      <xdr:row>36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bel Gonzalez Rosas" refreshedDate="43247.982776620367" createdVersion="3" refreshedVersion="3" minRefreshableVersion="3" recordCount="38">
  <cacheSource type="worksheet">
    <worksheetSource ref="A1:C39" sheet="3 -- Is there a relationship be"/>
  </cacheSource>
  <cacheFields count="3">
    <cacheField name="GenreName" numFmtId="0">
      <sharedItems containsBlank="1" count="26">
        <s v="Alternative"/>
        <m/>
        <s v="Alternative &amp; Punk"/>
        <s v="Blues"/>
        <s v="Bossa Nova"/>
        <s v="Classical"/>
        <s v="Comedy"/>
        <s v="Drama"/>
        <s v="Easy Listening"/>
        <s v="Electronica/Dance"/>
        <s v="Heavy Metal"/>
        <s v="Hip Hop/Rap"/>
        <s v="Jazz"/>
        <s v="Latin"/>
        <s v="Metal"/>
        <s v="Opera"/>
        <s v="Pop"/>
        <s v="R&amp;B/Soul"/>
        <s v="Reggae"/>
        <s v="Rock"/>
        <s v="Rock And Roll"/>
        <s v="Sci Fi &amp; Fantasy"/>
        <s v="Science Fiction"/>
        <s v="Soundtrack"/>
        <s v="TV Shows"/>
        <s v="World"/>
      </sharedItems>
    </cacheField>
    <cacheField name="Media" numFmtId="0">
      <sharedItems count="5">
        <s v="Protected AAC audio file"/>
        <s v="Protected MPEG-4 video file"/>
        <s v="Purchased AAC audio file"/>
        <s v="MPEG audio file"/>
        <s v="AAC audio file"/>
      </sharedItems>
    </cacheField>
    <cacheField name="MediaCount" numFmtId="0">
      <sharedItems containsSemiMixedTypes="0" containsString="0" containsNumber="1" containsInteger="1" minValue="1" maxValue="121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n v="38"/>
  </r>
  <r>
    <x v="1"/>
    <x v="1"/>
    <n v="1"/>
  </r>
  <r>
    <x v="1"/>
    <x v="2"/>
    <n v="1"/>
  </r>
  <r>
    <x v="2"/>
    <x v="3"/>
    <n v="332"/>
  </r>
  <r>
    <x v="3"/>
    <x v="3"/>
    <n v="81"/>
  </r>
  <r>
    <x v="4"/>
    <x v="3"/>
    <n v="15"/>
  </r>
  <r>
    <x v="5"/>
    <x v="4"/>
    <n v="1"/>
  </r>
  <r>
    <x v="1"/>
    <x v="0"/>
    <n v="67"/>
  </r>
  <r>
    <x v="1"/>
    <x v="2"/>
    <n v="6"/>
  </r>
  <r>
    <x v="6"/>
    <x v="1"/>
    <n v="17"/>
  </r>
  <r>
    <x v="7"/>
    <x v="1"/>
    <n v="64"/>
  </r>
  <r>
    <x v="8"/>
    <x v="3"/>
    <n v="24"/>
  </r>
  <r>
    <x v="9"/>
    <x v="4"/>
    <n v="2"/>
  </r>
  <r>
    <x v="1"/>
    <x v="3"/>
    <n v="28"/>
  </r>
  <r>
    <x v="10"/>
    <x v="3"/>
    <n v="28"/>
  </r>
  <r>
    <x v="11"/>
    <x v="3"/>
    <n v="35"/>
  </r>
  <r>
    <x v="12"/>
    <x v="4"/>
    <n v="3"/>
  </r>
  <r>
    <x v="1"/>
    <x v="3"/>
    <n v="127"/>
  </r>
  <r>
    <x v="13"/>
    <x v="4"/>
    <n v="1"/>
  </r>
  <r>
    <x v="1"/>
    <x v="3"/>
    <n v="578"/>
  </r>
  <r>
    <x v="14"/>
    <x v="3"/>
    <n v="374"/>
  </r>
  <r>
    <x v="15"/>
    <x v="0"/>
    <n v="1"/>
  </r>
  <r>
    <x v="16"/>
    <x v="3"/>
    <n v="14"/>
  </r>
  <r>
    <x v="1"/>
    <x v="0"/>
    <n v="34"/>
  </r>
  <r>
    <x v="17"/>
    <x v="3"/>
    <n v="49"/>
  </r>
  <r>
    <x v="1"/>
    <x v="0"/>
    <n v="12"/>
  </r>
  <r>
    <x v="18"/>
    <x v="3"/>
    <n v="58"/>
  </r>
  <r>
    <x v="19"/>
    <x v="4"/>
    <n v="2"/>
  </r>
  <r>
    <x v="1"/>
    <x v="3"/>
    <n v="1211"/>
  </r>
  <r>
    <x v="1"/>
    <x v="0"/>
    <n v="84"/>
  </r>
  <r>
    <x v="20"/>
    <x v="3"/>
    <n v="12"/>
  </r>
  <r>
    <x v="21"/>
    <x v="1"/>
    <n v="26"/>
  </r>
  <r>
    <x v="22"/>
    <x v="1"/>
    <n v="13"/>
  </r>
  <r>
    <x v="23"/>
    <x v="3"/>
    <n v="42"/>
  </r>
  <r>
    <x v="1"/>
    <x v="0"/>
    <n v="1"/>
  </r>
  <r>
    <x v="24"/>
    <x v="1"/>
    <n v="93"/>
  </r>
  <r>
    <x v="25"/>
    <x v="4"/>
    <n v="2"/>
  </r>
  <r>
    <x v="1"/>
    <x v="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 rowHeaderCaption="Media Type">
  <location ref="A41:B47" firstHeaderRow="1" firstDataRow="1" firstDataCol="1"/>
  <pivotFields count="3">
    <pivotField showAll="0">
      <items count="2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"/>
        <item t="default"/>
      </items>
    </pivotField>
    <pivotField axis="axisRow" showAll="0" sortType="a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Sum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A10" sqref="A10"/>
    </sheetView>
  </sheetViews>
  <sheetFormatPr baseColWidth="10" defaultRowHeight="14.4"/>
  <cols>
    <col min="1" max="1" width="13.88671875" bestFit="1" customWidth="1"/>
    <col min="2" max="2" width="16.109375" bestFit="1" customWidth="1"/>
    <col min="3" max="3" width="8" bestFit="1" customWidth="1"/>
  </cols>
  <sheetData>
    <row r="1" spans="1:3">
      <c r="A1" s="1" t="s">
        <v>27</v>
      </c>
      <c r="B1" s="1" t="s">
        <v>59</v>
      </c>
      <c r="C1" s="1" t="s">
        <v>60</v>
      </c>
    </row>
    <row r="2" spans="1:3">
      <c r="A2" s="40" t="s">
        <v>0</v>
      </c>
      <c r="B2" t="s">
        <v>1</v>
      </c>
      <c r="C2">
        <v>9</v>
      </c>
    </row>
    <row r="3" spans="1:3">
      <c r="A3" s="40"/>
      <c r="B3" t="s">
        <v>2</v>
      </c>
      <c r="C3">
        <v>9</v>
      </c>
    </row>
    <row r="4" spans="1:3">
      <c r="A4" t="s">
        <v>3</v>
      </c>
      <c r="B4" t="s">
        <v>1</v>
      </c>
      <c r="C4">
        <v>22</v>
      </c>
    </row>
    <row r="5" spans="1:3">
      <c r="A5" t="s">
        <v>4</v>
      </c>
      <c r="B5" t="s">
        <v>1</v>
      </c>
      <c r="C5">
        <v>15</v>
      </c>
    </row>
    <row r="6" spans="1:3">
      <c r="A6" t="s">
        <v>5</v>
      </c>
      <c r="B6" t="s">
        <v>1</v>
      </c>
      <c r="C6">
        <v>21</v>
      </c>
    </row>
    <row r="7" spans="1:3">
      <c r="A7" t="s">
        <v>6</v>
      </c>
      <c r="B7" t="s">
        <v>1</v>
      </c>
      <c r="C7">
        <v>81</v>
      </c>
    </row>
    <row r="8" spans="1:3">
      <c r="A8" t="s">
        <v>7</v>
      </c>
      <c r="B8" t="s">
        <v>1</v>
      </c>
      <c r="C8">
        <v>107</v>
      </c>
    </row>
    <row r="9" spans="1:3">
      <c r="A9" t="s">
        <v>8</v>
      </c>
      <c r="B9" t="s">
        <v>1</v>
      </c>
      <c r="C9">
        <v>9</v>
      </c>
    </row>
    <row r="10" spans="1:3">
      <c r="A10" t="s">
        <v>62</v>
      </c>
      <c r="B10" t="s">
        <v>1</v>
      </c>
      <c r="C10">
        <v>25</v>
      </c>
    </row>
    <row r="11" spans="1:3">
      <c r="A11" t="s">
        <v>10</v>
      </c>
      <c r="B11" t="s">
        <v>1</v>
      </c>
      <c r="C11">
        <v>21</v>
      </c>
    </row>
    <row r="12" spans="1:3">
      <c r="A12" t="s">
        <v>11</v>
      </c>
      <c r="B12" t="s">
        <v>1</v>
      </c>
      <c r="C12">
        <v>18</v>
      </c>
    </row>
    <row r="13" spans="1:3">
      <c r="A13" t="s">
        <v>12</v>
      </c>
      <c r="B13" t="s">
        <v>1</v>
      </c>
      <c r="C13">
        <v>65</v>
      </c>
    </row>
    <row r="14" spans="1:3">
      <c r="A14" t="s">
        <v>13</v>
      </c>
      <c r="B14" t="s">
        <v>1</v>
      </c>
      <c r="C14">
        <v>62</v>
      </c>
    </row>
    <row r="15" spans="1:3">
      <c r="A15" t="s">
        <v>14</v>
      </c>
      <c r="B15" t="s">
        <v>1</v>
      </c>
      <c r="C15">
        <v>11</v>
      </c>
    </row>
    <row r="16" spans="1:3">
      <c r="A16" t="s">
        <v>15</v>
      </c>
      <c r="B16" t="s">
        <v>1</v>
      </c>
      <c r="C16">
        <v>25</v>
      </c>
    </row>
    <row r="17" spans="1:17">
      <c r="A17" t="s">
        <v>16</v>
      </c>
      <c r="B17" t="s">
        <v>1</v>
      </c>
      <c r="C17">
        <v>12</v>
      </c>
    </row>
    <row r="18" spans="1:17">
      <c r="A18" t="s">
        <v>17</v>
      </c>
      <c r="B18" t="s">
        <v>1</v>
      </c>
      <c r="C18">
        <v>18</v>
      </c>
    </row>
    <row r="19" spans="1:17">
      <c r="A19" t="s">
        <v>18</v>
      </c>
      <c r="B19" t="s">
        <v>1</v>
      </c>
      <c r="C19">
        <v>18</v>
      </c>
    </row>
    <row r="20" spans="1:17">
      <c r="A20" t="s">
        <v>19</v>
      </c>
      <c r="B20" t="s">
        <v>1</v>
      </c>
      <c r="C20">
        <v>17</v>
      </c>
      <c r="Q20" s="2"/>
    </row>
    <row r="21" spans="1:17">
      <c r="A21" t="s">
        <v>20</v>
      </c>
      <c r="B21" t="s">
        <v>1</v>
      </c>
      <c r="C21">
        <v>22</v>
      </c>
    </row>
    <row r="22" spans="1:17">
      <c r="A22" t="s">
        <v>21</v>
      </c>
      <c r="B22" t="s">
        <v>1</v>
      </c>
      <c r="C22">
        <v>31</v>
      </c>
    </row>
    <row r="23" spans="1:17">
      <c r="A23" t="s">
        <v>22</v>
      </c>
      <c r="B23" t="s">
        <v>1</v>
      </c>
      <c r="C23">
        <v>22</v>
      </c>
    </row>
    <row r="24" spans="1:17">
      <c r="A24" t="s">
        <v>23</v>
      </c>
      <c r="B24" t="s">
        <v>24</v>
      </c>
      <c r="C24">
        <v>12</v>
      </c>
    </row>
    <row r="25" spans="1:17">
      <c r="A25" t="s">
        <v>25</v>
      </c>
      <c r="B25" t="s">
        <v>1</v>
      </c>
      <c r="C25">
        <v>157</v>
      </c>
    </row>
    <row r="26" spans="1:17">
      <c r="A26" t="s">
        <v>61</v>
      </c>
      <c r="B26" t="s">
        <v>1</v>
      </c>
      <c r="C26">
        <v>37</v>
      </c>
    </row>
  </sheetData>
  <mergeCells count="1">
    <mergeCell ref="A2: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C62" sqref="C62"/>
    </sheetView>
  </sheetViews>
  <sheetFormatPr baseColWidth="10" defaultRowHeight="14.4"/>
  <cols>
    <col min="5" max="5" width="19.44140625" bestFit="1" customWidth="1"/>
  </cols>
  <sheetData>
    <row r="1" spans="1:6">
      <c r="A1" s="3" t="s">
        <v>27</v>
      </c>
      <c r="B1" s="3" t="s">
        <v>31</v>
      </c>
      <c r="C1" s="3" t="s">
        <v>32</v>
      </c>
      <c r="D1" s="3" t="s">
        <v>28</v>
      </c>
      <c r="E1" s="3" t="s">
        <v>29</v>
      </c>
      <c r="F1" s="3" t="s">
        <v>30</v>
      </c>
    </row>
    <row r="2" spans="1:6">
      <c r="A2" t="s">
        <v>0</v>
      </c>
      <c r="B2" t="s">
        <v>24</v>
      </c>
      <c r="C2">
        <v>8</v>
      </c>
      <c r="D2">
        <v>56</v>
      </c>
      <c r="E2" t="s">
        <v>33</v>
      </c>
      <c r="F2">
        <v>91.08</v>
      </c>
    </row>
    <row r="3" spans="1:6">
      <c r="A3" t="s">
        <v>3</v>
      </c>
      <c r="B3" t="s">
        <v>1</v>
      </c>
      <c r="C3">
        <v>22</v>
      </c>
      <c r="D3">
        <v>55</v>
      </c>
      <c r="E3" t="s">
        <v>34</v>
      </c>
      <c r="F3">
        <v>170.28</v>
      </c>
    </row>
    <row r="4" spans="1:6">
      <c r="A4" t="s">
        <v>4</v>
      </c>
      <c r="B4" t="s">
        <v>1</v>
      </c>
      <c r="C4">
        <v>15</v>
      </c>
      <c r="D4">
        <v>7</v>
      </c>
      <c r="E4" t="s">
        <v>35</v>
      </c>
      <c r="F4">
        <v>203.4</v>
      </c>
    </row>
    <row r="5" spans="1:6">
      <c r="A5" t="s">
        <v>5</v>
      </c>
      <c r="B5" t="s">
        <v>1</v>
      </c>
      <c r="C5">
        <v>21</v>
      </c>
      <c r="D5">
        <v>8</v>
      </c>
      <c r="E5" t="s">
        <v>36</v>
      </c>
      <c r="F5">
        <v>209.88</v>
      </c>
    </row>
    <row r="6" spans="1:6">
      <c r="A6" t="s">
        <v>6</v>
      </c>
      <c r="B6" t="s">
        <v>1</v>
      </c>
      <c r="C6">
        <v>29</v>
      </c>
      <c r="D6">
        <v>10</v>
      </c>
      <c r="E6" t="s">
        <v>37</v>
      </c>
      <c r="F6">
        <v>244.53</v>
      </c>
    </row>
    <row r="7" spans="1:6">
      <c r="A7" t="s">
        <v>7</v>
      </c>
      <c r="B7" t="s">
        <v>1</v>
      </c>
      <c r="C7">
        <v>25</v>
      </c>
      <c r="D7">
        <v>29</v>
      </c>
      <c r="E7" t="s">
        <v>38</v>
      </c>
      <c r="F7">
        <v>226.71</v>
      </c>
    </row>
    <row r="8" spans="1:6">
      <c r="A8" t="s">
        <v>8</v>
      </c>
      <c r="B8" t="s">
        <v>24</v>
      </c>
      <c r="C8">
        <v>8</v>
      </c>
      <c r="D8">
        <v>57</v>
      </c>
      <c r="E8" t="s">
        <v>39</v>
      </c>
      <c r="F8">
        <v>91.08</v>
      </c>
    </row>
    <row r="9" spans="1:6">
      <c r="A9" t="s">
        <v>62</v>
      </c>
      <c r="B9" t="s">
        <v>41</v>
      </c>
      <c r="C9">
        <v>6</v>
      </c>
      <c r="D9">
        <v>6</v>
      </c>
      <c r="E9" t="s">
        <v>40</v>
      </c>
      <c r="F9">
        <v>155.16</v>
      </c>
    </row>
    <row r="10" spans="1:6">
      <c r="A10" t="s">
        <v>10</v>
      </c>
      <c r="B10" t="s">
        <v>1</v>
      </c>
      <c r="C10">
        <v>21</v>
      </c>
      <c r="D10">
        <v>9</v>
      </c>
      <c r="E10" t="s">
        <v>42</v>
      </c>
      <c r="F10">
        <v>219.78</v>
      </c>
    </row>
    <row r="11" spans="1:6">
      <c r="A11" t="s">
        <v>11</v>
      </c>
      <c r="B11" t="s">
        <v>1</v>
      </c>
      <c r="C11">
        <v>18</v>
      </c>
      <c r="D11">
        <v>44</v>
      </c>
      <c r="E11" t="s">
        <v>43</v>
      </c>
      <c r="F11">
        <v>169.29</v>
      </c>
    </row>
    <row r="12" spans="1:6">
      <c r="A12" t="s">
        <v>12</v>
      </c>
      <c r="B12" t="s">
        <v>45</v>
      </c>
      <c r="C12">
        <v>14</v>
      </c>
      <c r="D12">
        <v>42</v>
      </c>
      <c r="E12" t="s">
        <v>44</v>
      </c>
      <c r="F12">
        <v>149.49</v>
      </c>
    </row>
    <row r="13" spans="1:6">
      <c r="A13" t="s">
        <v>13</v>
      </c>
      <c r="B13" t="s">
        <v>1</v>
      </c>
      <c r="C13">
        <v>21</v>
      </c>
      <c r="D13">
        <v>38</v>
      </c>
      <c r="E13" t="s">
        <v>46</v>
      </c>
      <c r="F13">
        <v>209.88</v>
      </c>
    </row>
    <row r="14" spans="1:6">
      <c r="A14" t="s">
        <v>14</v>
      </c>
      <c r="B14" t="s">
        <v>41</v>
      </c>
      <c r="C14">
        <v>4</v>
      </c>
      <c r="D14">
        <v>45</v>
      </c>
      <c r="E14" t="s">
        <v>47</v>
      </c>
      <c r="F14">
        <v>87.44</v>
      </c>
    </row>
    <row r="15" spans="1:6">
      <c r="A15" t="s">
        <v>15</v>
      </c>
      <c r="B15" t="s">
        <v>1</v>
      </c>
      <c r="C15">
        <v>13</v>
      </c>
      <c r="D15">
        <v>58</v>
      </c>
      <c r="E15" t="s">
        <v>48</v>
      </c>
      <c r="F15">
        <v>141.57</v>
      </c>
    </row>
    <row r="16" spans="1:6">
      <c r="A16" t="s">
        <v>16</v>
      </c>
      <c r="B16" t="s">
        <v>1</v>
      </c>
      <c r="C16">
        <v>12</v>
      </c>
      <c r="D16">
        <v>46</v>
      </c>
      <c r="E16" t="s">
        <v>49</v>
      </c>
      <c r="F16">
        <v>170.76</v>
      </c>
    </row>
    <row r="17" spans="1:6">
      <c r="A17" t="s">
        <v>17</v>
      </c>
      <c r="B17" t="s">
        <v>1</v>
      </c>
      <c r="C17">
        <v>18</v>
      </c>
      <c r="D17">
        <v>47</v>
      </c>
      <c r="E17" t="s">
        <v>50</v>
      </c>
      <c r="F17">
        <v>189.09</v>
      </c>
    </row>
    <row r="18" spans="1:6">
      <c r="A18" t="s">
        <v>18</v>
      </c>
      <c r="B18" t="s">
        <v>1</v>
      </c>
      <c r="C18">
        <v>18</v>
      </c>
      <c r="D18">
        <v>48</v>
      </c>
      <c r="E18" t="s">
        <v>51</v>
      </c>
      <c r="F18">
        <v>198</v>
      </c>
    </row>
    <row r="19" spans="1:6">
      <c r="A19" t="s">
        <v>19</v>
      </c>
      <c r="B19" t="s">
        <v>1</v>
      </c>
      <c r="C19">
        <v>17</v>
      </c>
      <c r="D19">
        <v>4</v>
      </c>
      <c r="E19" t="s">
        <v>52</v>
      </c>
      <c r="F19">
        <v>106.92</v>
      </c>
    </row>
    <row r="20" spans="1:6">
      <c r="A20" t="s">
        <v>20</v>
      </c>
      <c r="B20" t="s">
        <v>1</v>
      </c>
      <c r="C20">
        <v>22</v>
      </c>
      <c r="D20">
        <v>49</v>
      </c>
      <c r="E20" t="s">
        <v>53</v>
      </c>
      <c r="F20">
        <v>191.07</v>
      </c>
    </row>
    <row r="21" spans="1:6">
      <c r="A21" t="s">
        <v>21</v>
      </c>
      <c r="B21" t="s">
        <v>1</v>
      </c>
      <c r="C21">
        <v>16</v>
      </c>
      <c r="D21">
        <v>35</v>
      </c>
      <c r="E21" t="s">
        <v>54</v>
      </c>
      <c r="F21">
        <v>161.37</v>
      </c>
    </row>
    <row r="22" spans="1:6">
      <c r="A22" t="s">
        <v>22</v>
      </c>
      <c r="B22" t="s">
        <v>1</v>
      </c>
      <c r="C22">
        <v>22</v>
      </c>
      <c r="D22">
        <v>50</v>
      </c>
      <c r="E22" t="s">
        <v>55</v>
      </c>
      <c r="F22">
        <v>201.96</v>
      </c>
    </row>
    <row r="23" spans="1:6">
      <c r="A23" t="s">
        <v>23</v>
      </c>
      <c r="B23" t="s">
        <v>24</v>
      </c>
      <c r="C23">
        <v>12</v>
      </c>
      <c r="D23">
        <v>51</v>
      </c>
      <c r="E23" t="s">
        <v>56</v>
      </c>
      <c r="F23">
        <v>121.77</v>
      </c>
    </row>
    <row r="24" spans="1:6">
      <c r="A24" t="s">
        <v>25</v>
      </c>
      <c r="B24" t="s">
        <v>1</v>
      </c>
      <c r="C24">
        <v>19</v>
      </c>
      <c r="D24">
        <v>18</v>
      </c>
      <c r="E24" t="s">
        <v>57</v>
      </c>
      <c r="F24">
        <v>200.97</v>
      </c>
    </row>
    <row r="25" spans="1:6">
      <c r="A25" t="s">
        <v>61</v>
      </c>
      <c r="B25" t="s">
        <v>24</v>
      </c>
      <c r="C25">
        <v>15</v>
      </c>
      <c r="D25">
        <v>52</v>
      </c>
      <c r="E25" t="s">
        <v>58</v>
      </c>
      <c r="F25">
        <v>175.23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topLeftCell="A10" workbookViewId="0">
      <selection activeCell="F26" sqref="F26"/>
    </sheetView>
  </sheetViews>
  <sheetFormatPr baseColWidth="10" defaultRowHeight="14.4"/>
  <cols>
    <col min="2" max="3" width="11.5546875" customWidth="1"/>
    <col min="5" max="5" width="11.5546875" customWidth="1"/>
    <col min="7" max="7" width="3.77734375" customWidth="1"/>
    <col min="8" max="8" width="11.5546875" customWidth="1"/>
  </cols>
  <sheetData>
    <row r="1" spans="1:8">
      <c r="A1" s="1" t="s">
        <v>27</v>
      </c>
      <c r="B1" s="1" t="s">
        <v>59</v>
      </c>
      <c r="C1" s="1" t="s">
        <v>60</v>
      </c>
      <c r="D1" s="3" t="s">
        <v>27</v>
      </c>
      <c r="E1" s="3" t="s">
        <v>31</v>
      </c>
      <c r="F1" s="3" t="s">
        <v>63</v>
      </c>
      <c r="H1" s="3" t="s">
        <v>32</v>
      </c>
    </row>
    <row r="2" spans="1:8">
      <c r="A2" s="40" t="s">
        <v>0</v>
      </c>
      <c r="B2" t="s">
        <v>1</v>
      </c>
      <c r="C2">
        <v>9</v>
      </c>
    </row>
    <row r="3" spans="1:8">
      <c r="A3" s="40"/>
      <c r="B3" t="s">
        <v>2</v>
      </c>
      <c r="C3">
        <v>9</v>
      </c>
      <c r="D3" t="s">
        <v>0</v>
      </c>
      <c r="E3" s="6" t="s">
        <v>24</v>
      </c>
      <c r="F3">
        <f>IF(OR(E3=B3,E3=B2),1,0)</f>
        <v>0</v>
      </c>
      <c r="H3">
        <v>8</v>
      </c>
    </row>
    <row r="4" spans="1:8">
      <c r="A4" t="s">
        <v>3</v>
      </c>
      <c r="B4" t="s">
        <v>1</v>
      </c>
      <c r="C4">
        <v>22</v>
      </c>
      <c r="D4" t="s">
        <v>3</v>
      </c>
      <c r="E4" t="s">
        <v>1</v>
      </c>
      <c r="F4">
        <f>IF(B4=E4,1,0)</f>
        <v>1</v>
      </c>
      <c r="H4">
        <v>22</v>
      </c>
    </row>
    <row r="5" spans="1:8">
      <c r="A5" t="s">
        <v>4</v>
      </c>
      <c r="B5" t="s">
        <v>1</v>
      </c>
      <c r="C5">
        <v>15</v>
      </c>
      <c r="D5" t="s">
        <v>4</v>
      </c>
      <c r="E5" t="s">
        <v>1</v>
      </c>
      <c r="F5">
        <f t="shared" ref="F5:F26" si="0">IF(B5=E5,1,0)</f>
        <v>1</v>
      </c>
      <c r="H5">
        <v>15</v>
      </c>
    </row>
    <row r="6" spans="1:8">
      <c r="A6" t="s">
        <v>5</v>
      </c>
      <c r="B6" t="s">
        <v>1</v>
      </c>
      <c r="C6">
        <v>21</v>
      </c>
      <c r="D6" t="s">
        <v>5</v>
      </c>
      <c r="E6" t="s">
        <v>1</v>
      </c>
      <c r="F6">
        <f t="shared" si="0"/>
        <v>1</v>
      </c>
      <c r="H6">
        <v>21</v>
      </c>
    </row>
    <row r="7" spans="1:8">
      <c r="A7" t="s">
        <v>6</v>
      </c>
      <c r="B7" t="s">
        <v>1</v>
      </c>
      <c r="C7">
        <v>81</v>
      </c>
      <c r="D7" t="s">
        <v>6</v>
      </c>
      <c r="E7" t="s">
        <v>1</v>
      </c>
      <c r="F7">
        <f t="shared" si="0"/>
        <v>1</v>
      </c>
      <c r="H7">
        <v>29</v>
      </c>
    </row>
    <row r="8" spans="1:8">
      <c r="A8" t="s">
        <v>7</v>
      </c>
      <c r="B8" t="s">
        <v>1</v>
      </c>
      <c r="C8">
        <v>107</v>
      </c>
      <c r="D8" t="s">
        <v>7</v>
      </c>
      <c r="E8" t="s">
        <v>1</v>
      </c>
      <c r="F8">
        <f t="shared" si="0"/>
        <v>1</v>
      </c>
      <c r="H8">
        <v>25</v>
      </c>
    </row>
    <row r="9" spans="1:8">
      <c r="A9" t="s">
        <v>8</v>
      </c>
      <c r="B9" t="s">
        <v>1</v>
      </c>
      <c r="C9">
        <v>9</v>
      </c>
      <c r="D9" t="s">
        <v>8</v>
      </c>
      <c r="E9" t="s">
        <v>24</v>
      </c>
      <c r="F9">
        <f t="shared" si="0"/>
        <v>0</v>
      </c>
      <c r="H9">
        <v>8</v>
      </c>
    </row>
    <row r="10" spans="1:8">
      <c r="A10" t="s">
        <v>62</v>
      </c>
      <c r="B10" t="s">
        <v>1</v>
      </c>
      <c r="C10">
        <v>25</v>
      </c>
      <c r="D10" t="s">
        <v>62</v>
      </c>
      <c r="E10" t="s">
        <v>41</v>
      </c>
      <c r="F10">
        <f t="shared" si="0"/>
        <v>0</v>
      </c>
      <c r="H10">
        <v>6</v>
      </c>
    </row>
    <row r="11" spans="1:8">
      <c r="A11" t="s">
        <v>10</v>
      </c>
      <c r="B11" t="s">
        <v>1</v>
      </c>
      <c r="C11">
        <v>21</v>
      </c>
      <c r="D11" t="s">
        <v>10</v>
      </c>
      <c r="E11" t="s">
        <v>1</v>
      </c>
      <c r="F11">
        <f t="shared" si="0"/>
        <v>1</v>
      </c>
      <c r="H11">
        <v>21</v>
      </c>
    </row>
    <row r="12" spans="1:8">
      <c r="A12" t="s">
        <v>11</v>
      </c>
      <c r="B12" t="s">
        <v>1</v>
      </c>
      <c r="C12">
        <v>18</v>
      </c>
      <c r="D12" t="s">
        <v>11</v>
      </c>
      <c r="E12" t="s">
        <v>1</v>
      </c>
      <c r="F12">
        <f t="shared" si="0"/>
        <v>1</v>
      </c>
      <c r="H12">
        <v>18</v>
      </c>
    </row>
    <row r="13" spans="1:8">
      <c r="A13" t="s">
        <v>12</v>
      </c>
      <c r="B13" t="s">
        <v>1</v>
      </c>
      <c r="C13">
        <v>65</v>
      </c>
      <c r="D13" t="s">
        <v>12</v>
      </c>
      <c r="E13" t="s">
        <v>45</v>
      </c>
      <c r="F13">
        <f t="shared" si="0"/>
        <v>0</v>
      </c>
      <c r="H13">
        <v>14</v>
      </c>
    </row>
    <row r="14" spans="1:8">
      <c r="A14" t="s">
        <v>13</v>
      </c>
      <c r="B14" t="s">
        <v>1</v>
      </c>
      <c r="C14">
        <v>62</v>
      </c>
      <c r="D14" t="s">
        <v>13</v>
      </c>
      <c r="E14" t="s">
        <v>1</v>
      </c>
      <c r="F14">
        <f t="shared" si="0"/>
        <v>1</v>
      </c>
      <c r="H14">
        <v>21</v>
      </c>
    </row>
    <row r="15" spans="1:8">
      <c r="A15" t="s">
        <v>14</v>
      </c>
      <c r="B15" t="s">
        <v>1</v>
      </c>
      <c r="C15">
        <v>11</v>
      </c>
      <c r="D15" t="s">
        <v>14</v>
      </c>
      <c r="E15" t="s">
        <v>41</v>
      </c>
      <c r="F15">
        <f t="shared" si="0"/>
        <v>0</v>
      </c>
      <c r="H15">
        <v>4</v>
      </c>
    </row>
    <row r="16" spans="1:8">
      <c r="A16" t="s">
        <v>15</v>
      </c>
      <c r="B16" t="s">
        <v>1</v>
      </c>
      <c r="C16">
        <v>25</v>
      </c>
      <c r="D16" t="s">
        <v>15</v>
      </c>
      <c r="E16" t="s">
        <v>1</v>
      </c>
      <c r="F16">
        <f t="shared" si="0"/>
        <v>1</v>
      </c>
      <c r="H16">
        <v>13</v>
      </c>
    </row>
    <row r="17" spans="1:11">
      <c r="A17" t="s">
        <v>16</v>
      </c>
      <c r="B17" t="s">
        <v>1</v>
      </c>
      <c r="C17">
        <v>12</v>
      </c>
      <c r="D17" t="s">
        <v>16</v>
      </c>
      <c r="E17" t="s">
        <v>1</v>
      </c>
      <c r="F17">
        <f t="shared" si="0"/>
        <v>1</v>
      </c>
      <c r="H17">
        <v>12</v>
      </c>
    </row>
    <row r="18" spans="1:11">
      <c r="A18" t="s">
        <v>17</v>
      </c>
      <c r="B18" t="s">
        <v>1</v>
      </c>
      <c r="C18">
        <v>18</v>
      </c>
      <c r="D18" t="s">
        <v>17</v>
      </c>
      <c r="E18" t="s">
        <v>1</v>
      </c>
      <c r="F18">
        <f t="shared" si="0"/>
        <v>1</v>
      </c>
      <c r="H18">
        <v>18</v>
      </c>
    </row>
    <row r="19" spans="1:11">
      <c r="A19" t="s">
        <v>18</v>
      </c>
      <c r="B19" t="s">
        <v>1</v>
      </c>
      <c r="C19">
        <v>18</v>
      </c>
      <c r="D19" t="s">
        <v>18</v>
      </c>
      <c r="E19" t="s">
        <v>1</v>
      </c>
      <c r="F19">
        <f t="shared" si="0"/>
        <v>1</v>
      </c>
      <c r="H19">
        <v>18</v>
      </c>
    </row>
    <row r="20" spans="1:11">
      <c r="A20" t="s">
        <v>19</v>
      </c>
      <c r="B20" t="s">
        <v>1</v>
      </c>
      <c r="C20">
        <v>17</v>
      </c>
      <c r="D20" t="s">
        <v>19</v>
      </c>
      <c r="E20" t="s">
        <v>1</v>
      </c>
      <c r="F20">
        <f t="shared" si="0"/>
        <v>1</v>
      </c>
      <c r="H20">
        <v>17</v>
      </c>
    </row>
    <row r="21" spans="1:11">
      <c r="A21" t="s">
        <v>20</v>
      </c>
      <c r="B21" t="s">
        <v>1</v>
      </c>
      <c r="C21">
        <v>22</v>
      </c>
      <c r="D21" t="s">
        <v>20</v>
      </c>
      <c r="E21" t="s">
        <v>1</v>
      </c>
      <c r="F21">
        <f t="shared" si="0"/>
        <v>1</v>
      </c>
      <c r="H21">
        <v>22</v>
      </c>
    </row>
    <row r="22" spans="1:11">
      <c r="A22" t="s">
        <v>21</v>
      </c>
      <c r="B22" t="s">
        <v>1</v>
      </c>
      <c r="C22">
        <v>31</v>
      </c>
      <c r="D22" t="s">
        <v>21</v>
      </c>
      <c r="E22" t="s">
        <v>1</v>
      </c>
      <c r="F22">
        <f t="shared" si="0"/>
        <v>1</v>
      </c>
      <c r="H22">
        <v>16</v>
      </c>
      <c r="K22" s="2"/>
    </row>
    <row r="23" spans="1:11">
      <c r="A23" t="s">
        <v>22</v>
      </c>
      <c r="B23" t="s">
        <v>1</v>
      </c>
      <c r="C23">
        <v>22</v>
      </c>
      <c r="D23" t="s">
        <v>22</v>
      </c>
      <c r="E23" t="s">
        <v>1</v>
      </c>
      <c r="F23">
        <f t="shared" si="0"/>
        <v>1</v>
      </c>
      <c r="H23">
        <v>22</v>
      </c>
    </row>
    <row r="24" spans="1:11">
      <c r="A24" t="s">
        <v>23</v>
      </c>
      <c r="B24" t="s">
        <v>24</v>
      </c>
      <c r="C24">
        <v>12</v>
      </c>
      <c r="D24" t="s">
        <v>23</v>
      </c>
      <c r="E24" t="s">
        <v>24</v>
      </c>
      <c r="F24">
        <f t="shared" si="0"/>
        <v>1</v>
      </c>
      <c r="H24">
        <v>12</v>
      </c>
    </row>
    <row r="25" spans="1:11">
      <c r="A25" t="s">
        <v>25</v>
      </c>
      <c r="B25" t="s">
        <v>1</v>
      </c>
      <c r="C25">
        <v>157</v>
      </c>
      <c r="D25" t="s">
        <v>25</v>
      </c>
      <c r="E25" t="s">
        <v>1</v>
      </c>
      <c r="F25">
        <f t="shared" si="0"/>
        <v>1</v>
      </c>
      <c r="H25">
        <v>19</v>
      </c>
    </row>
    <row r="26" spans="1:11">
      <c r="A26" t="s">
        <v>61</v>
      </c>
      <c r="B26" t="s">
        <v>1</v>
      </c>
      <c r="C26">
        <v>37</v>
      </c>
      <c r="D26" s="5" t="s">
        <v>61</v>
      </c>
      <c r="E26" t="s">
        <v>24</v>
      </c>
      <c r="F26">
        <f t="shared" si="0"/>
        <v>0</v>
      </c>
      <c r="H26">
        <v>15</v>
      </c>
    </row>
  </sheetData>
  <mergeCells count="1">
    <mergeCell ref="A2:A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9"/>
  <sheetViews>
    <sheetView workbookViewId="0">
      <selection activeCell="A4" sqref="A4:A8"/>
    </sheetView>
  </sheetViews>
  <sheetFormatPr baseColWidth="10" defaultRowHeight="14.4"/>
  <sheetData>
    <row r="1" spans="1:20">
      <c r="A1" s="3" t="s">
        <v>66</v>
      </c>
      <c r="B1" s="3" t="s">
        <v>70</v>
      </c>
      <c r="C1" s="3" t="s">
        <v>67</v>
      </c>
      <c r="D1" s="3" t="s">
        <v>71</v>
      </c>
      <c r="E1" s="3" t="s">
        <v>65</v>
      </c>
      <c r="F1" s="3" t="s">
        <v>68</v>
      </c>
      <c r="G1" s="3" t="s">
        <v>69</v>
      </c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>
        <v>1071</v>
      </c>
      <c r="B2">
        <v>207281</v>
      </c>
      <c r="C2">
        <v>255634</v>
      </c>
      <c r="D2">
        <v>321645</v>
      </c>
      <c r="E2">
        <v>5286953</v>
      </c>
      <c r="F2">
        <v>393599.21210391098</v>
      </c>
      <c r="G2">
        <v>5285882</v>
      </c>
      <c r="I2" s="10"/>
      <c r="J2" s="10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5" thickBot="1">
      <c r="I3" s="10"/>
      <c r="J3" s="10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18" t="s">
        <v>72</v>
      </c>
      <c r="B4" s="15">
        <f>A2</f>
        <v>1071</v>
      </c>
      <c r="C4">
        <f>B4</f>
        <v>1071</v>
      </c>
      <c r="I4" s="10"/>
      <c r="J4" s="10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>
      <c r="A5" s="19" t="s">
        <v>73</v>
      </c>
      <c r="B5" s="16">
        <f>B2</f>
        <v>207281</v>
      </c>
      <c r="C5">
        <f>B5-B4</f>
        <v>206210</v>
      </c>
      <c r="I5" s="10"/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>
      <c r="A6" s="19" t="s">
        <v>67</v>
      </c>
      <c r="B6" s="16">
        <f>C2</f>
        <v>255634</v>
      </c>
      <c r="C6">
        <f t="shared" ref="C6:C8" si="0">B6-B5</f>
        <v>48353</v>
      </c>
      <c r="I6" s="10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>
      <c r="A7" s="19" t="s">
        <v>74</v>
      </c>
      <c r="B7" s="16">
        <f>D2</f>
        <v>321645</v>
      </c>
      <c r="C7">
        <f t="shared" si="0"/>
        <v>66011</v>
      </c>
      <c r="I7" s="10"/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5" thickBot="1">
      <c r="A8" s="20" t="s">
        <v>75</v>
      </c>
      <c r="B8" s="17">
        <f>E2</f>
        <v>5286953</v>
      </c>
      <c r="C8">
        <f t="shared" si="0"/>
        <v>4965308</v>
      </c>
      <c r="F8" s="2"/>
      <c r="I8" s="10"/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>
      <c r="I9" s="10"/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>
      <c r="I10" s="10"/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>
      <c r="I11" s="10"/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I12" s="10"/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I13" s="10"/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I14" s="10"/>
      <c r="J14" s="10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>
      <c r="I15" s="10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9" spans="10:10">
      <c r="J1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C57"/>
  <sheetViews>
    <sheetView topLeftCell="J10" workbookViewId="0">
      <selection activeCell="C27" sqref="C27:D30"/>
    </sheetView>
  </sheetViews>
  <sheetFormatPr baseColWidth="10" defaultRowHeight="14.4"/>
  <cols>
    <col min="1" max="1" width="13.88671875" bestFit="1" customWidth="1"/>
  </cols>
  <sheetData>
    <row r="1" spans="1:81">
      <c r="A1" s="3" t="s">
        <v>27</v>
      </c>
      <c r="B1" s="3" t="s">
        <v>66</v>
      </c>
      <c r="C1" s="3" t="s">
        <v>70</v>
      </c>
      <c r="D1" s="3" t="s">
        <v>67</v>
      </c>
      <c r="E1" s="3" t="s">
        <v>71</v>
      </c>
      <c r="F1" s="3" t="s">
        <v>65</v>
      </c>
      <c r="G1" s="3" t="s">
        <v>68</v>
      </c>
      <c r="H1" s="3" t="s">
        <v>69</v>
      </c>
      <c r="J1" s="3" t="s">
        <v>27</v>
      </c>
      <c r="K1" t="s">
        <v>0</v>
      </c>
      <c r="L1" s="13" t="s">
        <v>77</v>
      </c>
      <c r="M1" t="s">
        <v>3</v>
      </c>
      <c r="N1" s="13" t="s">
        <v>77</v>
      </c>
      <c r="O1" t="s">
        <v>4</v>
      </c>
      <c r="P1" s="13" t="s">
        <v>77</v>
      </c>
      <c r="Q1" t="s">
        <v>5</v>
      </c>
      <c r="R1" s="13" t="s">
        <v>77</v>
      </c>
      <c r="S1" t="s">
        <v>6</v>
      </c>
      <c r="T1" s="13" t="s">
        <v>77</v>
      </c>
      <c r="U1" t="s">
        <v>7</v>
      </c>
      <c r="V1" s="13" t="s">
        <v>77</v>
      </c>
      <c r="W1" t="s">
        <v>8</v>
      </c>
      <c r="X1" s="13" t="s">
        <v>77</v>
      </c>
      <c r="Y1" t="s">
        <v>9</v>
      </c>
      <c r="Z1" s="13" t="s">
        <v>77</v>
      </c>
      <c r="AA1" t="s">
        <v>10</v>
      </c>
      <c r="AB1" s="13" t="s">
        <v>77</v>
      </c>
      <c r="AC1" t="s">
        <v>11</v>
      </c>
      <c r="AD1" s="13" t="s">
        <v>77</v>
      </c>
      <c r="AE1" t="s">
        <v>12</v>
      </c>
      <c r="AF1" s="13" t="s">
        <v>77</v>
      </c>
      <c r="AG1" t="s">
        <v>13</v>
      </c>
      <c r="AH1" s="13" t="s">
        <v>77</v>
      </c>
      <c r="AI1" t="s">
        <v>14</v>
      </c>
      <c r="AJ1" s="38" t="s">
        <v>77</v>
      </c>
      <c r="AK1" t="s">
        <v>15</v>
      </c>
      <c r="AL1" s="38" t="s">
        <v>77</v>
      </c>
      <c r="AM1" t="s">
        <v>16</v>
      </c>
      <c r="AN1" s="38" t="s">
        <v>77</v>
      </c>
      <c r="AO1" t="s">
        <v>17</v>
      </c>
      <c r="AP1" s="38" t="s">
        <v>77</v>
      </c>
      <c r="AQ1" t="s">
        <v>18</v>
      </c>
      <c r="AR1" s="38" t="s">
        <v>77</v>
      </c>
      <c r="AS1" t="s">
        <v>19</v>
      </c>
      <c r="AT1" s="38" t="s">
        <v>77</v>
      </c>
      <c r="AU1" t="s">
        <v>20</v>
      </c>
      <c r="AV1" s="38" t="s">
        <v>77</v>
      </c>
      <c r="AW1" t="s">
        <v>21</v>
      </c>
      <c r="AX1" s="38" t="s">
        <v>77</v>
      </c>
      <c r="AY1" t="s">
        <v>22</v>
      </c>
      <c r="AZ1" s="38" t="s">
        <v>77</v>
      </c>
      <c r="BA1" t="s">
        <v>23</v>
      </c>
      <c r="BB1" s="38" t="s">
        <v>77</v>
      </c>
      <c r="BC1" t="s">
        <v>25</v>
      </c>
      <c r="BD1" s="38" t="s">
        <v>77</v>
      </c>
      <c r="BE1" t="s">
        <v>26</v>
      </c>
      <c r="BF1" s="38" t="s">
        <v>77</v>
      </c>
      <c r="BG1" s="13"/>
      <c r="BI1" s="13"/>
      <c r="BK1" s="13"/>
      <c r="BM1" s="13"/>
      <c r="BO1" s="13"/>
      <c r="BQ1" s="13"/>
      <c r="BS1" s="13"/>
      <c r="BU1" s="13"/>
      <c r="BW1" s="13"/>
      <c r="BY1" s="13"/>
      <c r="CA1" s="13"/>
      <c r="CC1" s="13"/>
    </row>
    <row r="2" spans="1:81">
      <c r="A2" t="s">
        <v>0</v>
      </c>
      <c r="B2">
        <v>37120</v>
      </c>
      <c r="C2">
        <v>182438.5</v>
      </c>
      <c r="D2">
        <v>242037</v>
      </c>
      <c r="E2">
        <v>277655</v>
      </c>
      <c r="F2">
        <v>496718</v>
      </c>
      <c r="G2">
        <v>236773.842105263</v>
      </c>
      <c r="H2">
        <v>459598</v>
      </c>
      <c r="J2" s="3" t="s">
        <v>66</v>
      </c>
      <c r="K2">
        <v>37120</v>
      </c>
      <c r="L2" s="14">
        <f>K2</f>
        <v>37120</v>
      </c>
      <c r="M2">
        <v>82860</v>
      </c>
      <c r="N2" s="14">
        <f>M2</f>
        <v>82860</v>
      </c>
      <c r="O2">
        <v>63764</v>
      </c>
      <c r="P2" s="14">
        <f>O2</f>
        <v>63764</v>
      </c>
      <c r="Q2">
        <v>142080</v>
      </c>
      <c r="R2" s="14">
        <f>Q2</f>
        <v>142080</v>
      </c>
      <c r="S2">
        <v>29048</v>
      </c>
      <c r="T2" s="14">
        <f>S2</f>
        <v>29048</v>
      </c>
      <c r="U2">
        <v>34168</v>
      </c>
      <c r="V2" s="14">
        <f>U2</f>
        <v>34168</v>
      </c>
      <c r="W2">
        <v>146782</v>
      </c>
      <c r="X2" s="14">
        <f>W2</f>
        <v>146782</v>
      </c>
      <c r="Y2">
        <v>43232</v>
      </c>
      <c r="Z2" s="14">
        <f>Y2</f>
        <v>43232</v>
      </c>
      <c r="AA2">
        <v>157727</v>
      </c>
      <c r="AB2" s="14">
        <f>AA2</f>
        <v>157727</v>
      </c>
      <c r="AC2">
        <v>102164</v>
      </c>
      <c r="AD2" s="14">
        <f>AC2</f>
        <v>102164</v>
      </c>
      <c r="AE2">
        <v>6373</v>
      </c>
      <c r="AF2" s="14">
        <f>AE2</f>
        <v>6373</v>
      </c>
      <c r="AG2">
        <v>38164</v>
      </c>
      <c r="AH2" s="14">
        <f>AG2</f>
        <v>38164</v>
      </c>
      <c r="AI2">
        <v>143725</v>
      </c>
      <c r="AJ2" s="39">
        <f>AI2</f>
        <v>143725</v>
      </c>
      <c r="AK2">
        <v>131918</v>
      </c>
      <c r="AL2" s="39">
        <f>AK2</f>
        <v>131918</v>
      </c>
      <c r="AM2">
        <v>132231</v>
      </c>
      <c r="AN2" s="39">
        <f>AM2</f>
        <v>132231</v>
      </c>
      <c r="AO2">
        <v>51780</v>
      </c>
      <c r="AP2" s="39">
        <f>AO2</f>
        <v>51780</v>
      </c>
      <c r="AQ2">
        <v>112613</v>
      </c>
      <c r="AR2" s="39">
        <f>AQ2</f>
        <v>112613</v>
      </c>
      <c r="AS2">
        <v>159216</v>
      </c>
      <c r="AT2" s="39">
        <f>AS2</f>
        <v>159216</v>
      </c>
      <c r="AU2">
        <v>148871</v>
      </c>
      <c r="AV2" s="39">
        <f>AU2</f>
        <v>148871</v>
      </c>
      <c r="AW2">
        <v>43232</v>
      </c>
      <c r="AX2" s="39">
        <f>AW2</f>
        <v>43232</v>
      </c>
      <c r="AY2">
        <v>65593</v>
      </c>
      <c r="AZ2" s="39">
        <f>AY2</f>
        <v>65593</v>
      </c>
      <c r="BA2">
        <v>133172</v>
      </c>
      <c r="BB2" s="39">
        <f>BA2</f>
        <v>133172</v>
      </c>
      <c r="BC2">
        <v>42240</v>
      </c>
      <c r="BD2" s="39">
        <f>BC2</f>
        <v>42240</v>
      </c>
      <c r="BE2">
        <v>80613</v>
      </c>
      <c r="BF2" s="39">
        <f>BE2</f>
        <v>80613</v>
      </c>
      <c r="BG2" s="14"/>
      <c r="BI2" s="14"/>
      <c r="BK2" s="14"/>
      <c r="BM2" s="14"/>
      <c r="BO2" s="14"/>
      <c r="BQ2" s="14"/>
      <c r="BS2" s="14"/>
      <c r="BU2" s="14"/>
      <c r="BW2" s="14"/>
      <c r="BY2" s="14"/>
      <c r="CA2" s="14"/>
      <c r="CC2" s="14"/>
    </row>
    <row r="3" spans="1:81">
      <c r="A3" t="s">
        <v>3</v>
      </c>
      <c r="B3">
        <v>82860</v>
      </c>
      <c r="C3">
        <v>243800.5</v>
      </c>
      <c r="D3">
        <v>304678.5</v>
      </c>
      <c r="E3">
        <v>392907</v>
      </c>
      <c r="F3">
        <v>561162</v>
      </c>
      <c r="G3">
        <v>319033.684210526</v>
      </c>
      <c r="H3">
        <v>478302</v>
      </c>
      <c r="J3" s="3" t="s">
        <v>70</v>
      </c>
      <c r="K3">
        <v>182438.5</v>
      </c>
      <c r="L3" s="14">
        <f>K3-K2</f>
        <v>145318.5</v>
      </c>
      <c r="M3">
        <v>243800.5</v>
      </c>
      <c r="N3" s="14">
        <f>M3-M2</f>
        <v>160940.5</v>
      </c>
      <c r="O3">
        <v>213707</v>
      </c>
      <c r="P3" s="14">
        <f>O3-O2</f>
        <v>149943</v>
      </c>
      <c r="Q3">
        <v>213602.5</v>
      </c>
      <c r="R3" s="14">
        <f>Q3-Q2</f>
        <v>71522.5</v>
      </c>
      <c r="S3">
        <v>122304.5</v>
      </c>
      <c r="T3" s="14">
        <f>S3-S2</f>
        <v>93256.5</v>
      </c>
      <c r="U3">
        <v>128156</v>
      </c>
      <c r="V3" s="14">
        <f>U3-U2</f>
        <v>93988</v>
      </c>
      <c r="W3">
        <v>215065.5</v>
      </c>
      <c r="X3" s="14">
        <f>W3-W2</f>
        <v>68283.5</v>
      </c>
      <c r="Y3">
        <v>181942.5</v>
      </c>
      <c r="Z3" s="14">
        <f>Y3-Y2</f>
        <v>138710.5</v>
      </c>
      <c r="AA3">
        <v>198112</v>
      </c>
      <c r="AB3" s="14">
        <f>AA3-AA2</f>
        <v>40385</v>
      </c>
      <c r="AC3">
        <v>193332</v>
      </c>
      <c r="AD3" s="14">
        <f>AC3-AC2</f>
        <v>91168</v>
      </c>
      <c r="AE3">
        <v>140264</v>
      </c>
      <c r="AF3" s="14">
        <f>AE3-AE2</f>
        <v>133891</v>
      </c>
      <c r="AG3">
        <v>149393.5</v>
      </c>
      <c r="AH3" s="14">
        <f>AG3-AG2</f>
        <v>111229.5</v>
      </c>
      <c r="AI3">
        <v>228453.5</v>
      </c>
      <c r="AJ3" s="39">
        <f>AI3-AI2</f>
        <v>84728.5</v>
      </c>
      <c r="AK3">
        <v>180584</v>
      </c>
      <c r="AL3" s="39">
        <f>AK3-AK2</f>
        <v>48666</v>
      </c>
      <c r="AM3">
        <v>210902.5</v>
      </c>
      <c r="AN3" s="39">
        <f>AM3-AM2</f>
        <v>78671.5</v>
      </c>
      <c r="AO3">
        <v>182569</v>
      </c>
      <c r="AP3" s="39">
        <f>AO3-AO2</f>
        <v>130789</v>
      </c>
      <c r="AQ3">
        <v>198843.5</v>
      </c>
      <c r="AR3" s="39">
        <f>AQ3-AQ2</f>
        <v>86230.5</v>
      </c>
      <c r="AS3">
        <v>225841</v>
      </c>
      <c r="AT3" s="39">
        <f>AS3-AS2</f>
        <v>66625</v>
      </c>
      <c r="AU3">
        <v>226899</v>
      </c>
      <c r="AV3" s="39">
        <f>AU3-AU2</f>
        <v>78028</v>
      </c>
      <c r="AW3">
        <v>174236.5</v>
      </c>
      <c r="AX3" s="39">
        <f>AW3-AW2</f>
        <v>131004.5</v>
      </c>
      <c r="AY3">
        <v>182256</v>
      </c>
      <c r="AZ3" s="39">
        <f>AY3-AY2</f>
        <v>116663</v>
      </c>
      <c r="BA3">
        <v>196767</v>
      </c>
      <c r="BB3" s="39">
        <f>BA3-BA2</f>
        <v>63595</v>
      </c>
      <c r="BC3">
        <v>120424</v>
      </c>
      <c r="BD3" s="39">
        <f>BC3-BC2</f>
        <v>78184</v>
      </c>
      <c r="BE3">
        <v>163996.5</v>
      </c>
      <c r="BF3" s="39">
        <f>BE3-BE2</f>
        <v>83383.5</v>
      </c>
      <c r="BG3" s="14"/>
      <c r="BI3" s="14"/>
      <c r="BK3" s="14"/>
      <c r="BM3" s="14"/>
      <c r="BO3" s="14"/>
      <c r="BQ3" s="14"/>
      <c r="BS3" s="14"/>
      <c r="BU3" s="14"/>
      <c r="BW3" s="14"/>
      <c r="BY3" s="14"/>
      <c r="CA3" s="14"/>
      <c r="CC3" s="14"/>
    </row>
    <row r="4" spans="1:81">
      <c r="A4" t="s">
        <v>4</v>
      </c>
      <c r="B4">
        <v>63764</v>
      </c>
      <c r="C4">
        <v>213707</v>
      </c>
      <c r="D4">
        <v>278817.5</v>
      </c>
      <c r="E4">
        <v>407376.5</v>
      </c>
      <c r="F4">
        <v>2825166</v>
      </c>
      <c r="G4">
        <v>592090.89473684202</v>
      </c>
      <c r="H4">
        <v>2761402</v>
      </c>
      <c r="J4" s="3" t="s">
        <v>67</v>
      </c>
      <c r="K4">
        <v>242037</v>
      </c>
      <c r="L4" s="14">
        <f t="shared" ref="L4:N6" si="0">K4-K3</f>
        <v>59598.5</v>
      </c>
      <c r="M4">
        <v>304678.5</v>
      </c>
      <c r="N4" s="14">
        <f t="shared" si="0"/>
        <v>60878</v>
      </c>
      <c r="O4">
        <v>278817.5</v>
      </c>
      <c r="P4" s="14">
        <f t="shared" ref="P4" si="1">O4-O3</f>
        <v>65110.5</v>
      </c>
      <c r="Q4">
        <v>262778</v>
      </c>
      <c r="R4" s="14">
        <f t="shared" ref="R4" si="2">Q4-Q3</f>
        <v>49175.5</v>
      </c>
      <c r="S4">
        <v>150856.5</v>
      </c>
      <c r="T4" s="14">
        <f t="shared" ref="T4" si="3">S4-S3</f>
        <v>28552</v>
      </c>
      <c r="U4">
        <v>143733.5</v>
      </c>
      <c r="V4" s="14">
        <f t="shared" ref="V4" si="4">U4-U3</f>
        <v>15577.5</v>
      </c>
      <c r="W4">
        <v>283833</v>
      </c>
      <c r="X4" s="14">
        <f t="shared" ref="X4" si="5">W4-W3</f>
        <v>68767.5</v>
      </c>
      <c r="Y4">
        <v>212018.5</v>
      </c>
      <c r="Z4" s="14">
        <f t="shared" ref="Z4" si="6">Y4-Y3</f>
        <v>30076</v>
      </c>
      <c r="AA4">
        <v>243524</v>
      </c>
      <c r="AB4" s="14">
        <f t="shared" ref="AB4" si="7">AA4-AA3</f>
        <v>45412</v>
      </c>
      <c r="AC4">
        <v>262843.5</v>
      </c>
      <c r="AD4" s="14">
        <f t="shared" ref="AD4" si="8">AC4-AC3</f>
        <v>69511.5</v>
      </c>
      <c r="AE4">
        <v>156277</v>
      </c>
      <c r="AF4" s="14">
        <f t="shared" ref="AF4" si="9">AE4-AE3</f>
        <v>16013</v>
      </c>
      <c r="AG4">
        <v>189231</v>
      </c>
      <c r="AH4" s="14">
        <f t="shared" ref="AH4" si="10">AG4-AG3</f>
        <v>39837.5</v>
      </c>
      <c r="AI4">
        <v>284460</v>
      </c>
      <c r="AJ4" s="39">
        <f t="shared" ref="AJ4:AL4" si="11">AI4-AI3</f>
        <v>56006.5</v>
      </c>
      <c r="AK4">
        <v>219153.5</v>
      </c>
      <c r="AL4" s="39">
        <f t="shared" si="11"/>
        <v>38569.5</v>
      </c>
      <c r="AM4">
        <v>276610</v>
      </c>
      <c r="AN4" s="39">
        <f t="shared" ref="AN4:AP4" si="12">AM4-AM3</f>
        <v>65707.5</v>
      </c>
      <c r="AO4">
        <v>204525.5</v>
      </c>
      <c r="AP4" s="39">
        <f t="shared" si="12"/>
        <v>21956.5</v>
      </c>
      <c r="AQ4">
        <v>258991</v>
      </c>
      <c r="AR4" s="39">
        <f t="shared" ref="AR4" si="13">AQ4-AQ3</f>
        <v>60147.5</v>
      </c>
      <c r="AS4">
        <v>272554</v>
      </c>
      <c r="AT4" s="39">
        <f t="shared" ref="AT4" si="14">AS4-AS3</f>
        <v>46713</v>
      </c>
      <c r="AU4">
        <v>256117</v>
      </c>
      <c r="AV4" s="39">
        <f t="shared" ref="AV4" si="15">AU4-AU3</f>
        <v>29218</v>
      </c>
      <c r="AW4">
        <v>202542</v>
      </c>
      <c r="AX4" s="39">
        <f t="shared" ref="AX4" si="16">AW4-AW3</f>
        <v>28305.5</v>
      </c>
      <c r="AY4">
        <v>256051.5</v>
      </c>
      <c r="AZ4" s="39">
        <f t="shared" ref="AZ4" si="17">AY4-AY3</f>
        <v>73795.5</v>
      </c>
      <c r="BA4">
        <v>226572.5</v>
      </c>
      <c r="BB4" s="39">
        <f t="shared" ref="BB4" si="18">BA4-BA3</f>
        <v>29805.5</v>
      </c>
      <c r="BC4">
        <v>139872</v>
      </c>
      <c r="BD4" s="39">
        <f t="shared" ref="BD4" si="19">BC4-BC3</f>
        <v>19448</v>
      </c>
      <c r="BE4">
        <v>191947</v>
      </c>
      <c r="BF4" s="39">
        <f t="shared" ref="BF4" si="20">BE4-BE3</f>
        <v>27950.5</v>
      </c>
      <c r="BG4" s="14"/>
      <c r="BI4" s="14"/>
      <c r="BK4" s="14"/>
      <c r="BM4" s="14"/>
      <c r="BO4" s="14"/>
      <c r="BQ4" s="14"/>
      <c r="BS4" s="14"/>
      <c r="BU4" s="14"/>
      <c r="BW4" s="14"/>
      <c r="BY4" s="14"/>
      <c r="CA4" s="14"/>
      <c r="CC4" s="14"/>
    </row>
    <row r="5" spans="1:81">
      <c r="A5" t="s">
        <v>5</v>
      </c>
      <c r="B5">
        <v>142080</v>
      </c>
      <c r="C5">
        <v>213602.5</v>
      </c>
      <c r="D5">
        <v>262778</v>
      </c>
      <c r="E5">
        <v>318941.5</v>
      </c>
      <c r="F5">
        <v>515239</v>
      </c>
      <c r="G5">
        <v>267494</v>
      </c>
      <c r="H5">
        <v>373159</v>
      </c>
      <c r="J5" s="3" t="s">
        <v>71</v>
      </c>
      <c r="K5">
        <v>277655</v>
      </c>
      <c r="L5" s="14">
        <f t="shared" si="0"/>
        <v>35618</v>
      </c>
      <c r="M5">
        <v>392907</v>
      </c>
      <c r="N5" s="14">
        <f t="shared" si="0"/>
        <v>88228.5</v>
      </c>
      <c r="O5">
        <v>407376.5</v>
      </c>
      <c r="P5" s="14">
        <f t="shared" ref="P5" si="21">O5-O4</f>
        <v>128559</v>
      </c>
      <c r="Q5">
        <v>318941.5</v>
      </c>
      <c r="R5" s="14">
        <f t="shared" ref="R5" si="22">Q5-Q4</f>
        <v>56163.5</v>
      </c>
      <c r="S5">
        <v>172146.5</v>
      </c>
      <c r="T5" s="14">
        <f t="shared" ref="T5" si="23">S5-S4</f>
        <v>21290</v>
      </c>
      <c r="U5">
        <v>161697.5</v>
      </c>
      <c r="V5" s="14">
        <f t="shared" ref="V5" si="24">U5-U4</f>
        <v>17964</v>
      </c>
      <c r="W5">
        <v>1565816.5</v>
      </c>
      <c r="X5" s="14">
        <f t="shared" ref="X5" si="25">W5-W4</f>
        <v>1281983.5</v>
      </c>
      <c r="Y5">
        <v>254889</v>
      </c>
      <c r="Z5" s="14">
        <f t="shared" ref="Z5" si="26">Y5-Y4</f>
        <v>42870.5</v>
      </c>
      <c r="AA5">
        <v>281312</v>
      </c>
      <c r="AB5" s="14">
        <f t="shared" ref="AB5" si="27">AA5-AA4</f>
        <v>37788</v>
      </c>
      <c r="AC5">
        <v>320443.5</v>
      </c>
      <c r="AD5" s="14">
        <f t="shared" ref="AD5" si="28">AC5-AC4</f>
        <v>57600</v>
      </c>
      <c r="AE5">
        <v>175346.5</v>
      </c>
      <c r="AF5" s="14">
        <f t="shared" ref="AF5" si="29">AE5-AE4</f>
        <v>19069.5</v>
      </c>
      <c r="AG5">
        <v>211866</v>
      </c>
      <c r="AH5" s="14">
        <f t="shared" ref="AH5" si="30">AG5-AG4</f>
        <v>22635</v>
      </c>
      <c r="AI5">
        <v>503366</v>
      </c>
      <c r="AJ5" s="39">
        <f t="shared" ref="AJ5:AL5" si="31">AI5-AI4</f>
        <v>218906</v>
      </c>
      <c r="AK5">
        <v>243160</v>
      </c>
      <c r="AL5" s="39">
        <f t="shared" si="31"/>
        <v>24006.5</v>
      </c>
      <c r="AM5">
        <v>443062.5</v>
      </c>
      <c r="AN5" s="39">
        <f t="shared" ref="AN5:AP5" si="32">AM5-AM4</f>
        <v>166452.5</v>
      </c>
      <c r="AO5">
        <v>253139</v>
      </c>
      <c r="AP5" s="39">
        <f t="shared" si="32"/>
        <v>48613.5</v>
      </c>
      <c r="AQ5">
        <v>300695</v>
      </c>
      <c r="AR5" s="39">
        <f t="shared" ref="AR5" si="33">AQ5-AQ4</f>
        <v>41704</v>
      </c>
      <c r="AS5">
        <v>375431</v>
      </c>
      <c r="AT5" s="39">
        <f t="shared" ref="AT5" si="34">AS5-AS4</f>
        <v>102877</v>
      </c>
      <c r="AU5">
        <v>327248.5</v>
      </c>
      <c r="AV5" s="39">
        <f t="shared" ref="AV5" si="35">AU5-AU4</f>
        <v>71131.5</v>
      </c>
      <c r="AW5">
        <v>232071</v>
      </c>
      <c r="AX5" s="39">
        <f t="shared" ref="AX5" si="36">AW5-AW4</f>
        <v>29529</v>
      </c>
      <c r="AY5">
        <v>314122</v>
      </c>
      <c r="AZ5" s="39">
        <f t="shared" ref="AZ5" si="37">AY5-AY4</f>
        <v>58070.5</v>
      </c>
      <c r="BA5">
        <v>315275</v>
      </c>
      <c r="BB5" s="39">
        <f t="shared" ref="BB5" si="38">BA5-BA4</f>
        <v>88702.5</v>
      </c>
      <c r="BC5">
        <v>148192</v>
      </c>
      <c r="BD5" s="39">
        <f t="shared" ref="BD5" si="39">BC5-BC4</f>
        <v>8320</v>
      </c>
      <c r="BE5">
        <v>208744</v>
      </c>
      <c r="BF5" s="39">
        <f t="shared" ref="BF5" si="40">BE5-BE4</f>
        <v>16797</v>
      </c>
      <c r="BG5" s="14"/>
      <c r="BI5" s="14"/>
      <c r="BK5" s="14"/>
      <c r="BM5" s="14"/>
      <c r="BO5" s="14"/>
      <c r="BQ5" s="14"/>
      <c r="BS5" s="14"/>
      <c r="BU5" s="14"/>
      <c r="BW5" s="14"/>
      <c r="BY5" s="14"/>
      <c r="CA5" s="14"/>
      <c r="CC5" s="14"/>
    </row>
    <row r="6" spans="1:81">
      <c r="A6" t="s">
        <v>6</v>
      </c>
      <c r="B6">
        <v>29048</v>
      </c>
      <c r="C6">
        <v>122304.5</v>
      </c>
      <c r="D6">
        <v>150856.5</v>
      </c>
      <c r="E6">
        <v>172146.5</v>
      </c>
      <c r="F6">
        <v>2927677</v>
      </c>
      <c r="G6">
        <v>278505.47089947102</v>
      </c>
      <c r="H6">
        <v>2898629</v>
      </c>
      <c r="J6" s="3" t="s">
        <v>65</v>
      </c>
      <c r="K6">
        <v>496718</v>
      </c>
      <c r="L6" s="14">
        <f t="shared" si="0"/>
        <v>219063</v>
      </c>
      <c r="M6">
        <v>561162</v>
      </c>
      <c r="N6" s="14">
        <f t="shared" si="0"/>
        <v>168255</v>
      </c>
      <c r="O6">
        <v>2825166</v>
      </c>
      <c r="P6" s="14">
        <f t="shared" ref="P6" si="41">O6-O5</f>
        <v>2417789.5</v>
      </c>
      <c r="Q6">
        <v>515239</v>
      </c>
      <c r="R6" s="14">
        <f t="shared" ref="R6" si="42">Q6-Q5</f>
        <v>196297.5</v>
      </c>
      <c r="S6">
        <v>2927677</v>
      </c>
      <c r="T6" s="14">
        <f t="shared" ref="T6" si="43">S6-S5</f>
        <v>2755530.5</v>
      </c>
      <c r="U6">
        <v>2611903</v>
      </c>
      <c r="V6" s="14">
        <f t="shared" ref="V6" si="44">U6-U5</f>
        <v>2450205.5</v>
      </c>
      <c r="W6">
        <v>2869953</v>
      </c>
      <c r="X6" s="14">
        <f t="shared" ref="X6" si="45">W6-W5</f>
        <v>1304136.5</v>
      </c>
      <c r="Y6">
        <v>2636428</v>
      </c>
      <c r="Z6" s="14">
        <f t="shared" ref="Z6" si="46">Y6-Y5</f>
        <v>2381539</v>
      </c>
      <c r="AA6">
        <v>882834</v>
      </c>
      <c r="AB6" s="14">
        <f t="shared" ref="AB6" si="47">AA6-AA5</f>
        <v>601522</v>
      </c>
      <c r="AC6">
        <v>2924716</v>
      </c>
      <c r="AD6" s="14">
        <f t="shared" ref="AD6" si="48">AC6-AC5</f>
        <v>2604272.5</v>
      </c>
      <c r="AE6">
        <v>5088838</v>
      </c>
      <c r="AF6" s="14">
        <f t="shared" ref="AF6" si="49">AE6-AE5</f>
        <v>4913491.5</v>
      </c>
      <c r="AG6">
        <v>2622038</v>
      </c>
      <c r="AH6" s="14">
        <f t="shared" ref="AH6" si="50">AG6-AG5</f>
        <v>2410172</v>
      </c>
      <c r="AI6">
        <v>2925008</v>
      </c>
      <c r="AJ6" s="39">
        <f t="shared" ref="AJ6:AL6" si="51">AI6-AI5</f>
        <v>2421642</v>
      </c>
      <c r="AK6">
        <v>2922088</v>
      </c>
      <c r="AL6" s="39">
        <f t="shared" si="51"/>
        <v>2678928</v>
      </c>
      <c r="AM6">
        <v>2679583</v>
      </c>
      <c r="AN6" s="39">
        <f t="shared" ref="AN6:AP6" si="52">AM6-AM5</f>
        <v>2236520.5</v>
      </c>
      <c r="AO6">
        <v>375418</v>
      </c>
      <c r="AP6" s="39">
        <f t="shared" si="52"/>
        <v>122279</v>
      </c>
      <c r="AQ6">
        <v>2924007</v>
      </c>
      <c r="AR6" s="39">
        <f t="shared" ref="AR6" si="53">AQ6-AQ5</f>
        <v>2623312</v>
      </c>
      <c r="AS6">
        <v>2612779</v>
      </c>
      <c r="AT6" s="39">
        <f t="shared" ref="AT6" si="54">AS6-AS5</f>
        <v>2237348</v>
      </c>
      <c r="AU6">
        <v>478302</v>
      </c>
      <c r="AV6" s="39">
        <f t="shared" ref="AV6" si="55">AU6-AU5</f>
        <v>151053.5</v>
      </c>
      <c r="AW6">
        <v>2960293</v>
      </c>
      <c r="AX6" s="39">
        <f t="shared" ref="AX6" si="56">AW6-AW5</f>
        <v>2728222</v>
      </c>
      <c r="AY6">
        <v>439510</v>
      </c>
      <c r="AZ6" s="39">
        <f t="shared" ref="AZ6" si="57">AY6-AY5</f>
        <v>125388</v>
      </c>
      <c r="BA6">
        <v>5286953</v>
      </c>
      <c r="BB6" s="39">
        <f t="shared" ref="BB6" si="58">BA6-BA5</f>
        <v>4971678</v>
      </c>
      <c r="BC6">
        <v>2952702</v>
      </c>
      <c r="BD6" s="39">
        <f t="shared" ref="BD6" si="59">BC6-BC5</f>
        <v>2804510</v>
      </c>
      <c r="BE6">
        <v>880640</v>
      </c>
      <c r="BF6" s="39">
        <f t="shared" ref="BF6" si="60">BE6-BE5</f>
        <v>671896</v>
      </c>
      <c r="BG6" s="14"/>
      <c r="BI6" s="14"/>
      <c r="BK6" s="14"/>
      <c r="BM6" s="14"/>
      <c r="BO6" s="14"/>
      <c r="BQ6" s="14"/>
      <c r="BS6" s="14"/>
      <c r="BU6" s="14"/>
      <c r="BW6" s="14"/>
      <c r="BY6" s="14"/>
      <c r="CA6" s="14"/>
      <c r="CC6" s="14"/>
    </row>
    <row r="7" spans="1:81">
      <c r="A7" t="s">
        <v>7</v>
      </c>
      <c r="B7">
        <v>34168</v>
      </c>
      <c r="C7">
        <v>128156</v>
      </c>
      <c r="D7">
        <v>143733.5</v>
      </c>
      <c r="E7">
        <v>161697.5</v>
      </c>
      <c r="F7">
        <v>2611903</v>
      </c>
      <c r="G7">
        <v>284488.61538461503</v>
      </c>
      <c r="H7">
        <v>2577735</v>
      </c>
      <c r="J7" s="3" t="s">
        <v>68</v>
      </c>
      <c r="K7">
        <v>236773.842105263</v>
      </c>
      <c r="M7">
        <v>319033.684210526</v>
      </c>
      <c r="O7">
        <v>592090.89473684202</v>
      </c>
      <c r="Q7">
        <v>267494</v>
      </c>
      <c r="S7">
        <v>278505.47089947102</v>
      </c>
      <c r="U7">
        <v>284488.61538461503</v>
      </c>
      <c r="W7">
        <v>829623.36842105305</v>
      </c>
      <c r="Y7">
        <v>694237.31578947406</v>
      </c>
      <c r="AA7">
        <v>272138.57894736802</v>
      </c>
      <c r="AC7">
        <v>560990.57894736796</v>
      </c>
      <c r="AE7">
        <v>369201.70899470901</v>
      </c>
      <c r="AG7">
        <v>362154.13333333301</v>
      </c>
      <c r="AI7">
        <v>601139.02631578897</v>
      </c>
      <c r="AK7">
        <v>338614.14864864899</v>
      </c>
      <c r="AM7">
        <v>752841.92105263204</v>
      </c>
      <c r="AO7">
        <v>217939.42105263201</v>
      </c>
      <c r="AQ7">
        <v>481705.94736842101</v>
      </c>
      <c r="AS7">
        <v>423193.71052631602</v>
      </c>
      <c r="AU7">
        <v>282878.92105263198</v>
      </c>
      <c r="AW7">
        <v>338764.84210526297</v>
      </c>
      <c r="AY7">
        <v>254436.26315789501</v>
      </c>
      <c r="BA7">
        <v>386396.05263157899</v>
      </c>
      <c r="BC7">
        <v>400614.20790020801</v>
      </c>
      <c r="BE7">
        <v>266950.03539823001</v>
      </c>
    </row>
    <row r="8" spans="1:81">
      <c r="A8" t="s">
        <v>8</v>
      </c>
      <c r="B8">
        <v>146782</v>
      </c>
      <c r="C8">
        <v>215065.5</v>
      </c>
      <c r="D8">
        <v>283833</v>
      </c>
      <c r="E8">
        <v>1565816.5</v>
      </c>
      <c r="F8">
        <v>2869953</v>
      </c>
      <c r="G8">
        <v>829623.36842105305</v>
      </c>
      <c r="H8">
        <v>2723171</v>
      </c>
      <c r="J8" s="3" t="s">
        <v>69</v>
      </c>
      <c r="K8">
        <v>459598</v>
      </c>
      <c r="M8">
        <v>478302</v>
      </c>
      <c r="O8">
        <v>2761402</v>
      </c>
      <c r="Q8">
        <v>373159</v>
      </c>
      <c r="S8">
        <v>2898629</v>
      </c>
      <c r="U8">
        <v>2577735</v>
      </c>
      <c r="W8">
        <v>2723171</v>
      </c>
      <c r="Y8">
        <v>2593196</v>
      </c>
      <c r="AA8">
        <v>725107</v>
      </c>
      <c r="AC8">
        <v>2822552</v>
      </c>
      <c r="AE8">
        <v>5082465</v>
      </c>
      <c r="AG8">
        <v>2583874</v>
      </c>
      <c r="AI8">
        <v>2781283</v>
      </c>
      <c r="AK8">
        <v>2790170</v>
      </c>
      <c r="AM8">
        <v>2547352</v>
      </c>
      <c r="AO8">
        <v>323638</v>
      </c>
      <c r="AQ8">
        <v>2811394</v>
      </c>
      <c r="AS8">
        <v>2453563</v>
      </c>
      <c r="AU8">
        <v>329431</v>
      </c>
      <c r="AW8">
        <v>2917061</v>
      </c>
      <c r="AY8">
        <v>373917</v>
      </c>
      <c r="BA8">
        <v>5153781</v>
      </c>
      <c r="BC8">
        <v>2910462</v>
      </c>
      <c r="BE8">
        <v>800027</v>
      </c>
    </row>
    <row r="9" spans="1:81">
      <c r="A9" t="s">
        <v>9</v>
      </c>
      <c r="B9">
        <v>43232</v>
      </c>
      <c r="C9">
        <v>181942.5</v>
      </c>
      <c r="D9">
        <v>212018.5</v>
      </c>
      <c r="E9">
        <v>254889</v>
      </c>
      <c r="F9">
        <v>2636428</v>
      </c>
      <c r="G9">
        <v>694237.31578947406</v>
      </c>
      <c r="H9">
        <v>2593196</v>
      </c>
    </row>
    <row r="10" spans="1:81">
      <c r="A10" t="s">
        <v>10</v>
      </c>
      <c r="B10">
        <v>157727</v>
      </c>
      <c r="C10">
        <v>198112</v>
      </c>
      <c r="D10">
        <v>243524</v>
      </c>
      <c r="E10">
        <v>281312</v>
      </c>
      <c r="F10">
        <v>882834</v>
      </c>
      <c r="G10">
        <v>272138.57894736802</v>
      </c>
      <c r="H10">
        <v>725107</v>
      </c>
    </row>
    <row r="11" spans="1:81">
      <c r="A11" t="s">
        <v>11</v>
      </c>
      <c r="B11">
        <v>102164</v>
      </c>
      <c r="C11">
        <v>193332</v>
      </c>
      <c r="D11">
        <v>262843.5</v>
      </c>
      <c r="E11">
        <v>320443.5</v>
      </c>
      <c r="F11">
        <v>2924716</v>
      </c>
      <c r="G11">
        <v>560990.57894736796</v>
      </c>
      <c r="H11">
        <v>2822552</v>
      </c>
    </row>
    <row r="12" spans="1:81">
      <c r="A12" t="s">
        <v>12</v>
      </c>
      <c r="B12">
        <v>6373</v>
      </c>
      <c r="C12">
        <v>140264</v>
      </c>
      <c r="D12">
        <v>156277</v>
      </c>
      <c r="E12">
        <v>175346.5</v>
      </c>
      <c r="F12">
        <v>5088838</v>
      </c>
      <c r="G12">
        <v>369201.70899470901</v>
      </c>
      <c r="H12">
        <v>5082465</v>
      </c>
    </row>
    <row r="13" spans="1:81">
      <c r="A13" t="s">
        <v>13</v>
      </c>
      <c r="B13">
        <v>38164</v>
      </c>
      <c r="C13">
        <v>149393.5</v>
      </c>
      <c r="D13">
        <v>189231</v>
      </c>
      <c r="E13">
        <v>211866</v>
      </c>
      <c r="F13">
        <v>2622038</v>
      </c>
      <c r="G13">
        <v>362154.13333333301</v>
      </c>
      <c r="H13">
        <v>2583874</v>
      </c>
    </row>
    <row r="14" spans="1:81">
      <c r="A14" t="s">
        <v>14</v>
      </c>
      <c r="B14">
        <v>143725</v>
      </c>
      <c r="C14">
        <v>228453.5</v>
      </c>
      <c r="D14">
        <v>284460</v>
      </c>
      <c r="E14">
        <v>503366</v>
      </c>
      <c r="F14">
        <v>2925008</v>
      </c>
      <c r="G14">
        <v>601139.02631578897</v>
      </c>
      <c r="H14">
        <v>2781283</v>
      </c>
    </row>
    <row r="15" spans="1:81">
      <c r="A15" t="s">
        <v>15</v>
      </c>
      <c r="B15">
        <v>131918</v>
      </c>
      <c r="C15">
        <v>180584</v>
      </c>
      <c r="D15">
        <v>219153.5</v>
      </c>
      <c r="E15">
        <v>243160</v>
      </c>
      <c r="F15">
        <v>2922088</v>
      </c>
      <c r="G15">
        <v>338614.14864864899</v>
      </c>
      <c r="H15">
        <v>2790170</v>
      </c>
    </row>
    <row r="16" spans="1:81">
      <c r="A16" t="s">
        <v>16</v>
      </c>
      <c r="B16">
        <v>132231</v>
      </c>
      <c r="C16">
        <v>210902.5</v>
      </c>
      <c r="D16">
        <v>276610</v>
      </c>
      <c r="E16">
        <v>443062.5</v>
      </c>
      <c r="F16">
        <v>2679583</v>
      </c>
      <c r="G16">
        <v>752841.92105263204</v>
      </c>
      <c r="H16">
        <v>2547352</v>
      </c>
    </row>
    <row r="17" spans="1:10">
      <c r="A17" t="s">
        <v>17</v>
      </c>
      <c r="B17">
        <v>51780</v>
      </c>
      <c r="C17">
        <v>182569</v>
      </c>
      <c r="D17">
        <v>204525.5</v>
      </c>
      <c r="E17">
        <v>253139</v>
      </c>
      <c r="F17">
        <v>375418</v>
      </c>
      <c r="G17">
        <v>217939.42105263201</v>
      </c>
      <c r="H17">
        <v>323638</v>
      </c>
    </row>
    <row r="18" spans="1:10">
      <c r="A18" t="s">
        <v>18</v>
      </c>
      <c r="B18">
        <v>112613</v>
      </c>
      <c r="C18">
        <v>198843.5</v>
      </c>
      <c r="D18">
        <v>258991</v>
      </c>
      <c r="E18">
        <v>300695</v>
      </c>
      <c r="F18">
        <v>2924007</v>
      </c>
      <c r="G18">
        <v>481705.94736842101</v>
      </c>
      <c r="H18">
        <v>2811394</v>
      </c>
    </row>
    <row r="19" spans="1:10">
      <c r="A19" t="s">
        <v>19</v>
      </c>
      <c r="B19">
        <v>159216</v>
      </c>
      <c r="C19">
        <v>225841</v>
      </c>
      <c r="D19">
        <v>272554</v>
      </c>
      <c r="E19">
        <v>375431</v>
      </c>
      <c r="F19">
        <v>2612779</v>
      </c>
      <c r="G19">
        <v>423193.71052631602</v>
      </c>
      <c r="H19">
        <v>2453563</v>
      </c>
      <c r="J19" s="5"/>
    </row>
    <row r="20" spans="1:10">
      <c r="A20" t="s">
        <v>20</v>
      </c>
      <c r="B20">
        <v>148871</v>
      </c>
      <c r="C20">
        <v>226899</v>
      </c>
      <c r="D20">
        <v>256117</v>
      </c>
      <c r="E20">
        <v>327248.5</v>
      </c>
      <c r="F20">
        <v>478302</v>
      </c>
      <c r="G20">
        <v>282878.92105263198</v>
      </c>
      <c r="H20">
        <v>329431</v>
      </c>
    </row>
    <row r="21" spans="1:10">
      <c r="A21" t="s">
        <v>21</v>
      </c>
      <c r="B21">
        <v>43232</v>
      </c>
      <c r="C21">
        <v>174236.5</v>
      </c>
      <c r="D21">
        <v>202542</v>
      </c>
      <c r="E21">
        <v>232071</v>
      </c>
      <c r="F21">
        <v>2960293</v>
      </c>
      <c r="G21">
        <v>338764.84210526297</v>
      </c>
      <c r="H21">
        <v>2917061</v>
      </c>
    </row>
    <row r="22" spans="1:10">
      <c r="A22" t="s">
        <v>22</v>
      </c>
      <c r="B22">
        <v>65593</v>
      </c>
      <c r="C22">
        <v>182256</v>
      </c>
      <c r="D22">
        <v>256051.5</v>
      </c>
      <c r="E22">
        <v>314122</v>
      </c>
      <c r="F22">
        <v>439510</v>
      </c>
      <c r="G22">
        <v>254436.26315789501</v>
      </c>
      <c r="H22">
        <v>373917</v>
      </c>
    </row>
    <row r="23" spans="1:10">
      <c r="A23" t="s">
        <v>23</v>
      </c>
      <c r="B23">
        <v>133172</v>
      </c>
      <c r="C23">
        <v>196767</v>
      </c>
      <c r="D23">
        <v>226572.5</v>
      </c>
      <c r="E23">
        <v>315275</v>
      </c>
      <c r="F23">
        <v>5286953</v>
      </c>
      <c r="G23">
        <v>386396.05263157899</v>
      </c>
      <c r="H23">
        <v>5153781</v>
      </c>
    </row>
    <row r="24" spans="1:10">
      <c r="A24" t="s">
        <v>25</v>
      </c>
      <c r="B24">
        <v>42240</v>
      </c>
      <c r="C24">
        <v>120424</v>
      </c>
      <c r="D24">
        <v>139872</v>
      </c>
      <c r="E24">
        <v>148192</v>
      </c>
      <c r="F24">
        <v>2952702</v>
      </c>
      <c r="G24">
        <v>400614.20790020801</v>
      </c>
      <c r="H24">
        <v>2910462</v>
      </c>
    </row>
    <row r="25" spans="1:10">
      <c r="A25" t="s">
        <v>26</v>
      </c>
      <c r="B25">
        <v>80613</v>
      </c>
      <c r="C25">
        <v>163996.5</v>
      </c>
      <c r="D25">
        <v>191947</v>
      </c>
      <c r="E25">
        <v>208744</v>
      </c>
      <c r="F25">
        <v>880640</v>
      </c>
      <c r="G25">
        <v>266950.03539823001</v>
      </c>
      <c r="H25">
        <v>800027</v>
      </c>
    </row>
    <row r="57" spans="6:6">
      <c r="F5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E60" sqref="E60"/>
    </sheetView>
  </sheetViews>
  <sheetFormatPr baseColWidth="10" defaultRowHeight="14.4"/>
  <cols>
    <col min="1" max="1" width="24.109375" customWidth="1"/>
    <col min="2" max="2" width="24.109375" bestFit="1" customWidth="1"/>
    <col min="3" max="3" width="14.33203125" bestFit="1" customWidth="1"/>
    <col min="4" max="4" width="21.6640625" bestFit="1" customWidth="1"/>
    <col min="5" max="5" width="24.77734375" bestFit="1" customWidth="1"/>
    <col min="6" max="6" width="22.21875" bestFit="1" customWidth="1"/>
    <col min="7" max="7" width="11.88671875" bestFit="1" customWidth="1"/>
  </cols>
  <sheetData>
    <row r="1" spans="1:3">
      <c r="A1" s="21" t="s">
        <v>31</v>
      </c>
      <c r="B1" s="21" t="s">
        <v>76</v>
      </c>
      <c r="C1" s="21" t="s">
        <v>78</v>
      </c>
    </row>
    <row r="2" spans="1:3">
      <c r="A2" s="40" t="s">
        <v>79</v>
      </c>
      <c r="B2" t="s">
        <v>80</v>
      </c>
      <c r="C2">
        <v>38</v>
      </c>
    </row>
    <row r="3" spans="1:3">
      <c r="A3" s="40"/>
      <c r="B3" t="s">
        <v>81</v>
      </c>
      <c r="C3">
        <v>1</v>
      </c>
    </row>
    <row r="4" spans="1:3">
      <c r="A4" s="40"/>
      <c r="B4" t="s">
        <v>82</v>
      </c>
      <c r="C4">
        <v>1</v>
      </c>
    </row>
    <row r="5" spans="1:3">
      <c r="A5" t="s">
        <v>2</v>
      </c>
      <c r="B5" t="s">
        <v>83</v>
      </c>
      <c r="C5">
        <v>332</v>
      </c>
    </row>
    <row r="6" spans="1:3">
      <c r="A6" t="s">
        <v>84</v>
      </c>
      <c r="B6" t="s">
        <v>83</v>
      </c>
      <c r="C6">
        <v>81</v>
      </c>
    </row>
    <row r="7" spans="1:3">
      <c r="A7" t="s">
        <v>85</v>
      </c>
      <c r="B7" t="s">
        <v>83</v>
      </c>
      <c r="C7">
        <v>15</v>
      </c>
    </row>
    <row r="8" spans="1:3">
      <c r="A8" s="40" t="s">
        <v>86</v>
      </c>
      <c r="B8" t="s">
        <v>87</v>
      </c>
      <c r="C8">
        <v>1</v>
      </c>
    </row>
    <row r="9" spans="1:3">
      <c r="A9" s="40"/>
      <c r="B9" t="s">
        <v>80</v>
      </c>
      <c r="C9">
        <v>67</v>
      </c>
    </row>
    <row r="10" spans="1:3">
      <c r="A10" s="40"/>
      <c r="B10" t="s">
        <v>82</v>
      </c>
      <c r="C10">
        <v>6</v>
      </c>
    </row>
    <row r="11" spans="1:3">
      <c r="A11" t="s">
        <v>88</v>
      </c>
      <c r="B11" t="s">
        <v>81</v>
      </c>
      <c r="C11">
        <v>17</v>
      </c>
    </row>
    <row r="12" spans="1:3">
      <c r="A12" t="s">
        <v>89</v>
      </c>
      <c r="B12" t="s">
        <v>81</v>
      </c>
      <c r="C12">
        <v>64</v>
      </c>
    </row>
    <row r="13" spans="1:3">
      <c r="A13" t="s">
        <v>90</v>
      </c>
      <c r="B13" t="s">
        <v>83</v>
      </c>
      <c r="C13">
        <v>24</v>
      </c>
    </row>
    <row r="14" spans="1:3">
      <c r="A14" s="40" t="s">
        <v>91</v>
      </c>
      <c r="B14" t="s">
        <v>87</v>
      </c>
      <c r="C14">
        <v>2</v>
      </c>
    </row>
    <row r="15" spans="1:3">
      <c r="A15" s="40"/>
      <c r="B15" t="s">
        <v>83</v>
      </c>
      <c r="C15">
        <v>28</v>
      </c>
    </row>
    <row r="16" spans="1:3">
      <c r="A16" t="s">
        <v>92</v>
      </c>
      <c r="B16" t="s">
        <v>83</v>
      </c>
      <c r="C16">
        <v>28</v>
      </c>
    </row>
    <row r="17" spans="1:3">
      <c r="A17" t="s">
        <v>93</v>
      </c>
      <c r="B17" t="s">
        <v>83</v>
      </c>
      <c r="C17">
        <v>35</v>
      </c>
    </row>
    <row r="18" spans="1:3">
      <c r="A18" s="40" t="s">
        <v>94</v>
      </c>
      <c r="B18" t="s">
        <v>87</v>
      </c>
      <c r="C18">
        <v>3</v>
      </c>
    </row>
    <row r="19" spans="1:3">
      <c r="A19" s="40"/>
      <c r="B19" t="s">
        <v>83</v>
      </c>
      <c r="C19">
        <v>127</v>
      </c>
    </row>
    <row r="20" spans="1:3">
      <c r="A20" s="40" t="s">
        <v>24</v>
      </c>
      <c r="B20" t="s">
        <v>87</v>
      </c>
      <c r="C20">
        <v>1</v>
      </c>
    </row>
    <row r="21" spans="1:3">
      <c r="A21" s="40"/>
      <c r="B21" t="s">
        <v>83</v>
      </c>
      <c r="C21">
        <v>578</v>
      </c>
    </row>
    <row r="22" spans="1:3">
      <c r="A22" t="s">
        <v>45</v>
      </c>
      <c r="B22" t="s">
        <v>83</v>
      </c>
      <c r="C22">
        <v>374</v>
      </c>
    </row>
    <row r="23" spans="1:3">
      <c r="A23" t="s">
        <v>95</v>
      </c>
      <c r="B23" t="s">
        <v>80</v>
      </c>
      <c r="C23">
        <v>1</v>
      </c>
    </row>
    <row r="24" spans="1:3">
      <c r="A24" s="40" t="s">
        <v>96</v>
      </c>
      <c r="B24" t="s">
        <v>83</v>
      </c>
      <c r="C24">
        <v>14</v>
      </c>
    </row>
    <row r="25" spans="1:3">
      <c r="A25" s="40"/>
      <c r="B25" t="s">
        <v>80</v>
      </c>
      <c r="C25">
        <v>34</v>
      </c>
    </row>
    <row r="26" spans="1:3">
      <c r="A26" s="40" t="s">
        <v>97</v>
      </c>
      <c r="B26" t="s">
        <v>83</v>
      </c>
      <c r="C26">
        <v>49</v>
      </c>
    </row>
    <row r="27" spans="1:3">
      <c r="A27" s="40"/>
      <c r="B27" t="s">
        <v>80</v>
      </c>
      <c r="C27">
        <v>12</v>
      </c>
    </row>
    <row r="28" spans="1:3">
      <c r="A28" t="s">
        <v>98</v>
      </c>
      <c r="B28" t="s">
        <v>83</v>
      </c>
      <c r="C28">
        <v>58</v>
      </c>
    </row>
    <row r="29" spans="1:3">
      <c r="A29" s="40" t="s">
        <v>1</v>
      </c>
      <c r="B29" t="s">
        <v>87</v>
      </c>
      <c r="C29">
        <v>2</v>
      </c>
    </row>
    <row r="30" spans="1:3">
      <c r="A30" s="40"/>
      <c r="B30" t="s">
        <v>83</v>
      </c>
      <c r="C30">
        <v>1211</v>
      </c>
    </row>
    <row r="31" spans="1:3">
      <c r="A31" s="40"/>
      <c r="B31" t="s">
        <v>80</v>
      </c>
      <c r="C31">
        <v>84</v>
      </c>
    </row>
    <row r="32" spans="1:3">
      <c r="A32" t="s">
        <v>99</v>
      </c>
      <c r="B32" t="s">
        <v>83</v>
      </c>
      <c r="C32">
        <v>12</v>
      </c>
    </row>
    <row r="33" spans="1:3">
      <c r="A33" t="s">
        <v>100</v>
      </c>
      <c r="B33" t="s">
        <v>81</v>
      </c>
      <c r="C33">
        <v>26</v>
      </c>
    </row>
    <row r="34" spans="1:3">
      <c r="A34" t="s">
        <v>101</v>
      </c>
      <c r="B34" t="s">
        <v>81</v>
      </c>
      <c r="C34">
        <v>13</v>
      </c>
    </row>
    <row r="35" spans="1:3">
      <c r="A35" s="40" t="s">
        <v>102</v>
      </c>
      <c r="B35" t="s">
        <v>83</v>
      </c>
      <c r="C35">
        <v>42</v>
      </c>
    </row>
    <row r="36" spans="1:3">
      <c r="A36" s="40"/>
      <c r="B36" t="s">
        <v>80</v>
      </c>
      <c r="C36">
        <v>1</v>
      </c>
    </row>
    <row r="37" spans="1:3">
      <c r="A37" t="s">
        <v>41</v>
      </c>
      <c r="B37" t="s">
        <v>81</v>
      </c>
      <c r="C37">
        <v>93</v>
      </c>
    </row>
    <row r="38" spans="1:3">
      <c r="A38" s="40" t="s">
        <v>103</v>
      </c>
      <c r="B38" t="s">
        <v>87</v>
      </c>
      <c r="C38">
        <v>2</v>
      </c>
    </row>
    <row r="39" spans="1:3">
      <c r="A39" s="40"/>
      <c r="B39" t="s">
        <v>83</v>
      </c>
      <c r="C39">
        <v>26</v>
      </c>
    </row>
    <row r="41" spans="1:3">
      <c r="A41" s="7" t="s">
        <v>104</v>
      </c>
      <c r="B41" t="s">
        <v>105</v>
      </c>
    </row>
    <row r="42" spans="1:3">
      <c r="A42" s="8" t="s">
        <v>82</v>
      </c>
      <c r="B42" s="9">
        <v>7</v>
      </c>
    </row>
    <row r="43" spans="1:3">
      <c r="A43" s="8" t="s">
        <v>87</v>
      </c>
      <c r="B43" s="9">
        <v>11</v>
      </c>
    </row>
    <row r="44" spans="1:3">
      <c r="A44" s="8" t="s">
        <v>81</v>
      </c>
      <c r="B44" s="9">
        <v>214</v>
      </c>
    </row>
    <row r="45" spans="1:3">
      <c r="A45" s="8" t="s">
        <v>80</v>
      </c>
      <c r="B45" s="9">
        <v>237</v>
      </c>
    </row>
    <row r="46" spans="1:3">
      <c r="A46" s="8" t="s">
        <v>83</v>
      </c>
      <c r="B46" s="9">
        <v>3034</v>
      </c>
    </row>
    <row r="47" spans="1:3">
      <c r="A47" s="8" t="s">
        <v>64</v>
      </c>
      <c r="B47" s="9">
        <v>3503</v>
      </c>
    </row>
  </sheetData>
  <mergeCells count="10">
    <mergeCell ref="A26:A27"/>
    <mergeCell ref="A29:A31"/>
    <mergeCell ref="A35:A36"/>
    <mergeCell ref="A38:A39"/>
    <mergeCell ref="A2:A4"/>
    <mergeCell ref="A8:A10"/>
    <mergeCell ref="A14:A15"/>
    <mergeCell ref="A18:A19"/>
    <mergeCell ref="A20:A21"/>
    <mergeCell ref="A24:A25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G5" sqref="G5"/>
    </sheetView>
  </sheetViews>
  <sheetFormatPr baseColWidth="10" defaultRowHeight="14.4"/>
  <cols>
    <col min="1" max="1" width="16.109375" bestFit="1" customWidth="1"/>
    <col min="3" max="3" width="12" bestFit="1" customWidth="1"/>
    <col min="4" max="4" width="19.44140625" bestFit="1" customWidth="1"/>
    <col min="7" max="7" width="11.33203125" bestFit="1" customWidth="1"/>
  </cols>
  <sheetData>
    <row r="1" spans="1:8">
      <c r="A1" s="3" t="s">
        <v>31</v>
      </c>
      <c r="B1" s="3" t="s">
        <v>106</v>
      </c>
      <c r="C1" s="3" t="s">
        <v>107</v>
      </c>
      <c r="D1" s="3" t="s">
        <v>108</v>
      </c>
    </row>
    <row r="2" spans="1:8">
      <c r="A2" t="s">
        <v>1</v>
      </c>
      <c r="B2">
        <v>826.650000000006</v>
      </c>
      <c r="C2">
        <v>835</v>
      </c>
      <c r="D2">
        <v>0.99000000000000699</v>
      </c>
      <c r="F2" t="s">
        <v>109</v>
      </c>
      <c r="G2">
        <f>SUM(B2:B25)</f>
        <v>2328.6000000000104</v>
      </c>
      <c r="H2">
        <v>100</v>
      </c>
    </row>
    <row r="3" spans="1:8">
      <c r="A3" t="s">
        <v>24</v>
      </c>
      <c r="B3">
        <v>382.14000000000198</v>
      </c>
      <c r="C3">
        <v>386</v>
      </c>
      <c r="D3">
        <v>0.99000000000000499</v>
      </c>
      <c r="F3" t="s">
        <v>110</v>
      </c>
      <c r="G3">
        <f>SUM(B2:B5)</f>
        <v>1711.71000000001</v>
      </c>
      <c r="H3">
        <f>G3*H2/G2</f>
        <v>73.508116464828746</v>
      </c>
    </row>
    <row r="4" spans="1:8">
      <c r="A4" t="s">
        <v>45</v>
      </c>
      <c r="B4">
        <v>261.36000000000098</v>
      </c>
      <c r="C4">
        <v>264</v>
      </c>
      <c r="D4">
        <v>0.99000000000000399</v>
      </c>
    </row>
    <row r="5" spans="1:8">
      <c r="A5" t="s">
        <v>2</v>
      </c>
      <c r="B5">
        <v>241.560000000001</v>
      </c>
      <c r="C5">
        <v>244</v>
      </c>
      <c r="D5">
        <v>0.99000000000000299</v>
      </c>
    </row>
    <row r="6" spans="1:8">
      <c r="A6" t="s">
        <v>41</v>
      </c>
      <c r="B6">
        <v>93.529999999999902</v>
      </c>
      <c r="C6">
        <v>47</v>
      </c>
      <c r="D6">
        <v>1.99</v>
      </c>
    </row>
    <row r="7" spans="1:8">
      <c r="A7" t="s">
        <v>94</v>
      </c>
      <c r="B7">
        <v>79.2</v>
      </c>
      <c r="C7">
        <v>80</v>
      </c>
      <c r="D7">
        <v>0.99</v>
      </c>
    </row>
    <row r="8" spans="1:8">
      <c r="A8" t="s">
        <v>84</v>
      </c>
      <c r="B8">
        <v>60.39</v>
      </c>
      <c r="C8">
        <v>61</v>
      </c>
      <c r="D8">
        <v>0.99000000000000099</v>
      </c>
    </row>
    <row r="9" spans="1:8">
      <c r="A9" t="s">
        <v>89</v>
      </c>
      <c r="B9">
        <v>57.71</v>
      </c>
      <c r="C9">
        <v>29</v>
      </c>
      <c r="D9">
        <v>1.99</v>
      </c>
    </row>
    <row r="10" spans="1:8">
      <c r="A10" t="s">
        <v>86</v>
      </c>
      <c r="B10">
        <v>40.590000000000003</v>
      </c>
      <c r="C10">
        <v>41</v>
      </c>
      <c r="D10">
        <v>0.99</v>
      </c>
    </row>
    <row r="11" spans="1:8">
      <c r="A11" t="s">
        <v>97</v>
      </c>
      <c r="B11">
        <v>40.590000000000003</v>
      </c>
      <c r="C11">
        <v>41</v>
      </c>
      <c r="D11">
        <v>0.99</v>
      </c>
    </row>
    <row r="12" spans="1:8">
      <c r="A12" t="s">
        <v>100</v>
      </c>
      <c r="B12">
        <v>39.799999999999997</v>
      </c>
      <c r="C12">
        <v>20</v>
      </c>
      <c r="D12">
        <v>1.99</v>
      </c>
    </row>
    <row r="13" spans="1:8">
      <c r="A13" t="s">
        <v>98</v>
      </c>
      <c r="B13">
        <v>29.7</v>
      </c>
      <c r="C13">
        <v>30</v>
      </c>
      <c r="D13">
        <v>0.99</v>
      </c>
    </row>
    <row r="14" spans="1:8">
      <c r="A14" t="s">
        <v>96</v>
      </c>
      <c r="B14">
        <v>27.72</v>
      </c>
      <c r="C14">
        <v>28</v>
      </c>
      <c r="D14">
        <v>0.99</v>
      </c>
    </row>
    <row r="15" spans="1:8">
      <c r="A15" t="s">
        <v>102</v>
      </c>
      <c r="B15">
        <v>19.8</v>
      </c>
      <c r="C15">
        <v>20</v>
      </c>
      <c r="D15">
        <v>0.99</v>
      </c>
    </row>
    <row r="16" spans="1:8">
      <c r="A16" t="s">
        <v>88</v>
      </c>
      <c r="B16">
        <v>17.91</v>
      </c>
      <c r="C16">
        <v>9</v>
      </c>
      <c r="D16">
        <v>1.99</v>
      </c>
    </row>
    <row r="17" spans="1:4">
      <c r="A17" t="s">
        <v>93</v>
      </c>
      <c r="B17">
        <v>16.829999999999998</v>
      </c>
      <c r="C17">
        <v>17</v>
      </c>
      <c r="D17">
        <v>0.99</v>
      </c>
    </row>
    <row r="18" spans="1:4">
      <c r="A18" t="s">
        <v>85</v>
      </c>
      <c r="B18">
        <v>14.85</v>
      </c>
      <c r="C18">
        <v>15</v>
      </c>
      <c r="D18">
        <v>0.99</v>
      </c>
    </row>
    <row r="19" spans="1:4">
      <c r="A19" t="s">
        <v>79</v>
      </c>
      <c r="B19">
        <v>13.86</v>
      </c>
      <c r="C19">
        <v>14</v>
      </c>
      <c r="D19">
        <v>0.99</v>
      </c>
    </row>
    <row r="20" spans="1:4">
      <c r="A20" t="s">
        <v>103</v>
      </c>
      <c r="B20">
        <v>12.87</v>
      </c>
      <c r="C20">
        <v>13</v>
      </c>
      <c r="D20">
        <v>0.99</v>
      </c>
    </row>
    <row r="21" spans="1:4">
      <c r="A21" t="s">
        <v>101</v>
      </c>
      <c r="B21">
        <v>11.94</v>
      </c>
      <c r="C21">
        <v>6</v>
      </c>
      <c r="D21">
        <v>1.99</v>
      </c>
    </row>
    <row r="22" spans="1:4">
      <c r="A22" t="s">
        <v>91</v>
      </c>
      <c r="B22">
        <v>11.88</v>
      </c>
      <c r="C22">
        <v>12</v>
      </c>
      <c r="D22">
        <v>0.99</v>
      </c>
    </row>
    <row r="23" spans="1:4">
      <c r="A23" t="s">
        <v>92</v>
      </c>
      <c r="B23">
        <v>11.88</v>
      </c>
      <c r="C23">
        <v>12</v>
      </c>
      <c r="D23">
        <v>0.99</v>
      </c>
    </row>
    <row r="24" spans="1:4">
      <c r="A24" t="s">
        <v>90</v>
      </c>
      <c r="B24">
        <v>9.9</v>
      </c>
      <c r="C24">
        <v>10</v>
      </c>
      <c r="D24">
        <v>0.99</v>
      </c>
    </row>
    <row r="25" spans="1:4">
      <c r="A25" t="s">
        <v>99</v>
      </c>
      <c r="B25">
        <v>5.94</v>
      </c>
      <c r="C25">
        <v>6</v>
      </c>
      <c r="D25">
        <v>0.99</v>
      </c>
    </row>
  </sheetData>
  <sortState ref="A2:C25">
    <sortCondition descending="1"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I26" sqref="I26"/>
    </sheetView>
  </sheetViews>
  <sheetFormatPr baseColWidth="10" defaultRowHeight="14.4"/>
  <cols>
    <col min="1" max="1" width="14.33203125" bestFit="1" customWidth="1"/>
    <col min="2" max="3" width="14.5546875" bestFit="1" customWidth="1"/>
    <col min="4" max="4" width="11.6640625" bestFit="1" customWidth="1"/>
    <col min="5" max="5" width="8.88671875" bestFit="1" customWidth="1"/>
    <col min="6" max="6" width="20.33203125" bestFit="1" customWidth="1"/>
  </cols>
  <sheetData>
    <row r="1" spans="1:6" s="4" customFormat="1" ht="15" thickBot="1">
      <c r="A1" s="22" t="s">
        <v>111</v>
      </c>
      <c r="B1" s="23" t="s">
        <v>112</v>
      </c>
      <c r="C1" s="23" t="s">
        <v>113</v>
      </c>
      <c r="D1" s="23" t="s">
        <v>114</v>
      </c>
      <c r="E1" s="23" t="s">
        <v>115</v>
      </c>
      <c r="F1" s="24" t="s">
        <v>116</v>
      </c>
    </row>
    <row r="2" spans="1:6">
      <c r="A2" s="25" t="s">
        <v>117</v>
      </c>
      <c r="B2" s="26">
        <v>37347</v>
      </c>
      <c r="C2" s="26">
        <v>41630</v>
      </c>
      <c r="D2" s="27">
        <v>11</v>
      </c>
      <c r="E2" s="27">
        <v>833.04000000000201</v>
      </c>
      <c r="F2" s="28">
        <v>75.730909090909194</v>
      </c>
    </row>
    <row r="3" spans="1:6">
      <c r="A3" s="29" t="s">
        <v>118</v>
      </c>
      <c r="B3" s="30">
        <v>37744</v>
      </c>
      <c r="C3" s="30">
        <v>41617</v>
      </c>
      <c r="D3" s="31">
        <v>10</v>
      </c>
      <c r="E3" s="31">
        <v>775.400000000001</v>
      </c>
      <c r="F3" s="32">
        <v>77.540000000000106</v>
      </c>
    </row>
    <row r="4" spans="1:6" ht="15" thickBot="1">
      <c r="A4" s="33" t="s">
        <v>119</v>
      </c>
      <c r="B4" s="34">
        <v>37911</v>
      </c>
      <c r="C4" s="34">
        <v>41613</v>
      </c>
      <c r="D4" s="35">
        <v>10</v>
      </c>
      <c r="E4" s="35">
        <v>720.16000000000099</v>
      </c>
      <c r="F4" s="36">
        <v>72.016000000000105</v>
      </c>
    </row>
    <row r="5" spans="1:6">
      <c r="F5" s="37">
        <f>AVERAGE(F2:F4)</f>
        <v>75.095636363636473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1- most heard genre per country</vt:lpstr>
      <vt:lpstr>1- Is it the same as the genre </vt:lpstr>
      <vt:lpstr>1- is equal</vt:lpstr>
      <vt:lpstr>2- 5 num summary of millisecond</vt:lpstr>
      <vt:lpstr>2- 5 num summary of mill per co</vt:lpstr>
      <vt:lpstr>3 -- Is there a relationship be</vt:lpstr>
      <vt:lpstr>4- income-genre group by genre</vt:lpstr>
      <vt:lpstr>5- Average income per employee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Gonzalez Rosas</dc:creator>
  <cp:lastModifiedBy>Isabel Gonzalez Rosas</cp:lastModifiedBy>
  <cp:lastPrinted>2018-05-28T14:46:19Z</cp:lastPrinted>
  <dcterms:created xsi:type="dcterms:W3CDTF">2018-05-22T01:18:27Z</dcterms:created>
  <dcterms:modified xsi:type="dcterms:W3CDTF">2018-05-30T01:24:43Z</dcterms:modified>
</cp:coreProperties>
</file>