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be\OneDrive\Documentos\MAESTRIA\RSI\Dr. Carlos\"/>
    </mc:Choice>
  </mc:AlternateContent>
  <bookViews>
    <workbookView xWindow="0" yWindow="0" windowWidth="19200" windowHeight="7310" activeTab="1"/>
  </bookViews>
  <sheets>
    <sheet name="GENERAL" sheetId="5" r:id="rId1"/>
    <sheet name="TESTS" sheetId="8" r:id="rId2"/>
    <sheet name="TOLUCA" sheetId="1" r:id="rId3"/>
    <sheet name="MONTERREY" sheetId="6" r:id="rId4"/>
    <sheet name="CCM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8" l="1"/>
  <c r="D33" i="8"/>
  <c r="D25" i="8"/>
  <c r="D21" i="8"/>
  <c r="D4" i="8"/>
  <c r="D2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2" i="8"/>
  <c r="D23" i="8"/>
  <c r="D24" i="8"/>
  <c r="D26" i="8"/>
  <c r="D27" i="8"/>
  <c r="D28" i="8"/>
  <c r="D29" i="8"/>
  <c r="D30" i="8"/>
  <c r="D31" i="8"/>
  <c r="D32" i="8"/>
  <c r="D34" i="8"/>
  <c r="D35" i="8"/>
  <c r="D36" i="8"/>
  <c r="D38" i="8"/>
  <c r="D39" i="8"/>
  <c r="G8" i="8" l="1"/>
  <c r="H3" i="8" l="1"/>
  <c r="H2" i="8"/>
  <c r="G3" i="8"/>
  <c r="G2" i="8"/>
  <c r="G7" i="8" l="1"/>
  <c r="E5" i="7"/>
  <c r="O4" i="5"/>
  <c r="O3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O5" i="5" l="1"/>
  <c r="L74" i="5" s="1"/>
  <c r="L27" i="5" l="1"/>
  <c r="L57" i="5"/>
  <c r="L69" i="5"/>
  <c r="L63" i="5"/>
  <c r="L61" i="5"/>
  <c r="L75" i="5"/>
  <c r="L64" i="5"/>
  <c r="L72" i="5"/>
  <c r="L68" i="5"/>
  <c r="L62" i="5"/>
  <c r="L21" i="5"/>
  <c r="L49" i="5"/>
  <c r="L66" i="5"/>
  <c r="L70" i="5"/>
  <c r="L76" i="5"/>
  <c r="L67" i="5"/>
  <c r="L71" i="5"/>
  <c r="L77" i="5"/>
  <c r="L73" i="5"/>
  <c r="L65" i="5"/>
  <c r="L46" i="5"/>
  <c r="L30" i="5"/>
  <c r="L52" i="5"/>
  <c r="L54" i="5"/>
  <c r="L33" i="5"/>
  <c r="L58" i="5"/>
  <c r="L60" i="5"/>
  <c r="L39" i="5"/>
  <c r="L16" i="5"/>
  <c r="L6" i="5"/>
  <c r="L3" i="5"/>
  <c r="L11" i="5"/>
  <c r="L45" i="5"/>
  <c r="L22" i="5"/>
  <c r="L18" i="5"/>
  <c r="L31" i="5"/>
  <c r="L15" i="5"/>
  <c r="L51" i="5"/>
  <c r="L28" i="5"/>
  <c r="L24" i="5"/>
  <c r="L37" i="5"/>
  <c r="L36" i="5"/>
  <c r="L9" i="5"/>
  <c r="L43" i="5"/>
  <c r="L34" i="5"/>
  <c r="L8" i="5"/>
  <c r="L42" i="5"/>
  <c r="L13" i="5"/>
  <c r="L7" i="5"/>
  <c r="L17" i="5"/>
  <c r="L23" i="5"/>
  <c r="L29" i="5"/>
  <c r="L35" i="5"/>
  <c r="L41" i="5"/>
  <c r="L47" i="5"/>
  <c r="L53" i="5"/>
  <c r="L59" i="5"/>
  <c r="L56" i="5"/>
  <c r="L4" i="5"/>
  <c r="L10" i="5"/>
  <c r="L14" i="5"/>
  <c r="L20" i="5"/>
  <c r="L26" i="5"/>
  <c r="L32" i="5"/>
  <c r="L38" i="5"/>
  <c r="L44" i="5"/>
  <c r="L50" i="5"/>
  <c r="L40" i="5"/>
  <c r="L12" i="5"/>
  <c r="L48" i="5"/>
  <c r="L19" i="5"/>
  <c r="L55" i="5"/>
  <c r="L25" i="5"/>
  <c r="L5" i="5"/>
</calcChain>
</file>

<file path=xl/sharedStrings.xml><?xml version="1.0" encoding="utf-8"?>
<sst xmlns="http://schemas.openxmlformats.org/spreadsheetml/2006/main" count="278" uniqueCount="169">
  <si>
    <t>Subject</t>
  </si>
  <si>
    <t>Ph1 - Ph2</t>
  </si>
  <si>
    <t>Ph1 - Ph3</t>
  </si>
  <si>
    <t>Ph1 - Ph4</t>
  </si>
  <si>
    <t>Ph1 - Ph5</t>
  </si>
  <si>
    <t>RSI</t>
  </si>
  <si>
    <t>AF</t>
  </si>
  <si>
    <t>SampleMin</t>
  </si>
  <si>
    <t>SampleMax</t>
  </si>
  <si>
    <t>SampleDif</t>
  </si>
  <si>
    <t>HIGHEST RSI</t>
  </si>
  <si>
    <t>LOWEST AF</t>
  </si>
  <si>
    <t>HIGHEST AF</t>
  </si>
  <si>
    <t>LOWEST RSI</t>
  </si>
  <si>
    <t>VISUAL COMPARISON</t>
  </si>
  <si>
    <t>Ph8 - Ph9</t>
  </si>
  <si>
    <t>Ph1 - Ph6</t>
  </si>
  <si>
    <t>Ph1 - Ph7</t>
  </si>
  <si>
    <t>Ph1 - Ph8</t>
  </si>
  <si>
    <t>Ph1 - Ph9</t>
  </si>
  <si>
    <t>TRUE</t>
  </si>
  <si>
    <t>FALSE</t>
  </si>
  <si>
    <t>7 de 12</t>
  </si>
  <si>
    <t>Pretest</t>
  </si>
  <si>
    <t>Postest</t>
  </si>
  <si>
    <t>SD</t>
  </si>
  <si>
    <t>Mean</t>
  </si>
  <si>
    <r>
      <t xml:space="preserve">H0: </t>
    </r>
    <r>
      <rPr>
        <sz val="11"/>
        <color theme="1"/>
        <rFont val="Calibri"/>
        <family val="2"/>
      </rPr>
      <t>µ1 = µ2</t>
    </r>
  </si>
  <si>
    <t>t value</t>
  </si>
  <si>
    <t xml:space="preserve">p value </t>
  </si>
  <si>
    <t>T-test</t>
  </si>
  <si>
    <t>Welch's t-test</t>
  </si>
  <si>
    <t>Prueba t para dos muestras suponiendo varianzas desiguales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</si>
  <si>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</si>
  <si>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</si>
  <si>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</si>
  <si>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</si>
  <si>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</si>
  <si>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</si>
  <si>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</si>
  <si>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</si>
  <si>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</si>
  <si>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</si>
  <si>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The difference in tests between the pretest (mean=0.25; SD=0.0962) and postest (mean=0.32; SD=0.1740) was significant (t(38)=2.6287; p&lt;0.025).</t>
  </si>
  <si>
    <t>A Welch’s t-test was performed to determine if there was a statistically significant difference in test scores after the mindfullness sessions among a group of students that took a pretest evaluation vs. a postest evaluation. The sample size for both groups was 38 students.
A Welch’s t-test revealed that there was a statistically significant difference in mean exam scores (t = -2.30, p = 0.025) between the two groups.</t>
  </si>
  <si>
    <t>Prueba z para medias de dos muestras</t>
  </si>
  <si>
    <t>Varianza (conocida)</t>
  </si>
  <si>
    <t>z</t>
  </si>
  <si>
    <t>P(Z&lt;=z) una cola</t>
  </si>
  <si>
    <t>Valor crítico de z (una cola)</t>
  </si>
  <si>
    <t>Valor crítico de z (dos colas)</t>
  </si>
  <si>
    <t>Z-test</t>
  </si>
  <si>
    <t>CASO_1 PRETEST</t>
  </si>
  <si>
    <t>CASO_1 POSTEST</t>
  </si>
  <si>
    <t>CASO_2 PRETEST</t>
  </si>
  <si>
    <t>CASO_2 POSTEST</t>
  </si>
  <si>
    <t>CASO_3 PRETEST</t>
  </si>
  <si>
    <t>CASO_3 POSTEST</t>
  </si>
  <si>
    <t>CASO_4 PRETEST</t>
  </si>
  <si>
    <t>CASO_4 POSTEST</t>
  </si>
  <si>
    <t>CASO_5 PRETEST</t>
  </si>
  <si>
    <t>CASO_5 POSTEST</t>
  </si>
  <si>
    <t>CASO_6 PRETEST</t>
  </si>
  <si>
    <t>CASO_6 POSTEST</t>
  </si>
  <si>
    <t>CASO_7 PRETEST</t>
  </si>
  <si>
    <t>CASO_7 POSTEST</t>
  </si>
  <si>
    <t>CASO_8 PRETEST</t>
  </si>
  <si>
    <t>CASO_8 POSTEST</t>
  </si>
  <si>
    <t>CASO_9 PRETEST</t>
  </si>
  <si>
    <t>CASO_9 POSTEST</t>
  </si>
  <si>
    <t>CASO_10 PRETEST</t>
  </si>
  <si>
    <t>CASO_10 POSTEST</t>
  </si>
  <si>
    <t>CASO_11 PRETEST</t>
  </si>
  <si>
    <t>CASO_11 POSTEST</t>
  </si>
  <si>
    <t>CASO_12 PRETEST</t>
  </si>
  <si>
    <t>CASO_12 POSTEST</t>
  </si>
  <si>
    <t>CASO_13 PRETEST</t>
  </si>
  <si>
    <t>CASO_13 POSTEST</t>
  </si>
  <si>
    <t>CASO_14 PRETEST</t>
  </si>
  <si>
    <t>CASO_14 POSTEST</t>
  </si>
  <si>
    <t>CASO_15 PRETEST</t>
  </si>
  <si>
    <t>CASO_15 POSTEST</t>
  </si>
  <si>
    <t>CASO_16 PRETEST</t>
  </si>
  <si>
    <t>CASO_16 POSTEST</t>
  </si>
  <si>
    <t>CASO_17 PRETEST</t>
  </si>
  <si>
    <t>CASO_17 POSTEST</t>
  </si>
  <si>
    <t>CASO_18 PRETEST</t>
  </si>
  <si>
    <t>CASO_18 POSTEST</t>
  </si>
  <si>
    <t>CASO_19 PRETEST</t>
  </si>
  <si>
    <t>CASO_19 POSTEST</t>
  </si>
  <si>
    <t>CASO_20 PRETEST</t>
  </si>
  <si>
    <t>CASO_20 POSTEST</t>
  </si>
  <si>
    <t>CASO_21 PRETEST</t>
  </si>
  <si>
    <t>CASO_21 POSTEST</t>
  </si>
  <si>
    <t>CASO_22 PRETEST</t>
  </si>
  <si>
    <t>CASO_22 POSTEST</t>
  </si>
  <si>
    <t>CASO_23 PRETEST</t>
  </si>
  <si>
    <t>CASO_23 POSTEST</t>
  </si>
  <si>
    <t>CASO_24 PRETEST</t>
  </si>
  <si>
    <t>CASO_24 POSTEST</t>
  </si>
  <si>
    <t>CASO_25 PRETEST</t>
  </si>
  <si>
    <t>CASO_25 POSTEST</t>
  </si>
  <si>
    <t>CASO_26 PRETEST</t>
  </si>
  <si>
    <t>CASO_26 POSTEST</t>
  </si>
  <si>
    <t>CASO_27 PRETEST</t>
  </si>
  <si>
    <t>CASO_27 POSTEST</t>
  </si>
  <si>
    <t>CASO_28 PRETEST</t>
  </si>
  <si>
    <t>CASO_28 POSTEST</t>
  </si>
  <si>
    <t>CASO_29 PRETEST</t>
  </si>
  <si>
    <t>CASO_29 POSTEST</t>
  </si>
  <si>
    <t>CASO_30 PRETEST</t>
  </si>
  <si>
    <t>CASO_30 POSTEST</t>
  </si>
  <si>
    <t>CASO_31 PRETEST</t>
  </si>
  <si>
    <t>CASO_31 POSTEST</t>
  </si>
  <si>
    <t>CASO_32 PRETEST</t>
  </si>
  <si>
    <t>CASO_32 POSTEST</t>
  </si>
  <si>
    <t>CASO_33 PRETEST</t>
  </si>
  <si>
    <t>CASO_33 POSTEST</t>
  </si>
  <si>
    <t>CASO_34 PRETEST</t>
  </si>
  <si>
    <t>CASO_34 POSTEST</t>
  </si>
  <si>
    <t>CASO_35 PRETEST</t>
  </si>
  <si>
    <t>CASO_35 POSTEST</t>
  </si>
  <si>
    <t>CASO_36 PRETEST</t>
  </si>
  <si>
    <t>CASO_36 POSTEST</t>
  </si>
  <si>
    <t>CASO_37 PRETEST</t>
  </si>
  <si>
    <t>CASO_37 POSTEST</t>
  </si>
  <si>
    <t>CASO_38 PRETEST</t>
  </si>
  <si>
    <t>CASO_38 POSTEST</t>
  </si>
  <si>
    <t>Difference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</si>
  <si>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</si>
  <si>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</si>
  <si>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</si>
  <si>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</si>
  <si>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</si>
  <si>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</si>
  <si>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</si>
  <si>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</si>
  <si>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</si>
  <si>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</si>
  <si>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</si>
  <si>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</si>
  <si>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</si>
  <si>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</si>
  <si>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</si>
  <si>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</si>
  <si>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</si>
  <si>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</si>
  <si>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</si>
  <si>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</si>
  <si>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</si>
  <si>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</si>
  <si>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</si>
  <si>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</si>
  <si>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</si>
  <si>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</si>
  <si>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</si>
  <si>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</si>
  <si>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</si>
  <si>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</si>
  <si>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</si>
  <si>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</si>
  <si>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</si>
  <si>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</si>
  <si>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</si>
  <si>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</si>
  <si>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</si>
  <si>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</si>
  <si>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Pre-test</t>
  </si>
  <si>
    <t>Post-test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</si>
</sst>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8">
    <xf numFmtId="0" fontId="0" fillId="0" borderId="0" xfId="0"/>
    <xf numFmtId="0" fontId="1" fillId="3" borderId="1" xfId="1" applyFill="1"/>
    <xf numFmtId="0" fontId="1" fillId="2" borderId="1" xfId="1" applyFill="1"/>
    <xf numFmtId="0" fontId="1" fillId="0" borderId="1" xfId="1"/>
    <xf numFmtId="0" fontId="0" fillId="0" borderId="0" xfId="0" applyFill="1"/>
    <xf numFmtId="0" fontId="1" fillId="4" borderId="1" xfId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16" fontId="0" fillId="0" borderId="0" xfId="0" applyNumberFormat="1"/>
    <xf numFmtId="0" fontId="1" fillId="0" borderId="2" xfId="1" applyBorder="1"/>
    <xf numFmtId="16" fontId="0" fillId="4" borderId="0" xfId="0" applyNumberFormat="1" applyFill="1"/>
    <xf numFmtId="164" fontId="1" fillId="0" borderId="1" xfId="1" applyNumberFormat="1"/>
    <xf numFmtId="164" fontId="1" fillId="0" borderId="1" xfId="1" applyNumberFormat="1" applyFill="1"/>
    <xf numFmtId="0" fontId="1" fillId="0" borderId="0" xfId="1" applyFill="1" applyBorder="1"/>
    <xf numFmtId="0" fontId="0" fillId="0" borderId="3" xfId="0" applyBorder="1"/>
    <xf numFmtId="0" fontId="2" fillId="6" borderId="3" xfId="0" applyFont="1" applyFill="1" applyBorder="1"/>
    <xf numFmtId="0" fontId="0" fillId="7" borderId="4" xfId="0" applyFill="1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8" borderId="3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9" xfId="0" applyFill="1" applyBorder="1" applyAlignment="1"/>
    <xf numFmtId="0" fontId="0" fillId="0" borderId="6" xfId="0" applyBorder="1"/>
    <xf numFmtId="0" fontId="0" fillId="0" borderId="8" xfId="0" applyBorder="1"/>
    <xf numFmtId="0" fontId="4" fillId="0" borderId="14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1" xfId="0" applyFill="1" applyBorder="1" applyAlignment="1"/>
    <xf numFmtId="0" fontId="0" fillId="0" borderId="0" xfId="0" applyNumberFormat="1"/>
    <xf numFmtId="0" fontId="2" fillId="6" borderId="0" xfId="0" applyFont="1" applyFill="1" applyBorder="1"/>
    <xf numFmtId="164" fontId="0" fillId="0" borderId="3" xfId="0" applyNumberFormat="1" applyBorder="1"/>
    <xf numFmtId="164" fontId="0" fillId="0" borderId="0" xfId="0" applyNumberFormat="1" applyBorder="1"/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TOLUCA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(GENERAL!$K$2,GENERAL!$K$4,GENERAL!$K$6,GENERAL!$K$8,GENERAL!$K$10,GENERAL!$K$12,GENERAL!$K$14,GENERAL!$K$16,GENERAL!$K$18,GENERAL!$K$20,GENERAL!$K$22,GENERAL!$K$24)</c:f>
              <c:numCache>
                <c:formatCode>General</c:formatCode>
                <c:ptCount val="12"/>
                <c:pt idx="0">
                  <c:v>0.12377405088046203</c:v>
                </c:pt>
                <c:pt idx="1">
                  <c:v>0.18015025089268438</c:v>
                </c:pt>
                <c:pt idx="2">
                  <c:v>0.21710437628450929</c:v>
                </c:pt>
                <c:pt idx="3">
                  <c:v>0.13570242584055359</c:v>
                </c:pt>
                <c:pt idx="4">
                  <c:v>0.38126458534499791</c:v>
                </c:pt>
                <c:pt idx="5">
                  <c:v>0.30528506213019796</c:v>
                </c:pt>
                <c:pt idx="6">
                  <c:v>0.26678470492080142</c:v>
                </c:pt>
                <c:pt idx="7">
                  <c:v>0.1851898609945104</c:v>
                </c:pt>
                <c:pt idx="8">
                  <c:v>0.22071221298479959</c:v>
                </c:pt>
                <c:pt idx="9">
                  <c:v>0.18337249339665118</c:v>
                </c:pt>
                <c:pt idx="10">
                  <c:v>0.30977717177551767</c:v>
                </c:pt>
                <c:pt idx="11">
                  <c:v>0.1478867383081211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(GENERAL!$K$3,GENERAL!$K$5,GENERAL!$K$7,GENERAL!$K$9,GENERAL!$K$11,GENERAL!$K$13,GENERAL!$K$15,GENERAL!$K$17,GENERAL!$K$19,GENERAL!$K$21,GENERAL!$K$23,GENERAL!$K$25)</c:f>
              <c:numCache>
                <c:formatCode>General</c:formatCode>
                <c:ptCount val="12"/>
                <c:pt idx="0">
                  <c:v>0.32599902385969109</c:v>
                </c:pt>
                <c:pt idx="1">
                  <c:v>0.14825013717921787</c:v>
                </c:pt>
                <c:pt idx="2">
                  <c:v>0.36911688001980397</c:v>
                </c:pt>
                <c:pt idx="3">
                  <c:v>0.1116870736547389</c:v>
                </c:pt>
                <c:pt idx="4">
                  <c:v>0.40663106782711728</c:v>
                </c:pt>
                <c:pt idx="5">
                  <c:v>0.27297783143066523</c:v>
                </c:pt>
                <c:pt idx="6">
                  <c:v>1</c:v>
                </c:pt>
                <c:pt idx="7">
                  <c:v>0.13437198906108966</c:v>
                </c:pt>
                <c:pt idx="8">
                  <c:v>0.27370157097658293</c:v>
                </c:pt>
                <c:pt idx="9">
                  <c:v>0.2010164012439436</c:v>
                </c:pt>
                <c:pt idx="10">
                  <c:v>0.22297321600111938</c:v>
                </c:pt>
                <c:pt idx="11">
                  <c:v>0.16144316263710515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8596480"/>
        <c:axId val="-1878602464"/>
      </c:barChart>
      <c:catAx>
        <c:axId val="-18785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2464"/>
        <c:crosses val="autoZero"/>
        <c:auto val="1"/>
        <c:lblAlgn val="ctr"/>
        <c:lblOffset val="100"/>
        <c:noMultiLvlLbl val="0"/>
      </c:catAx>
      <c:valAx>
        <c:axId val="-1878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CCM!$G$15:$G$16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CCM!$H$15:$H$16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CCM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(GENERAL!$K$62,GENERAL!$K$64,GENERAL!$K$66,GENERAL!$K$68,GENERAL!$K$70,GENERAL!$K$72,GENERAL!$K$74,GENERAL!$K$76)</c:f>
              <c:numCache>
                <c:formatCode>General</c:formatCode>
                <c:ptCount val="8"/>
                <c:pt idx="0">
                  <c:v>0.16806425822030024</c:v>
                </c:pt>
                <c:pt idx="1">
                  <c:v>0.22096800466846633</c:v>
                </c:pt>
                <c:pt idx="2">
                  <c:v>0.2102519177041377</c:v>
                </c:pt>
                <c:pt idx="3">
                  <c:v>0.29926649895168567</c:v>
                </c:pt>
                <c:pt idx="4">
                  <c:v>0.16091456168945151</c:v>
                </c:pt>
                <c:pt idx="5">
                  <c:v>0.26874045147831332</c:v>
                </c:pt>
                <c:pt idx="6">
                  <c:v>0.14457057316430705</c:v>
                </c:pt>
                <c:pt idx="7">
                  <c:v>0.17297787229498479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(GENERAL!$K$63,GENERAL!$K$65,GENERAL!$K$67,GENERAL!$K$69,GENERAL!$K$71,GENERAL!$K$73,GENERAL!$K$75,GENERAL!$K$77)</c:f>
              <c:numCache>
                <c:formatCode>General</c:formatCode>
                <c:ptCount val="8"/>
                <c:pt idx="0">
                  <c:v>0.45577941082112267</c:v>
                </c:pt>
                <c:pt idx="1">
                  <c:v>0.27380973940668635</c:v>
                </c:pt>
                <c:pt idx="2">
                  <c:v>0.48097590188680411</c:v>
                </c:pt>
                <c:pt idx="3">
                  <c:v>0.22030001706424743</c:v>
                </c:pt>
                <c:pt idx="4">
                  <c:v>0.2537618976904874</c:v>
                </c:pt>
                <c:pt idx="5">
                  <c:v>0.2840299862311973</c:v>
                </c:pt>
                <c:pt idx="6">
                  <c:v>0.16905208030427935</c:v>
                </c:pt>
                <c:pt idx="7">
                  <c:v>0.23054545919698968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5526096"/>
        <c:axId val="-1805519568"/>
      </c:barChart>
      <c:catAx>
        <c:axId val="-18055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519568"/>
        <c:crosses val="autoZero"/>
        <c:auto val="1"/>
        <c:lblAlgn val="ctr"/>
        <c:lblOffset val="100"/>
        <c:noMultiLvlLbl val="0"/>
      </c:catAx>
      <c:valAx>
        <c:axId val="-1805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5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CCM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(GENERAL!$K$62,GENERAL!$K$64,GENERAL!$K$66,GENERAL!$K$68,GENERAL!$K$70,GENERAL!$K$72,GENERAL!$K$74,GENERAL!$K$76)</c:f>
              <c:numCache>
                <c:formatCode>General</c:formatCode>
                <c:ptCount val="8"/>
                <c:pt idx="0">
                  <c:v>0.16806425822030024</c:v>
                </c:pt>
                <c:pt idx="1">
                  <c:v>0.22096800466846633</c:v>
                </c:pt>
                <c:pt idx="2">
                  <c:v>0.2102519177041377</c:v>
                </c:pt>
                <c:pt idx="3">
                  <c:v>0.29926649895168567</c:v>
                </c:pt>
                <c:pt idx="4">
                  <c:v>0.16091456168945151</c:v>
                </c:pt>
                <c:pt idx="5">
                  <c:v>0.26874045147831332</c:v>
                </c:pt>
                <c:pt idx="6">
                  <c:v>0.14457057316430705</c:v>
                </c:pt>
                <c:pt idx="7">
                  <c:v>0.17297787229498479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(GENERAL!$K$63,GENERAL!$K$65,GENERAL!$K$67,GENERAL!$K$69,GENERAL!$K$71,GENERAL!$K$73,GENERAL!$K$75,GENERAL!$K$77)</c:f>
              <c:numCache>
                <c:formatCode>General</c:formatCode>
                <c:ptCount val="8"/>
                <c:pt idx="0">
                  <c:v>0.45577941082112267</c:v>
                </c:pt>
                <c:pt idx="1">
                  <c:v>0.27380973940668635</c:v>
                </c:pt>
                <c:pt idx="2">
                  <c:v>0.48097590188680411</c:v>
                </c:pt>
                <c:pt idx="3">
                  <c:v>0.22030001706424743</c:v>
                </c:pt>
                <c:pt idx="4">
                  <c:v>0.2537618976904874</c:v>
                </c:pt>
                <c:pt idx="5">
                  <c:v>0.2840299862311973</c:v>
                </c:pt>
                <c:pt idx="6">
                  <c:v>0.16905208030427935</c:v>
                </c:pt>
                <c:pt idx="7">
                  <c:v>0.23054545919698968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8598112"/>
        <c:axId val="-1878594304"/>
      </c:barChart>
      <c:catAx>
        <c:axId val="-18785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4304"/>
        <c:crosses val="autoZero"/>
        <c:auto val="1"/>
        <c:lblAlgn val="ctr"/>
        <c:lblOffset val="100"/>
        <c:noMultiLvlLbl val="0"/>
      </c:catAx>
      <c:valAx>
        <c:axId val="-1878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MONTERREY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(GENERAL!$K$26,GENERAL!$K$28,GENERAL!$K$30,GENERAL!$K$32,GENERAL!$K$34,GENERAL!$K$36,GENERAL!$K$38,GENERAL!$K$40,GENERAL!$K$42,GENERAL!$K$44,GENERAL!$K$46,GENERAL!$K$48,GENERAL!$K$50,GENERAL!$K$52,GENERAL!$K$54,GENERAL!$K$56,GENERAL!$K$58,GENERAL!$K$60)</c:f>
              <c:numCache>
                <c:formatCode>General</c:formatCode>
                <c:ptCount val="18"/>
                <c:pt idx="0">
                  <c:v>0.3485880550996025</c:v>
                </c:pt>
                <c:pt idx="1">
                  <c:v>0.13339407680944754</c:v>
                </c:pt>
                <c:pt idx="2">
                  <c:v>0.16148980617430478</c:v>
                </c:pt>
                <c:pt idx="3">
                  <c:v>0.19861230516536743</c:v>
                </c:pt>
                <c:pt idx="4">
                  <c:v>0.27121634098583797</c:v>
                </c:pt>
                <c:pt idx="5">
                  <c:v>0.24082079643755736</c:v>
                </c:pt>
                <c:pt idx="6">
                  <c:v>0.36771643113983471</c:v>
                </c:pt>
                <c:pt idx="7">
                  <c:v>0.16877942099731469</c:v>
                </c:pt>
                <c:pt idx="8">
                  <c:v>0.25515448623380588</c:v>
                </c:pt>
                <c:pt idx="9">
                  <c:v>0.36657595799811893</c:v>
                </c:pt>
                <c:pt idx="10">
                  <c:v>0.38775385230246912</c:v>
                </c:pt>
                <c:pt idx="11">
                  <c:v>0.33621038353937721</c:v>
                </c:pt>
                <c:pt idx="12">
                  <c:v>0.16466962608465205</c:v>
                </c:pt>
                <c:pt idx="13">
                  <c:v>0.58526095474581974</c:v>
                </c:pt>
                <c:pt idx="14">
                  <c:v>0.30056318434945656</c:v>
                </c:pt>
                <c:pt idx="15">
                  <c:v>0.25930185170217496</c:v>
                </c:pt>
                <c:pt idx="16">
                  <c:v>0.33486270695204839</c:v>
                </c:pt>
                <c:pt idx="17">
                  <c:v>0.19988047605479939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(GENERAL!$K$27,GENERAL!$K$29,GENERAL!$K$31,GENERAL!$K$33,GENERAL!$K$35,GENERAL!$K$37,GENERAL!$K$39,GENERAL!$K$41,GENERAL!$K$43,GENERAL!$K$45,GENERAL!$K$47,GENERAL!$K$49,GENERAL!$K$51,GENERAL!$K$53,GENERAL!$K$55,GENERAL!$K$57,GENERAL!$K$59,GENERAL!$K$61)</c:f>
              <c:numCache>
                <c:formatCode>General</c:formatCode>
                <c:ptCount val="18"/>
                <c:pt idx="0">
                  <c:v>0.11951872429201477</c:v>
                </c:pt>
                <c:pt idx="1">
                  <c:v>0.4631073397889835</c:v>
                </c:pt>
                <c:pt idx="2">
                  <c:v>0.17186680367537427</c:v>
                </c:pt>
                <c:pt idx="3">
                  <c:v>0.35857933399341063</c:v>
                </c:pt>
                <c:pt idx="4">
                  <c:v>0.19986914583938065</c:v>
                </c:pt>
                <c:pt idx="5">
                  <c:v>0.6711543802411416</c:v>
                </c:pt>
                <c:pt idx="6">
                  <c:v>0.51461181953756663</c:v>
                </c:pt>
                <c:pt idx="7">
                  <c:v>0.4915058005343777</c:v>
                </c:pt>
                <c:pt idx="8">
                  <c:v>0.29653919658541833</c:v>
                </c:pt>
                <c:pt idx="9">
                  <c:v>0.16410382468896328</c:v>
                </c:pt>
                <c:pt idx="10">
                  <c:v>0.32690935001920962</c:v>
                </c:pt>
                <c:pt idx="11">
                  <c:v>0.1689726992870921</c:v>
                </c:pt>
                <c:pt idx="12">
                  <c:v>0.41017623809337384</c:v>
                </c:pt>
                <c:pt idx="13">
                  <c:v>0.32413265750288922</c:v>
                </c:pt>
                <c:pt idx="14">
                  <c:v>0.2725298096505655</c:v>
                </c:pt>
                <c:pt idx="15">
                  <c:v>0.34280054515122371</c:v>
                </c:pt>
                <c:pt idx="16">
                  <c:v>0.38400397922250651</c:v>
                </c:pt>
                <c:pt idx="17">
                  <c:v>0.5259068278741692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8595392"/>
        <c:axId val="-1878603552"/>
      </c:barChart>
      <c:catAx>
        <c:axId val="-187859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3552"/>
        <c:crosses val="autoZero"/>
        <c:auto val="1"/>
        <c:lblAlgn val="ctr"/>
        <c:lblOffset val="100"/>
        <c:noMultiLvlLbl val="0"/>
      </c:catAx>
      <c:valAx>
        <c:axId val="-18786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GENERAL!$N$7:$N$8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GENERAL!$O$7:$O$8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TESTS!$B$1</c:f>
              <c:strCache>
                <c:ptCount val="1"/>
                <c:pt idx="0">
                  <c:v>Pre-test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TESTS!$A$2:$A$39</c:f>
              <c:strCache>
                <c:ptCount val="3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</c:strCache>
            </c:strRef>
          </c:cat>
          <c:val>
            <c:numRef>
              <c:f>TESTS!$B$2:$B$39</c:f>
              <c:numCache>
                <c:formatCode>0.000</c:formatCode>
                <c:ptCount val="38"/>
                <c:pt idx="0">
                  <c:v>0.12377405088046203</c:v>
                </c:pt>
                <c:pt idx="1">
                  <c:v>0.18015025089268399</c:v>
                </c:pt>
                <c:pt idx="2">
                  <c:v>0.21710437628450929</c:v>
                </c:pt>
                <c:pt idx="3">
                  <c:v>0.135702425840554</c:v>
                </c:pt>
                <c:pt idx="4">
                  <c:v>0.38126458534499791</c:v>
                </c:pt>
                <c:pt idx="5">
                  <c:v>0.30528506213019796</c:v>
                </c:pt>
                <c:pt idx="6">
                  <c:v>0.26678470492080097</c:v>
                </c:pt>
                <c:pt idx="7">
                  <c:v>0.1851898609945104</c:v>
                </c:pt>
                <c:pt idx="8">
                  <c:v>0.22071221298479959</c:v>
                </c:pt>
                <c:pt idx="9">
                  <c:v>0.18337249339665118</c:v>
                </c:pt>
                <c:pt idx="10">
                  <c:v>0.309777171775518</c:v>
                </c:pt>
                <c:pt idx="11">
                  <c:v>0.1478867383081211</c:v>
                </c:pt>
                <c:pt idx="12">
                  <c:v>0.3485880550996025</c:v>
                </c:pt>
                <c:pt idx="13">
                  <c:v>0.13339407680944754</c:v>
                </c:pt>
                <c:pt idx="14">
                  <c:v>0.16148980617430478</c:v>
                </c:pt>
                <c:pt idx="15">
                  <c:v>0.19861230516536743</c:v>
                </c:pt>
                <c:pt idx="16">
                  <c:v>0.27121634098583797</c:v>
                </c:pt>
                <c:pt idx="17">
                  <c:v>0.24082079643755736</c:v>
                </c:pt>
                <c:pt idx="18">
                  <c:v>0.36771643113983471</c:v>
                </c:pt>
                <c:pt idx="19">
                  <c:v>0.16877942099731499</c:v>
                </c:pt>
                <c:pt idx="20">
                  <c:v>0.25515448623380588</c:v>
                </c:pt>
                <c:pt idx="21">
                  <c:v>0.36657595799811898</c:v>
                </c:pt>
                <c:pt idx="22">
                  <c:v>0.38775385230246912</c:v>
                </c:pt>
                <c:pt idx="23">
                  <c:v>0.33621038353937699</c:v>
                </c:pt>
                <c:pt idx="24">
                  <c:v>0.16466962608465199</c:v>
                </c:pt>
                <c:pt idx="25">
                  <c:v>0.58526095474581974</c:v>
                </c:pt>
                <c:pt idx="26">
                  <c:v>0.30056318434945656</c:v>
                </c:pt>
                <c:pt idx="27">
                  <c:v>0.25930185170217496</c:v>
                </c:pt>
                <c:pt idx="28">
                  <c:v>0.33486270695204801</c:v>
                </c:pt>
                <c:pt idx="29">
                  <c:v>0.19988047605479939</c:v>
                </c:pt>
                <c:pt idx="30">
                  <c:v>0.16806425822030024</c:v>
                </c:pt>
                <c:pt idx="31">
                  <c:v>0.220968004668466</c:v>
                </c:pt>
                <c:pt idx="32">
                  <c:v>0.21025191770413801</c:v>
                </c:pt>
                <c:pt idx="33">
                  <c:v>0.29926649895168567</c:v>
                </c:pt>
                <c:pt idx="34">
                  <c:v>0.16091456168945151</c:v>
                </c:pt>
                <c:pt idx="35">
                  <c:v>0.26874045147831299</c:v>
                </c:pt>
                <c:pt idx="36">
                  <c:v>0.14457057316430705</c:v>
                </c:pt>
                <c:pt idx="37">
                  <c:v>0.17297787229498479</c:v>
                </c:pt>
              </c:numCache>
            </c:numRef>
          </c:val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Post-test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TESTS!$A$2:$A$39</c:f>
              <c:strCache>
                <c:ptCount val="3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</c:strCache>
            </c:strRef>
          </c:cat>
          <c:val>
            <c:numRef>
              <c:f>TESTS!$C$2:$C$39</c:f>
              <c:numCache>
                <c:formatCode>0.000</c:formatCode>
                <c:ptCount val="38"/>
                <c:pt idx="0">
                  <c:v>0.32599902385969109</c:v>
                </c:pt>
                <c:pt idx="1">
                  <c:v>0.14825013717921787</c:v>
                </c:pt>
                <c:pt idx="2">
                  <c:v>0.36911688001980397</c:v>
                </c:pt>
                <c:pt idx="3">
                  <c:v>0.111687073654739</c:v>
                </c:pt>
                <c:pt idx="4">
                  <c:v>0.40663106782711728</c:v>
                </c:pt>
                <c:pt idx="5">
                  <c:v>0.27297783143066523</c:v>
                </c:pt>
                <c:pt idx="6">
                  <c:v>1</c:v>
                </c:pt>
                <c:pt idx="7">
                  <c:v>0.13437198906108966</c:v>
                </c:pt>
                <c:pt idx="8">
                  <c:v>0.27370157097658293</c:v>
                </c:pt>
                <c:pt idx="9">
                  <c:v>0.2010164012439436</c:v>
                </c:pt>
                <c:pt idx="10">
                  <c:v>0.22297321600111938</c:v>
                </c:pt>
                <c:pt idx="11">
                  <c:v>0.16144316263710515</c:v>
                </c:pt>
                <c:pt idx="12">
                  <c:v>0.11951872429201477</c:v>
                </c:pt>
                <c:pt idx="13">
                  <c:v>0.463107339788983</c:v>
                </c:pt>
                <c:pt idx="14">
                  <c:v>0.17186680367537427</c:v>
                </c:pt>
                <c:pt idx="15">
                  <c:v>0.35857933399341102</c:v>
                </c:pt>
                <c:pt idx="16">
                  <c:v>0.19986914583938065</c:v>
                </c:pt>
                <c:pt idx="17">
                  <c:v>0.6711543802411416</c:v>
                </c:pt>
                <c:pt idx="18">
                  <c:v>0.51461181953756663</c:v>
                </c:pt>
                <c:pt idx="19">
                  <c:v>0.4915058005343777</c:v>
                </c:pt>
                <c:pt idx="20">
                  <c:v>0.29653919658541833</c:v>
                </c:pt>
                <c:pt idx="21">
                  <c:v>0.16410382468896328</c:v>
                </c:pt>
                <c:pt idx="22">
                  <c:v>0.32690935001920962</c:v>
                </c:pt>
                <c:pt idx="23">
                  <c:v>0.16897269928709199</c:v>
                </c:pt>
                <c:pt idx="24">
                  <c:v>0.41017623809337384</c:v>
                </c:pt>
                <c:pt idx="25">
                  <c:v>0.32413265750288922</c:v>
                </c:pt>
                <c:pt idx="26">
                  <c:v>0.2725298096505655</c:v>
                </c:pt>
                <c:pt idx="27">
                  <c:v>0.34280054515122371</c:v>
                </c:pt>
                <c:pt idx="28">
                  <c:v>0.38400397922250651</c:v>
                </c:pt>
                <c:pt idx="29">
                  <c:v>0.5259068278741692</c:v>
                </c:pt>
                <c:pt idx="30">
                  <c:v>0.45577941082112267</c:v>
                </c:pt>
                <c:pt idx="31">
                  <c:v>0.27380973940668601</c:v>
                </c:pt>
                <c:pt idx="32">
                  <c:v>0.48097590188680411</c:v>
                </c:pt>
                <c:pt idx="33">
                  <c:v>0.22030001706424743</c:v>
                </c:pt>
                <c:pt idx="34">
                  <c:v>0.2537618976904874</c:v>
                </c:pt>
                <c:pt idx="35">
                  <c:v>0.28402998623119702</c:v>
                </c:pt>
                <c:pt idx="36">
                  <c:v>0.16905208030427901</c:v>
                </c:pt>
                <c:pt idx="37">
                  <c:v>0.23054545919698968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878603008"/>
        <c:axId val="-1878591040"/>
      </c:barChart>
      <c:catAx>
        <c:axId val="-18786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1040"/>
        <c:crosses val="autoZero"/>
        <c:auto val="1"/>
        <c:lblAlgn val="ctr"/>
        <c:lblOffset val="100"/>
        <c:noMultiLvlLbl val="0"/>
      </c:catAx>
      <c:valAx>
        <c:axId val="-18785910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TOLUCA!$G$15:$G$16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TOLUCA!$H$15:$H$16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TOLUCA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(GENERAL!$K$2,GENERAL!$K$4,GENERAL!$K$6,GENERAL!$K$8,GENERAL!$K$10,GENERAL!$K$12,GENERAL!$K$14,GENERAL!$K$16,GENERAL!$K$18,GENERAL!$K$20,GENERAL!$K$22,GENERAL!$K$24)</c:f>
              <c:numCache>
                <c:formatCode>General</c:formatCode>
                <c:ptCount val="12"/>
                <c:pt idx="0">
                  <c:v>0.12377405088046203</c:v>
                </c:pt>
                <c:pt idx="1">
                  <c:v>0.18015025089268438</c:v>
                </c:pt>
                <c:pt idx="2">
                  <c:v>0.21710437628450929</c:v>
                </c:pt>
                <c:pt idx="3">
                  <c:v>0.13570242584055359</c:v>
                </c:pt>
                <c:pt idx="4">
                  <c:v>0.38126458534499791</c:v>
                </c:pt>
                <c:pt idx="5">
                  <c:v>0.30528506213019796</c:v>
                </c:pt>
                <c:pt idx="6">
                  <c:v>0.26678470492080142</c:v>
                </c:pt>
                <c:pt idx="7">
                  <c:v>0.1851898609945104</c:v>
                </c:pt>
                <c:pt idx="8">
                  <c:v>0.22071221298479959</c:v>
                </c:pt>
                <c:pt idx="9">
                  <c:v>0.18337249339665118</c:v>
                </c:pt>
                <c:pt idx="10">
                  <c:v>0.30977717177551767</c:v>
                </c:pt>
                <c:pt idx="11">
                  <c:v>0.1478867383081211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(GENERAL!$K$3,GENERAL!$K$5,GENERAL!$K$7,GENERAL!$K$9,GENERAL!$K$11,GENERAL!$K$13,GENERAL!$K$15,GENERAL!$K$17,GENERAL!$K$19,GENERAL!$K$21,GENERAL!$K$23,GENERAL!$K$25)</c:f>
              <c:numCache>
                <c:formatCode>General</c:formatCode>
                <c:ptCount val="12"/>
                <c:pt idx="0">
                  <c:v>0.32599902385969109</c:v>
                </c:pt>
                <c:pt idx="1">
                  <c:v>0.14825013717921787</c:v>
                </c:pt>
                <c:pt idx="2">
                  <c:v>0.36911688001980397</c:v>
                </c:pt>
                <c:pt idx="3">
                  <c:v>0.1116870736547389</c:v>
                </c:pt>
                <c:pt idx="4">
                  <c:v>0.40663106782711728</c:v>
                </c:pt>
                <c:pt idx="5">
                  <c:v>0.27297783143066523</c:v>
                </c:pt>
                <c:pt idx="6">
                  <c:v>1</c:v>
                </c:pt>
                <c:pt idx="7">
                  <c:v>0.13437198906108966</c:v>
                </c:pt>
                <c:pt idx="8">
                  <c:v>0.27370157097658293</c:v>
                </c:pt>
                <c:pt idx="9">
                  <c:v>0.2010164012439436</c:v>
                </c:pt>
                <c:pt idx="10">
                  <c:v>0.22297321600111938</c:v>
                </c:pt>
                <c:pt idx="11">
                  <c:v>0.16144316263710515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8590496"/>
        <c:axId val="-1878600832"/>
      </c:barChart>
      <c:catAx>
        <c:axId val="-18785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0832"/>
        <c:crosses val="autoZero"/>
        <c:auto val="1"/>
        <c:lblAlgn val="ctr"/>
        <c:lblOffset val="100"/>
        <c:noMultiLvlLbl val="0"/>
      </c:catAx>
      <c:valAx>
        <c:axId val="-1878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PRE/POST</a:t>
            </a:r>
            <a:r>
              <a:rPr lang="en-US" baseline="0"/>
              <a:t> TEST: MONTERREY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(GENERAL!$K$26,GENERAL!$K$28,GENERAL!$K$30,GENERAL!$K$32,GENERAL!$K$34,GENERAL!$K$36,GENERAL!$K$38,GENERAL!$K$40,GENERAL!$K$42,GENERAL!$K$44,GENERAL!$K$46,GENERAL!$K$48,GENERAL!$K$50,GENERAL!$K$52,GENERAL!$K$54,GENERAL!$K$56,GENERAL!$K$58,GENERAL!$K$60)</c:f>
              <c:numCache>
                <c:formatCode>General</c:formatCode>
                <c:ptCount val="18"/>
                <c:pt idx="0">
                  <c:v>0.3485880550996025</c:v>
                </c:pt>
                <c:pt idx="1">
                  <c:v>0.13339407680944754</c:v>
                </c:pt>
                <c:pt idx="2">
                  <c:v>0.16148980617430478</c:v>
                </c:pt>
                <c:pt idx="3">
                  <c:v>0.19861230516536743</c:v>
                </c:pt>
                <c:pt idx="4">
                  <c:v>0.27121634098583797</c:v>
                </c:pt>
                <c:pt idx="5">
                  <c:v>0.24082079643755736</c:v>
                </c:pt>
                <c:pt idx="6">
                  <c:v>0.36771643113983471</c:v>
                </c:pt>
                <c:pt idx="7">
                  <c:v>0.16877942099731469</c:v>
                </c:pt>
                <c:pt idx="8">
                  <c:v>0.25515448623380588</c:v>
                </c:pt>
                <c:pt idx="9">
                  <c:v>0.36657595799811893</c:v>
                </c:pt>
                <c:pt idx="10">
                  <c:v>0.38775385230246912</c:v>
                </c:pt>
                <c:pt idx="11">
                  <c:v>0.33621038353937721</c:v>
                </c:pt>
                <c:pt idx="12">
                  <c:v>0.16466962608465205</c:v>
                </c:pt>
                <c:pt idx="13">
                  <c:v>0.58526095474581974</c:v>
                </c:pt>
                <c:pt idx="14">
                  <c:v>0.30056318434945656</c:v>
                </c:pt>
                <c:pt idx="15">
                  <c:v>0.25930185170217496</c:v>
                </c:pt>
                <c:pt idx="16">
                  <c:v>0.33486270695204839</c:v>
                </c:pt>
                <c:pt idx="17">
                  <c:v>0.19988047605479939</c:v>
                </c:pt>
              </c:numCache>
            </c:numRef>
          </c:val>
        </c:ser>
        <c:ser>
          <c:idx val="1"/>
          <c:order val="1"/>
          <c:tx>
            <c:v>POSTEST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(GENERAL!$K$27,GENERAL!$K$29,GENERAL!$K$31,GENERAL!$K$33,GENERAL!$K$35,GENERAL!$K$37,GENERAL!$K$39,GENERAL!$K$41,GENERAL!$K$43,GENERAL!$K$45,GENERAL!$K$47,GENERAL!$K$49,GENERAL!$K$51,GENERAL!$K$53,GENERAL!$K$55,GENERAL!$K$57,GENERAL!$K$59,GENERAL!$K$61)</c:f>
              <c:numCache>
                <c:formatCode>General</c:formatCode>
                <c:ptCount val="18"/>
                <c:pt idx="0">
                  <c:v>0.11951872429201477</c:v>
                </c:pt>
                <c:pt idx="1">
                  <c:v>0.4631073397889835</c:v>
                </c:pt>
                <c:pt idx="2">
                  <c:v>0.17186680367537427</c:v>
                </c:pt>
                <c:pt idx="3">
                  <c:v>0.35857933399341063</c:v>
                </c:pt>
                <c:pt idx="4">
                  <c:v>0.19986914583938065</c:v>
                </c:pt>
                <c:pt idx="5">
                  <c:v>0.6711543802411416</c:v>
                </c:pt>
                <c:pt idx="6">
                  <c:v>0.51461181953756663</c:v>
                </c:pt>
                <c:pt idx="7">
                  <c:v>0.4915058005343777</c:v>
                </c:pt>
                <c:pt idx="8">
                  <c:v>0.29653919658541833</c:v>
                </c:pt>
                <c:pt idx="9">
                  <c:v>0.16410382468896328</c:v>
                </c:pt>
                <c:pt idx="10">
                  <c:v>0.32690935001920962</c:v>
                </c:pt>
                <c:pt idx="11">
                  <c:v>0.1689726992870921</c:v>
                </c:pt>
                <c:pt idx="12">
                  <c:v>0.41017623809337384</c:v>
                </c:pt>
                <c:pt idx="13">
                  <c:v>0.32413265750288922</c:v>
                </c:pt>
                <c:pt idx="14">
                  <c:v>0.2725298096505655</c:v>
                </c:pt>
                <c:pt idx="15">
                  <c:v>0.34280054515122371</c:v>
                </c:pt>
                <c:pt idx="16">
                  <c:v>0.38400397922250651</c:v>
                </c:pt>
                <c:pt idx="17">
                  <c:v>0.5259068278741692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44256"/>
        <c:axId val="-14739904"/>
      </c:barChart>
      <c:catAx>
        <c:axId val="-147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9904"/>
        <c:crosses val="autoZero"/>
        <c:auto val="1"/>
        <c:lblAlgn val="ctr"/>
        <c:lblOffset val="100"/>
        <c:noMultiLvlLbl val="0"/>
      </c:catAx>
      <c:valAx>
        <c:axId val="-14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MONTERREY!$G$17:$G$18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MONTERREY!$H$17:$H$18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120650</xdr:rowOff>
    </xdr:to>
    <xdr:sp macro="" textlink="">
      <xdr:nvSpPr>
        <xdr:cNvPr id="2" name="AutoShape 1" descr="data:image/png;base64,iVBORw0KGgoAAAANSUhEUgAAAfUAAAH6CAYAAAAeHtXEAAAABHNCSVQICAgIfAhkiAAAAAlwSFlzAAALEgAACxIB0t1+/AAAADh0RVh0U29mdHdhcmUAbWF0cGxvdGxpYiB2ZXJzaW9uMy4yLjIsIGh0dHA6Ly9tYXRwbG90bGliLm9yZy+WH4yJAAAgAElEQVR4nOyde3wcZb3wv79Nk5S0kNoEIm1J0gj0IJSirWJfVAr1oNYrqBwh1HIpERAtCh7EeEF8g+jhVavnFCx36QqicjiioB4qUS5VoAoUrKWYJmkrBJpAaUibpN3n/WN20r3MbGZ3Z3Ynu7/v57Of7T5ze3a6md/zu4sxBkVRFEVRJj6RYk9AURRFURR/UKGuKIqiKCWCCnVFURRFKRFUqCuKoihKiaBCXVEURVFKBBXqiqIoilIiqFBXFEVRlBJBhbpSsohInYgsF5H/FpHnRWS3iOwUkYdF5DwR0d9/iSEii0TEiMiVORzbHT/WfsVE5FUReVREPiMik1yOO0xErhGR9SLyioiMishLIvKAiKwQkdoM12xNuN4p2c5ZUVJx/JEqSonwCeA64AXgQaAXaABOA24E3i8inzBagUlJZiXwKlABzAY+BiwEFmP9dsYQkeXAfwLVwFPAHcArQB3wTuD7wFeBepdrtQEGkPi/f+fvV1HKDRXqSinzHPBh4NfGmJg9KCJfBh7DelifBvyiONNTQsr3jTHd9gcR+RbwOHCqiJxojPlDfLwVuAFLiH/MGPPr1BOJyAnAfzldRETmAO8GHgDeAHxYRBqMMX0+fx+ljFDzo1KyGGN+b4y5N1Ggx8dfBK6Pf1yUzTlF5F9E5Oa4qXY4bmZ9SEQudNh3sYj8RkQG4vs+FzfTppljRaQzboKtFJGvicg/RGSPiGwSkfMT9rtARDbEXQnbROQbqW4EEWmOn+vW+Hzvic/h9bjrwdHMKyLVIvKl+PmHROS1+Hc73WHfxGs0i8idIrIjPucnROSDGe7hGSLyYNy0vUdENorIV0Sk2mFfE7839SKyWkReiN/LZ0XknJR9b8WyyAB8PcWUvshtPuNhjHkW6Ix/fHv8WgcCP4iPfdJJoMePfQQ43uXU9v/rLcCtQCVwdq7zVBRQTV0pX0bj73u9HiAiHwB+hmVq/Q2WqXUaMA/4dyxTv73vp+OfX48f8xLWAuJy4EMicoIx5lWHy9yJJQTui8/x48BqERkFjgWWAb8C1mJZIb4GDAHfdjjXbGAdsAH4EXAo8G/A/SJypjHmpwnzrQJ+C5wI/B1Lu6yJX/+nInKcMebLDtdowrJ6dAG3A9Pj1/gfEXmPMebBxJ1F5GbgHGAbloXkVeAdwDeBxSLyr8aY1P+TacAjwAjwc6z7/wngZhGJGWNui+93T/x9GfAH9gtigG6HuWeDxN9tV83Hsb7rn4wxGU3mxpjhtJNZ93sZsBP4b+AA4P8By0XkO+oSUnLGGKMvfZXVC2sxuwHrAf1ej8fUYz2AR4ATHbbPSvh3EzAMvAb8S8p+q+LXXZ0y3hkffxyYljDeEr/mK8AWYGbCtmnADuBlYFLCeHP8XAb4j5TrLMBaLLwCHJQwfkV8//tSznUIlkA0wP9xucbXU67xXvtcKeNnx8fvBg5I2XZlfNuKlHH7GjcCFQnjb8ZakP0tZf9F8f2vzOF3YX/P5pTxo7EWTgZ4V3zspvjn/5vjb/CT8eN/lDD28/jY4mL/jehr4r6KPgF96avQL+Da+MPz11kcc2n8mJUe9m2P73u1w7Y3xIX9bqA6YbzT7YEO/D6+7VyHbbfEtzUljNkC91XgQIdjbo1vX5YwthmIkbIIiW87L77/zQ7X6E4Utgnbe4AdKWN/xVpQTHPYvwJrgfJYyrjBsnYc5HDMH+LbpyaM+SHUvx9fZHwTWJMg0O9O2Pe++NgFOf4G18aPX5gw9sH42E+L+fehr4n9UvO7UlaIyOewBPTfgaVZHPqO+Pv9HvZ9a/z996kbjDGviMhfsQKk/gUrYjqRJxzO98/4+3qHbdvj77OwBGkifzHG7HI4phPL9PsW4La4f/hwYLsx5u8O+9vf4y0O2540xuxzGN+KFTEOgIjUYLkpdgCXiIjDIQwDRzmMbzbGvOZyDbAWSoNOJ8yRFfF3Ez/v01jC/XrXI7JARA4HTgI2GWPWJWz6DfAi8FERqTfG7PDjekp5oUJdKRtE5GKsdKW/YWnEA1kcPi3+vj3jXhZ2INwLLtvt8WmpG4wxOx32t33MmbZVOmxzi6J+Mf5em/Ke9XyxrAFO7CU5EPcNWH7pg4GvuxzjRqZrgKXl+8lskxD97oJ9T2bmcP7zse7FrYmDxpi9IhLFWnSejWVRUpSs0Oh3pSwQkUuAHwLPACcZKwI+G2zB4uUhbgvfN7psPzRlv6BocBm357Uz5T3I+drH/tUYI5leeVyjkDwcf1+czUEikhjh/q2UCH2DJdBhf2S8omSFCnWl5BGRy4HvAU9iCfSXcjjNn+Lv7/ew71/j74sc5jINOA7YA2zMYR7Z8Na4aT0Ve15/BYib6P8BzBSRIxz2Pyn+/pdcJ2KMGQSeBY4Wkem5nscDtivAb+09lZ8DA8BCEXlPph1TUvU+ghV8uAkr2M7p1QUcKSInBjBvpcRRoa6UNCLyVeAaLH/04jz8lLdhBbhdKCLvdrjOrISPa7ACwj4b958m8k3gIGCNcUh18plarJS3MURkAdDK/lQqm5uxTML/ISIVCfvXY1VEs/fJh+8CVVipaGmmfBF5g4i8Nf2wrOiPvzfmeZ6MxBdCn4t//KmIvNdpPxF5B1ZaoU1b/P1rxpjlTi/g6pR9FcUz6lNXShYRWQZchaW9PQR8ziFAq9sYc+t45zLG7BCRM7E0tAdF5H6sAKqDsPLHD8PKC8cY0x039/8X8BcRuQsr7exErOCxv2PlqwfNH7Hyno/HyvO289QjwKdTgs+uxbJCfAR4SkTuw8pT/wSWZvkdY8zD5IEx5mYRmQ9cBPxDRH6LVbp3Ota9ezdWNP8FeVxmE1bcwyfjuf09WAFvtxtjUgMJ88IYExWRA7DKxP5GRJ4EHmV/mdiF7A8ORERmA++Jf77H8aQWP8WKwP+YiHw2y9gPpcxRoa6UMrPj7xXAJS77/IGUgCU3jDG/jmu6l2P5Uk/BeoD/HfhWyr6rROR54DKscrQ1WNHa/4GV6uYW/OUnW7AE5DXx92osE/pVxpjfpsx3RET+FfgCcCbwWaxAtKeAS4wxd/gxIWPMZ+ILoguwBNw0LDN2L9a9WZPn+feJyKlY3/kTwIFYFoiHSc8OyBtjzI3xxcnFwL9iWUGmYMVgPAN8nv0WjuXxudxujBnJcM5BEbkDy6++DMt1pCieEGO0cJGilBIi0owl0G8zxpxd1MkoilJQ1KeuKIqiKCWCCnVFURRFKRFUqCuKoihKiaA+dUVRFEUpEVRTVxRFUZQSYcKntNXX15vm5uZAr/H6668zZcqUQK9Rzuj9DRa9v8Gi9zdY9P6ms379+h3GmIOdtk14od7c3MwTTzg1tvKPzs5OFi1aFOg1yhm9v8Gi9zdY9P4Gi97fdETEteaCmt8VRVEUpURQoa4oiqIoJYIKdUVRFEUpESa8T11RFEWZGIyOjrJt2zb27Nnj+Zja2lo2bgy6S3E4mTx5MrNmzaKystLzMSrUFUVRlIKwbds2DjzwQJqbm3HomOjIrl27OPDAAwOeWfgwxtDf38+2bduYPXv2+AfEUfO7oiiKUhD27NlDXV2dZ4FezogIdXV1WVk1QIW6oiiKUkBUoHsnl3ulQl1RFEVRSgQV6oqiKErZUFFRwXHHHccxxxzDJz7xCYaGhuju7uaYY44p+Fze9773MW3aND74wQ/6dk4V6oqiKEo4iUaZcvTREIlAczNEo3mf8oADDuDJJ5/kmWeeoaqqiuuvvz7/eebIF7/4RW6//XZfz6lCXVEURQkf0Si0tRHZuhWMgZ4eaGvzRbDbvOtd7+L5558HYN++fZx//vkcffTRnHLKKezevRuAG264gbe97W3MmzePj33sYwwNDQHws5/9jGOOOYZ58+bx7ne/e+wcX/ziF3nb297Gsccey49+9KOM11+8eLHvkf0q1BVFUZTw0d4OcQE6xtCQNe4De/fu5f7772fu3LkAbN68mc985jM8++yzTJs2jV/84hcAnHbaaTz++OM89dRTHHXUUdx0000AXHXVVfz2t7/lqaee4pe//CUAN910E7W1tTz++OM8/vjj3HDDDWzZssWX+XpFhbqiKIoSPnp7sxv3yO7duznuuONYsGABjY2NnHfeeQDMnj2b4447DoD58+fT3d0NwDPPPMO73vUu5s6dSzQa5dlnnwXghBNO4Oyzz+aGG25g3759APzud7/jxz/+MccddxzHH388/f39bN68Oa/5ZosWn1EURVHCR2OjZXJ3Gs8D26eeSnV19di/KyoqxszvZ599Nvfccw/z5s3j1ltvpbOzE4Drr7+eP//5z/z6179m/vz5rF+/HmMMP/zhD3nve9+b1xzzQTV1RVEUJXx0dEBNTfJYTY01XkB27drFoYceyujoKNEEf/4//vEPjj/+eK666ioOPvhgtm7dynvf+16uu+46RkdHAXjuued4/fXXCzpf1dTj9EX76GrvYrh3mOrGalo6WmhobSj2tBRFUcqT1lYAYldcQWTbNktD7+gYGy8U3/zmNzn++OM5+OCDOf7449m1axdgRa5v3rwZYwyLFy9m3rx5HHvssXR3d/PWt74VYwwHH3ww99xzj+u53/Wud/H3v/+dwcFBZs2axU033ZS3li/GmLxOEAQiUgE8AWw3xmRM4FuwYIF54okn8rpeX7SPTW2biA3FxsYiNRHmrJ5DQ2sDnZ2dLFq0KK9rKO7o/Q0Wvb/BovfXOxs3buSoo47K6phyrf1u43TPRGS9MWaB0/5hNb+vAArWlqervStJoAPEhmJ0tXcVagqKoiiKkjehM7+LyCzgA0AH8IVCXHO4dzircUVRFEXxwoYNG1i6dGnSWHV1NX/+858DuV7ohDrwfeDfgYLZW6obqxnuSRfg1Y3VDnsriqIoijfmzp3rGG0fFKHyqYvIB4ElxpiLRGQRcJmTT11E2oA2gIaGhvl33nlnXtfdO7CXPT17INECH4HJTZOZNH0Sg4ODTJ06Na9rKO7o/Q0Wvb/BovfXO7W1tRx++OFZHbNv3z4qKioCmlH4ef7559m5c2fS2EknneTqUw+bpn4C8GERWQJMBg4SkTXGmLMSdzLGrAZWgxUo50eQimP0+2lW9LsGwgSL3t9g0fsbLHp/vbNx48asg97KPVBu8uTJvOUtb/G8f6iEujHmCuAKgARN/ayMB/lEQ2uDprApiqIoE5qwRr8riqIoipIloRXqxpjO8XLUFUVRFCUbwtJP/cknn2ThwoUcffTRHHvssfz0pz/15byhFeqKoihKeRPdEOXoG44m8o0Izd9vJrqhdPqp19TU8OMf/5hnn32W3/zmN1xyySW8+uqreZ9XhbqiKIoSOqIborTd28bWXVsxGHp29tB2b5svgt2mmP3UjzzySI444ggAZsyYwSGHHMLLL7+c93dSoa4oiqKEjva17QyNJvdTHxodon1t6fVTf+yxxxgZGeFNb3pT3t9LhbqiKIoSOnp3OvdNdxv3Stj6qb/wwgssXbqUW265hUgkf5EcqpQ2RVEURQForG2kZ2d6P/XG2tLpp/7aa6/xgQ98gI6ODt7xjnfk9b1sVFNXFEVRQkfH4g5qKpP7qddU1tCxuDT6qY+MjHDqqafyqU99io9//OO+zVc1dUVRFCV0tM61+qZf8b9XsG3XNhprG+lY3DE2XiiC6qd+11138cc//pH+/n5uvfVWAG699dYxF0CuhKr2ey740U99PLQMZLDo/Q0Wvb/BovfXO9pPPXtKpZ+6oiiKoihZouZ3RVEURQkI7aeuKIqiKCVCofupq/ldURRFUUoEFeqKoiiKUiKoUFcURVGUEkGFuqIoiqKUCCrUFUVRlLIhLP3Ue3p6eOtb38pxxx3H0Ucf7VsLWBXqiqIoSiiJRuHoo6cQiUBzs/U5X8LST/3QQw9l3bp1PPnkk/z5z3/mmmuu4Z///Gfe51WhriiKooSOaBTa2mDr1gjGQE+P9dkPwW5TzH7qVVVVY01khoeHicVivnwnFeqKoihK6Ghvh6HkduoMDVnjfhCGfupbt27l2GOP5bDDDuPyyy9nxowZeX8vFeqKoihK6Oh1aZvuNu6VMPVTP+yww3j66ad5/vnnue222+jr68vvy6EV5RRFUZQQ0thomdydxvMhTP3UbWbMmMExxxzDQw89lHcbVtXUFUVRlNDR0QE1ye3UqamxxgtJUP3Ut23bNrZweOWVV3j44YeZM2dO3vNVTV1RFEUJHa3xtulXXBFj27YIjY2WQG8tbDv1wPqpb9y4kUsvvRQRwRjDZZddNubfzwftp+4B7ZccLHp/g0Xvb7Do/fWO9lPPHu2nriiKoihliprfFUVRFCUgtJ+6oiiKopQI2k9dURRFUZScUKGuKIqiKCWCCnVFURRFKRFUqCuKoihKiaBCXVEURSkbwtJP3ea1115j1qxZXHzxxb6cT4W6oiiKEk62RJnywNHwkwjc0wxb8u+7GpZ+6jZf/epXx1q3+oEKdUVRFCV8bInCY21Edm8FDAz1wGNtvgh2m2L2UwdYv349fX19nHLKKb59JxXqiqIoSvh4qh32pTRU3zdkjftAsfupx2IxLr30Uq699lpfvo+NCnVFURQlfAy5NE53G/dIWPqpr1q1iiVLljBr1qy8vk8qWlFOURRFCR81jZbJ3Wk8D8LST33dunU89NBDrFq1isHBQUZGRpg6dSrXXHNNXt9PNXVFURQlfMzrgIqUhuoVNdZ4AQmqn3o0GqW3t5fu7m6uvfZaPvWpT+Ut0EE1dUVRFCWMzLYap8eevILI7m2Whj6vY2y8UATVTz0otJ+6B7RfcrDo/Q0Wvb/BovfXO9pPPXu0n7qiKIqilClqflcURVGUgNB+6oqiKIpSImg/dUVRFEVRckKFuqIoiqKUCCrUFUVRFKVEUKGuKIqiKCWCCvWQ0BftY13zOjojnaxrXkdftK/YU1IURSk5wtRP3Z7Lcccdx4c//GFfzqlCPQT0RfvY1LaJ4Z5hMDDcM8ymtk0q2BVFKWv6on1sOHqDr8pOmPqp23N58sknxzq95YsK9RDQ1d5FbCiWNBYbitHV3lWkGSmKohQXW9kZ2ToSmLJT7H7qQaBCPQQM9w5nNa4oilLqBK3sFLufOsCePXtYsGAB73jHO3yrER+q4jMiMhn4I1CNNbefG2O+XtxZBU91Y7VlencYVxRFKUeCUnbsfupgaernnXce//znPzP2U//KV77Cq6++yuDg4FhbVbuf+umnn85pp50GWP3Un376aX7+858DsHPnTjZv3szs2bMd59LT08PMmTPp6uri5JNPZu7cubzpTW/K6/uFSqgDw8DJxphBEakEHhaR+40xfyr2xIKkpaOFTW2bklalkZoILR0tRZyVoihK8QhK2QlLP3WAmTNnAtDS0sKiRYv461//mrdQD5X53VgMxj9Wxl8Tu42cBxpaG5izeg7VTdUgUN1UzZzVc2hobSj21BRFUYpCS0cLkZpkEVUMZSeofuqvvPIKw8PWomXHjh088sgjvPnNb857vmHT1BGRCmA9cDjwX8aYtKr3ItIGtAE0NDSMrZyCYnBwMPBrMBO41frnMMNsZCMbOzcGe82QUJD7W8bo/Q0Wvb/eqa2tHetHPh41H66hcU8j26/czuj2UapmVTHj6zOo+XCN53O4kXr84OAgsVhsbHx4eJjh4WF27dpFe3s7b3/726mrq2PBggUMDg6ya9cuPv/5z/OPf/wDYwwnnngiLS0tzJ49m+eee47jjjsOYwz19fX85Cc/IRaLpc1h/fr1rFixgkgkQiwW45JLLuGwww5Lm9uePXuy+n2Ftp+6iEwD/hv4rDHmGbf9tJ/6xEfvb7Do/Q0Wvb/e0X7q2VMy/dSNMa8CDwLvK/ZcFEVRFGUiECrzu4gcDIwaY14VkQOAfwW+XeRpKYqiKEpOlHs/9UOB2+J+9QhwlzHmV0Wek6IoiuITxhhEpNjTKBj59FPPxT0eKqFujHkaeEux56EoiqL4z+TJk+nv76eurq6sBHsuGGPo7+9n8uTJWR0XKqGuKIqilC6zZs1i27ZtvPzyy56P2bNnT9aCrVSYPHkys2bNyuoYFeqKoihKQaisrHStruZGZ2cnb3mLGnC9Etrod0VRFEVRskOFuqIoiqKUCCrUFUVRFKVEUKGuKIqiKCWCCnVFURRFKRFUqOdBX7SPdc3r6Ix0sq55HX3RvmJPSVEURSljNKUtR/qifUk90Id7htnUtglAW6YqiqIoRUE19Rzpau8aE+g2saEYXe1dRZqRoiiKUu6oUM+R4d7hrMYVRVEUJWhUqOdIdWN1VuOKoiiKEjQq1HOkpaOFSE3y7YvURGjpaCnSjBRFUZRyR4V6jjS0NjBn9Ryqm6pBoLqpmjmr52iQnKIoilI0NPo9DxpaG1SIK4qiKKFBNXVFURRFKRFUqCuKoihKiaBCXVEURVFKBBXqiqIoilIiqFBXFEVRlBJBhbqiKIqilAgq1BVFURSlRFChriiKoiglghafUQpKX7SPrvYuhnuHqW6stsrqziz2rBRFUUoD1dSVgmH3oB/uGQazvwf93oG9xZ6aoihKSaBCXSkYbj3oh7cP0xftY13zOjojnaxrXkdftK9Is1QURZm4qPldKRhuvebNiGFT26YxgW9r8IDW1lcURckC1dSVgpGp17yTBt/V3hX0lBRFUUoKFepKwXDrQe+Gm2avKIqiOKNCXSkYbj3opUoc98+k2SuKoijpqE9dKShOPeir764mUhNJMsFHaiJWupuiKIriGdXUlaIzafokRw1eg+QURVGyQzV1JRQ4afCKoihKdqimrhSFxLz01ze8rnnpiqIoPqCaulJw7Mpytg/dzlMHzUtXFEXJB9XUlYLjVllO89IVRVHyQ4W6UnDc8s81L11RFCU/VKgrBcct/1zz0hVFUfJDhbpScNwqy2leuqIoSn6oUFcKTmplOakSzUtXFEXxAY1+V4pCYl56Z2cnDYtUoCuKouSLauqKoiiKUiKoUFcURVGUEkGFuqIoiqKUCCrUFUVRFKVEUKGuKIqiKCWCCnVFURRFKREyCnURmSkiXxWR60TkEhF5g8M+R4nI74OboqIo2RKNQn09iMD69da/o9Fiz0pRlKBxFeoicgSwAfh34F3ANcBzIvLhlF0PAk4MbIaKomRFNArnngv9/fvH+vvhnHNUsCslSjQKzc0QiVjvZfxDz6SpfxvYBDQaY44BDgPuB+4WkS8UYnKKomTPihUwMpI+PjoK7e2Fn4+iBEo0Cm1t0NMDxljvbW1lK9gzCfWFwNXGmFcAjDEvG2M+BXwW+LaIrPR7MiJymIg8KCJ/E5FnRWSF39dQwklftI91zevojHSyrnkdfdG+Yk9pQhKNJmvoqfT2Fm4uilIQ2tthaCh5bGiobFewmYT6AcBQ6qAx5jrgY8ByEfkZMNnH+ewFLjXGvBl4B/AZEXmzj+dXQsjegb1satvEcM8wGBjuGWZT2yYV7Dkw3nOssbEw81CUQEk0t/f0OO9TpivYTEJ9E5YvPQ1jzC+BU4CTgdv8mowx5gVjzF/i/94FbARm+nV+JZwMbx8mNhRLGosNxehq7yrSjCYumZ5jlZXQ0VG4uShKIKSa290o0xVsJqH+Gyxt3LHJtTHmEeDdQEUQExORZuAtwJ+DOL8SHsyI8x/mcO9wgWcy8XF7jonALbdAa2th56MovuNkbk+lpqZsV7BiXFY6InIg0Ah0GWN2u55A5GDgzcaYP/g2KZGpwB+ADmPM3Q7b24A2gIaGhvl33nmnX5d2ZHBwkKlTpwZ6jXJm50s7qdiavjaUKmHK3ClFmNHEZWDAUmBiCYaPww4bZNKkqUyfXrx5lTL6fAiWtPu7fn3mA6qqYOZMSvkHf9JJJ603xixw2uYq1IuFiFQCvwJ+a4z57nj7L1iwwDzxxBOBzqmzs5NFixYFeo1y5oG7H6BqaVWSCT5SE9Ee6zkSjVrKTG+vpbl/97udnHbaomJPq2TR50OwpN3f5mZnP3pTE3R3F2hWxUVEXIV6qCrKiYgANwEbvQh0pTSYNH0Sc1bPobqpGgSqm6pVoOdBa6v1bIvFrPcSVliUcmTJkuzGy4xQCXXgBGApcLKIPBl/6f9UiWKnsQ2uH6SrvYuWjhYWxRaxsHthSQp0rY+hKD5w333ZjZcZk4o9gUSMMQ8DUux5KMHTF+1jU9umMZO7ncYGlKxAb2vbH99j18cADV5TlKxwS/Eo0xS2VMKmqStlQld7V8Y0tlIrRuNnfQzV+JWyxi3Fo0xT2FLxJNRF5GsiMsNl26Ei8jV/p6WUOm7pasO9w2NafCkVo/FLudCKmErZ09FhpawlUsYpbKl41dS/Dsxy2TYjvl1RPFPd6Fj+gOrGalctfvOKzYWYWiD4pVxko/HbGv369arRKyVEayusXm1Fu4tY76tXqx8rjlehLoBb7tss4BV/pqOUCy0dLURqkn9+kZoILR0trlr83v69E1Zb90u58KrxJ2r0oBq9UmKkpnioQB8jU+vVZSLy+3ivdANcZ39OeD0KrMEqFKMonmlobdifxkZyGpubFg9M2NKxfikXXjV+7XGh+IYGcUwoMmnqQ0B//CXAzoTP9msL8B3i1d2UcBH2YLOG1gYWdi9k6vypSWlsLR0trseErXRsNs87P5QLrxq/BggrvqBBHBMO15Q2Y8zPgJ8BiMgtwDeNMRNTTSpDJnLKWENrA8+teI59/fvStlVMD6TVQE4UI03NPm9ixbiOjvTrNTY6F93SAGElKzKZfNTkHUo8+dSNMeeoQJ9YjJcyFlZs64KTQAeI7YqFxuKQq4k7X2umF41fA4QVX1CTz4TDc/EZEVkAnIYVGJfWQ90Yc7qP81LyJFPKWFhJtS44YUYMXe1dobA25PK8K5R2n6jRg+XDd9LoFSUjavKZcHjNU78QeAxYDrwJONjhpYSITCljYcXJuuBEWBYmuaSpuaGjZI4AACAASURBVGn3K1b4Ny8bW6OfP18DhJUcKbbJJxqFDRs0SC8LvKa0XQbcDMwwxpxgjDkp9RXgHJUcyJQyFlaGe7wJ67AsTHJ53rlp8f39+rxSQkgxc8Jts9bIiAbpZYFXoX4IcIcxZm+Qk1H8IyllbAJ0PuuL9nmq+h+mhUkuz7vxtHhFCR3FygnXvMyc8CrU7weOD3Iiiv/YKWMTofNZV3uXa3mjSXWTQrswyfZ5l4sWnytaUU6Z0HgJWtEc+jS8Bsr9F7BaRCqB/wVeTd3BGPM3PyemlBeZ/OTv3PHOAs4kWFpbLf95f3/6Nj9jj7QrnDLhGS9I76KL4PrrLdM86I88jldN/UHgCKwa7w8BGxJez8TfFSVnXAP7msLhP/eTlSvzjz0aT0FRy6Uy4ckUtBKNJgt0G/2Re9bUNRBOCZSWjpa0dLYw+c/9xGsBGTe8aOFulsueHuv4MlZklImC/SMdGLCCVhL/UJqb0wW6TZnn0HsS6sYYre2uBIrtJ+9q72K4d5jqxmpaOlpC5T/3k9bW3AWrlyJf06c7m/hBLZTKBKK1FTo7raCVRDIJ7kx+rGg099X0BMGr+R0AEXm/iHxVRFaLSGN87N1uvdYVJRsmUmBfMcmkhYP13HrtNffj1UKpTHgyCe7BQWe/VJnUsfdafKZBRP4M3AssA84D6uObzwG+Gsz0FEVJxe15JrJfERkdzXyOMrdQKhMdJ3+7TX+/s9Auk0ATr5r6D4GpwL/EX4kZxQ8Ai32el6IoLnR0WAI8FWP2WxbHQ6t8KhMau0hEXV3m/RKFdpnUsfcq1N8HfMUY8zzp2cTbgJm+zkopGmFv16pYz7NMMULjCWxt7KKUBF594bbQzqWu8wQkG5+6WzW5emC3D3NRiozdUGW4ZxjM/natKtjDR1OT87gd+5NqmbQ1+0JW+VQUXxgYcM/fdIsGTcQW2sWuY18gvAr1h4DPiUhiM2tbVzgX+L2vs1KKwkRt11qOuAnuJUvSy9dWVcHtt1vavTZ2UQLF7wpv0ajlG881uC1RaBezjn0B8SrULwfehlVo5ptYAv18EfkDsBD4SjDTUwqJa7vWnuGiaevqDnCmtRWWLUv2rRsDt922Pw/dLl87d27JPbeUMBJEdHl7e3o6W6KfPJNPPVFo24uNpUutbbffXrIrXE9C3RjzDDAfeAI4G9iH1Vt9G3C8Mea5oCaoFI5M3c+KYYZXd0A6iYrQ6tXeC2ppiWwlcIKILh8vuG3lSqisTN5WWQlr1uwX2mWSymbj2adujPmHMWapMWaGMabKGPNGY0yrMWZzkBNUCodTu1abYpjh1R2QTOqzad8+5/1Sn4MDA2X1TFOKRRDR5eMFt7W2wi23JJvUb7klWQN3W2ysWFGSK92sis8opY3drtWNTE1XcqUv2sfrG153NK+79VcPYh4TAadnkxOpz8Ht28siPVcpNkFEl3d0WEI3kdTgtvFaJbotKvr7S3Kl61moi8jHReQnIvJHEXks9RXkJJXC0dDa4NpEJZN5Plv6on08VP8QG8/aiBkxaeb1TP3V/ZzHRMKLwuMUzDsykvv5FMUzQUSXt7Za2ne2wW2J/qbURYEbJbLS9VT7XUSuBL4GPAX8DXB5TCilQNDNVWxfeappHVLM60652EJJNnnxglsnSpumJudS1lVV7udTFN/It1ORG9OnWxq4V1I7Hrn5qZwogZWu1y5t5wHXGGO+HORklHAQdHMVJ195IhnN64ayrQnf0QFnneW8TcT9uTdzpqUwJZrgSzA9VwkD+XQq8gs3P1VFhWWib2y06sM75biXwErXq/n9QGBtkBNRwkWQzVXG84lXN1aXVX91r7S2umfwZHoWTZ9eFum5imLhpm3HYvv97itXlmwhGq9C/U6sUrGKkjeZfOK2md8pEt/NBVBOuey5PovGiyVSlJLBS8BeCRei8SrU1wIfE5FbRORMEVmS+gpykkpp4ZY6N6luEnNWz6GhtWEsEr+6qRrE0tDtbYmUQi57NjnkJfwsUhR/WOIijlLHS3Sl69Wn/tP4ezNW69VUDFDhMK4oaaT67KVKOGrNUWkC2xbuTvRF+6zjHdLe7GC7ieB7T43psTNrwP0ZEwa3paKElvvuy268xPAq1GcHOgul7EgU2J2dnTQs8i6AM0XP20yUXPZMRbhUcCtKDpRJi1U3vJaJ7RnvFfREFcVmvOh5ACKE2gRvm9zdUtS8PH+09KsyISj0D7VMWqy6kU3xmUki8m8i8kMRicbfTxcRr9q+oviCJy18X3Hq1XshsdyrG9OnZ34OZipnnfoMHRgI7rsoSkaKUXe9TFqsuuFJqIvIIVjNXO4APgC0xN/vBB4XkYMDm6GipOC1olxY68SPV+61shJ27cr8HHQz23/60+nP0J4e1eKVIhFEk5fxKPNoUq+a+neBOuAdxpgWY8xCY0wLcHx8/LtBTVApXexUtMH1g1mlotUtqXMtIZtKGH3rmUzrTU1w0EHppV1Tn4Nu53j99fRnaCxWEtUvlYmIF/92EOb5Eo1s94JXob4EuNwYk1Tj3RjzOHAFltauTECKleOdlIqG91S0vmgfL972onMJWQfCWCfezbXX1GQ9f9zM5YnPwWzdg7apX/3wim94+TGN598uZlvUEv1j8CrUq4FdLtt2AS7VpZUwU8wc71zaqvZF+9i4bOP4QXJx/KxX7yfjufy8xPm4peK6UVFRdm2llSDx+mMa78fup3k+GyHtNP+lSy1z/QQX8F6F+p+Ay0VkSuJg/PPl8e3KBKOY/crdzOJu4/YCBK+9GSpwLFYTBsZz+XmJ88k25XbfPli2TFuwKj7hVRiP92P3K/0s2xWr0/xN3PxnC/iLLspuDiHBa+T6pcCDwFYR+R3QBxwCvBfLu7kokNkpgZKtYPWTiukV7OtPl9Bu5nJPaWyJxMLd+CVTARkvza6yfeaJuDerKpP0XcVPshHGmX7sbq0Hs/UvZVvwYbwfvTFw/fVwwgkTzh/vNU/9SeAIYDVwMPCvWEL9euAIY8xTgc1QCQzXpimN1YH62vuifcR2OQjoSve2qtkuNMLoS8+G8eJ83J55U6aka/mwXwlxokzSdxU/8SsX3K/0s2w1fi/zNAZWrJhwfnfPeerGmB3GmC8ZYxYbY94cf/+yMWZHkBNUgsOtaUrdkrpAfe1d7V2YkXQpM+mgSa7adVZCugx6rjs9C0XgU59Kt3ZmorKybNJ3FT/xMxf8gAP2/7uuLrf0s2wXGU7zd6K/f8IFoXgW6gAiMk1E3ikinxCRE0RkWlATU4LHrWlK/339gfra3bTuvQN7XY/xLKQFZlwwI9Smdz9obbV85JKQ2mcM3Hab9e9ELb8qQxhr4vGK4hk/csFtP3hiX/Pdu3Obj5OQrqqy+qY7admJ88+GCRCE4rX4zCQR+TawDfgjVoOXh4BtIvIdEakMcI5KgDj1TQ/a157J7J9pnhmJL0qOuv0ojlx1ZD7TmzDcd1+6WX1oyBL2ic+vmTPdlZKRkdA/o5Swkm8uuJ+R76mLjLo664+jv99dy7bnbwxceKH3FW7Ig1CyKT6zArgaeDNQH3//FvBZ4P8FMjulKOQidLMhm17psD+X3o3qpuqkRUm54PZs2bcv+fk1fbr1vMv2PIoSKH43XklcZEydCqOjydszLRhWrYLbb0+2PNTVOe8b8iAUr0J9KfBlY8zVxpi/G2MG4u8dwFfi25USIVuhmy2pZn+pEtf0s9QiNamENRfdT9zSbzM9WxKfXwMDmZWfkD+jlFIlyMYruSwYUi0PK1dOyBryXoV6DHjWZdszeK7vpUwE3HztfmrBiWb/KXOnuJ5784rNrqls9ryAolTFKwSZ0m/Hi/Xp7bX2s+u/OzEBnlFKqeIWbLdkSW4diezVr4h7ukc2C4YJWkPea5767cBy4LcO284H1vg2IyUUJPY7LwTRDVHa17bTu7OXiw+ZztX18Hrnceztb8ex0LvAwu6Fab3V7Uh9+ztMdDK5Hbu7rc/LljnnoIvAWWfBtdc6n7upKT3/XVEKhlNBhiVLrGhP+0ef2JEo0w/VXv1m6pSUywo2U459SPGqqfcA7xCRZ0XkWyLy+fj737CaunSJyEXx14X5TEhEbhaRl0TkmXzOo0wcBnYP0HZvGz07e/jkVMO3Duxn6mg/z/34Ytw6t9j+/WJWxSsE41kRW1utZ6BThHssQ60ekbLrc6FkSyFqo7e2WoK2sdH6Ua9enVtHovFaH1ZUTAgt2w+8aup2INxM4CiH7Yld2gxwXR5zuhX4T+DHeZxDmUBs37WdoVHrD/LqepgSgb5HFrNvsNblCDPmRy9mVbxC4KXgVmurVSMjMTPIy3kVxZVUzdf2+4C/gjH1OrmWPRxveyxWFgIdvFeUi2TxqshnQsaYPwIenShKKTCyb3+f0cb4MrPrruW4aekVU3eOmdaDjtQvNl5rfHh1O4JVcMYtfVdRAP/7oLtp/eNp2DbjrULH2z59updZlgRiMtWPLBIi0gz8yhhzjMv2NqANoKGhYf6dd94Z6HwGBweZOnVqoNcoZ1565SW27tkKwNwqqBIY3HIkzkLdMLnhZSbNsjT1vQN72dOzxwrltInA5KbJTJru1RAVbgYGYPt2K6e8qsrKO099Rm3YkN6D3WbWrEG2bbN+v5MmWcpQ4p99JGL518vouecrJfl8WL/efdv8+d7PMzAAW7fC3pTCUvaPbsuWcU8xeNhhTJ00KfMPdGAg87kmTYJ58zxOehy8/EEGzEknnbTeGLPAcaMxxvMLmAOcjNVfPemVzXk8XKcZeMbLvvPnzzdB8+CDDwZ+jXLmF/f9wtR01BiuxJxxLWbwdsyj9XeYB3kw7fXQgfcY07Um6fgX17xoHm161DwoD5pHmx41L655sUjfpHisWWNMVZUxlrhOfl177YOmpsbap6nJeZ+mpjyu/fQa0/S9JiNXimn6XpNZ8/Sa8Q8qIUry+eDHD2XNGmNqapzPY5/L7ToVFcaIGNPUZB78xS+8Xc/tOmCdK1vsP5j4PMyaNc7fyf7jKiDAE8ZFJnqtKDc3Hrj2N+AB4Fcpr3tzXnIoZc/0A6az+kOraapt4s5B4Ypddcw4404iVXuS9otUD3PEVftgdrJvzKkqXjkRjcIFF7hr6lVV+2OE/K73Ed0QHQtyNBh6dvbQdm8b0Q1q05/Q+FHbfTzTem+v+3Vuu21/vrhXLbgig+c3k3k+1TVw0UVQX2+ljqTmkq5YEfr+xV7tkzcDo8AHgecBl8eHouRG69xWWucmC+vJx/fR1d7FcO8w1Y3VtHQcVXYCezyiUTj3XHeB3tQEc+fCokXWZ786Xdq0r20fC3K0GRodon1te9r/pzKB8NL/dzzGWyk2NvpzHRu3IDtwX4w4BQRe5xLnPTTkvkgJUVlGryltRwFfMsbcb4zZbIzpSX35NSERuQNYB8wRkW0icp5f51YmFmMa+D+203LqSroueZDOyIOsm/lASRWYyYf2dneBDunPGj+bawH07nR+mLmNKxOIfGu7Z1opJv7o8r2OjVtzlro693N6DdQbjxClk3gV6o8BBZm1MeYMY8yhxphKY8wsY8xNhbiuElK2ROn7bpRNq85meMcbwQjD/5zEpvOfVcGON2UoEb+LZDXWOj8W3MaVMsKt5GGu7VXHY8mS9KYsNTVWuVc3stWw6+pCXzrWq1BvA9pEpFVEZohITeoryEkqExe7GUvOJVyfaqfrzk8RG5mcNBzbHUkvMLMlCvc0w08i1vuW0vfrZlIQRJyfNX4pRgAdizuoqUz+86+prKFjcXgeckqRcFpBrlkDO3b4L9CjUcsPn5jWIWKVW8x0rWw0bHuBEPLSsV6F+g6gG6sgzFZgl8NLUZJIasZi9pdwzUqwD/UyvOMQx01JBWbiGv2686+hs/UB1p1/DX3fjZa8YO/osLJ1nLjgguCfNa1zW8eCHAWhqbaJ1R9arf70ciJT5Tk/V5CZcDKjG2P1J87EeA0UbBKtC4X6TjniNVBuDbAQuBYNlFM8kqmEq1vAW180JTju1NOprn/JMr2nkFhgpu8H97Jp9efGNPrhHW9k0+rPwaRbafheuP7o/MapDfSFF1rdJAuBU5CjUiYUqvLceOSa1pEYqNfTk94MRsRaHRfqj8kHvGrqJwGfNcZcboy5wRhzW+oryEkqE5NsS7g6avY/aqPuLY+np7cdEEtqudq15qPpJvqRyXSt+WhJm+Lb29PbRkNmBSW6IUrz95uJfCNC8/ebNf1MyR2/K8/lSj5tXG3Nu6kpvbubF20/ZHgV6t2ADyGCSjmRbQlXR81+d4T+Z9/PnItupbr+RRBD9Yy9zLnh6CRtf7jfWfMf3tFA3/8eDo+1laRgd1NE3Fqtal654it+Fz7IFT/SOsLyXfLEq1D/ItAeL9+qlAF5B7gBLR0tRGqSf2KRmkiShp2Iq2b/wiQavncnC1/+JItiJ7Fw+3vSzPfVh7rlqAqbbryMvj8uhKfCUyDCL9wUERHnmu6Z8soVJWvy0ZD9xI+0jrB8lzzxKtS/gZXS9pyIPCcij6W+ApyjUmB8CXDDyjOfs3oO1U3VIFDdVM2c1XNc/en5NGdp+c5cIgc49xqNjUy2GsQMTawVtxc6Opx96sY4W0A1r1zxFb8LH+RDvgFsYfoueeBVqD8D3AdEgUeAZx1eSongZ4/ybEq4ZqPZp1oSAObccLTruYd3HAI1E2vF7YXW1nQ3oI2T1TAseeXq1y8RMmnIhejH7id+F3EoEp6i340x5wQ9ESU8FKtHuS3wk0vDtiQtBPqifWxesZm9/fu7PtmWBNsqMNyTPs/q+pdh3sRacXulqcl76deOxR203duWZIIvdF657de352D79QGNop+I2GleiYQlKj5bnL7LBMOrpj6GiNSJyBEiUhfEhJTiU8we5Zk0e9stkCjQbWxLgqO2Xz1MS3slzG4tSQ0xG6thGPLK1a9fBoQlKr4M8dxwWkT+DbgSODJh7Dnga8aYn/k/NaVYtHS0sKltU5IJPlOAW6FwcgskMtw77KLtW41gSlVDzLYnRrHzytWvXwaUSCT5RMRr69UzgDuALuAcrB7q58Q/3ykinwxshkrByTbALRU/IuedGM/8b1sS3LT9MGuI+bofQ17kKomw+PWVACl2JPlE8+f7iFfzezuw2hjzAWPMj40xv42/fwC4AfhKcFNUikGuPcqdIuc3Lt3Icxc9l/ecMpn/IzURWi55IWPt97BqiLb7MbV180XXPOy7q8DpWVdol4TWiy8DihlJ7vYHVSaC3atQPxz4hcu2X8S3K4qzidzAP6//Z94ae0tHC1Smj1fUVTCnYwcNhy6FoR7rgkM9+wvOxBu97D3csKUZzpiafHyxNUQ39+P13270XCTGi2Li9Kw7d/lezvnmAwUtRhMGv74SMMWMJC9zf75Xn3ofsAD4X4dtC+LbFcXdRG5Iqvke3RClfW07vTt7WXnUSrZv2O7poS4iGPbncEmVcOTKI2mYsjT9D3nfEKxbCpFKiI0QEWiuhBviRoc7BsOhIbq5Gc2rs5I+266C1PuUKdAYYGAATj7ZEvj7Umr0jOyZBL/7Ohx967jX8ZNi+/WVAlCsSPIy9+d71dRvAa4Uka+IyL+IyBtEZI6IfAX4OnBzcFNUJhKZTOS2wE8tVTqyb8STdtjV3oUZSU7KNiOGrsueiGvoThiIJfcfmhKBq+vJWkMMykzt6masTX8IObkK3BSTFSss4T4yYmnmqQJ9jJ3pEyi2S0JRcqYQ/vwQ++y9CvWrsDq0fQmr0MwO4G/xz9fGtyuKZSJ3qHAG+wV+rgFrrvnzLx6Q9TybK4XuS7qzEuhB1Ux3cj9K5RAs/nLavk6uArc67/396cLeEYfFQ7FdEoqSM0H780Pus/ck1I0xMWNMO3AYsAg4I/5+mDHmK8a41bRSyo2G1gZmXDAjTbAnpsTlGrDmmj9f/9LYv/seWcy6FXfQ2bqWdSvuoO+Rxc4ny7K6XJCR807uxwuu+gs18/8necoOroJo1LlMrFcmVe6j8pRvjHsdRZkwBO3PD7nPPqviM8aYV4wxDxlj7oq/vxLUxJSJy5GrjuSo249yTYnLNaXJsbBM1R5aTr8RsAT6phsvi/dej1g91W+8zFmwZ1ldLujI+dSUtFVfeqenYLL2dvcysV4QKlj+1vM0aE0pLYLM8Qy5z95VqIvIAhHpF5ElGfZZIiI7RGReMNNTJiqZUuJyTWlyzJ9f/l0aTlgLQNddy517qt+1PPlElXUwO7s/cj9zq6MbotR/px75hiDfEOq/U+9oxm+d20r3Jd3Evh5zdRXk+xwZHYX7rn/nuNdRlEAIsW96jNQ5Tp/uvF9Iurll0tQvAR41xrh2iI9vexi41O+JKaVLakpTVUWVZ+0wbbGwbH825fCOQxyPSRqvqIEFK7Oes1+51dENUc79n3Pp390/Nta/u59z7jknJ/+89+dIDHBW6UOiYCilQDZCOuS+acB5jrt2QWVKbm2IurllEuonAWs8nOMO4GR/pqOUAnZFuQcjD/Lz6T/nPR97T1q0eKIWOveQublrh29fBYdfCEDF1Nccd6k4cBAQqGmCt6/OWku35+tHbnX72nZG9o2kjY/GRnPyzzvFBKVSVQVrnr6Dijdsd9weEgVDmehkK6RD7psGnOc4MgIHHRTabm6Z8tTrAeenQDLbgYP9mY4y0bErysWGYghC/Sv1XHbvZVzLtbQNZVlnfUsUnmq3+qDXNFp+cCeB/PZVcPAJiEvEmFRNhzPda8Z7JZfc6sR8/MZaq5iMG7n45+3nyLJlzilrIjBzJpw2txV+mJzPDqFSMJSJTiYh7STwvPimo9H9hRbGa2oQBG5zHBiAHTsKN48syKSpDwAzPZxjZnxfRXGsKDd5dDLL1y7PLlp8S9SqCOdUIc6J2a3sHTzIcdPegfSuboUojeqUBidu+X7knkbW2gpt//dhqHw9ZUuMkz/x9/0uwGOjHHDq56C2G4hRd+hgkoJRih3slAKSbQBZpnzyaBTq6+Gss/YXWiiGeb7YNexzIJNQ/wNwnodznBvfVyk14uVV3WqpO+GWS37ITsuvnUlTTeKpdqsiXCL7hqxxF6obJzuP172YNP8gc84TcUqDMy5+7cpIZV5pZPdNPgs+dP6YwKa2G047i+cXvg/Y/537j/ghfH42XFnB7osb4NjC3hOlhMlWALrlky9ZYgnv/v70Ywptni9mDfscySTUrwFOFJGbRSQt3E9EponIjcCJwLeCmqBSJLLVlOO45ZK/VGvlkgviTVAMuazu3caxUt6kKlkTlkkjVspbwvyDzDlP1HYzLWDqDqhL+vctH70lr6jz3p29cOwdYwKbz8+GY+8YM+mP953D3MFOmSBkKwDd8snvuy9z1aRCRnYWs4Z9jrj61I0xT8Zbrt4KnCEiTwC9WCG0jVg13/cCZxpjnirAXJVCkklTzhBo5tSLfU/lHm5cbOWSG4y3uuI1jc6lX8cpGpNaBynp474heGIFvTudvUX55pyn9mt3o6m2ie5LuvO6Vipu/nrbpJ8pz/6ii6Dn+ufBVIDsg/nXwwc/m/E4RUnDFnTt7Zbg9eIDd6oPv3Rp5usU2vRdrBr2OZKx+Iwx5m5gDpYmPgy8FZgPjABXA3Pi+yh+k4Pp21eGep2rs2XQlCE5lzxGjBdrX+TaD13L2mPXju3jSVDM67DSzxLoW/d+1n3mxv192r9/9/579PN6ui75A4ymnGdfVXKe+mg/Fx/inGeab2lUJ203laqKKt+qtSVmDw1+5xkqnz07aXtiyp3bd6v53S1cdx1gJgFivT/xGfjVDzMepyiO+FH0JZPQDrnpOwyM26XNGPMCWtu9sNimb1tTtk3HkFM6Vi70PX46m248e6yYi12djap6Gs7MfGxDawMNrQ00f785o/aYEft7xqPf+x4/nU03tRHbba1Dh3uG2XR5DTvf/RH6n1wYz0V3DkJLzV+/uh5ueqUmSQD7URrVy2LlwKoDfSnuktqZrf+FqVTdewN1VQcycMR/0ljbSMfiDlrnttLZ2UnH4o40K0JNZQ27/+SkFQmsv4CaUy/XcrFK4enoSE/TAKirg5UrJ5TWXAyyKhOrFIgcgsT8xnN1tgzkXbBldit8tBvOjNH13yvGBHrifP75wEfGysK6CfXU/PWpowOB9PP2slgZ2J1bokhqZPqKLw6mp8/umcTUh3/gWBnOLc8+FnN5BJgKLRerFIdUP3ZVFaxZY6WQqUAfFxXqYSSHIDG/GX7B2YjjNu6EXwVbIEOfdg8/4diemqT6792jll+/Y3GHp9KoXlO9nBYxqeRaVjY1Mr3/Befr9PSkF/MaGLA+L53XCt/v5vbD93/nigrna1ZUiAp0pTA4VaFLNOPPnavCPAu8P6GVwpFjkJifVDdWM9yTLkgz9Ut3IpeCLdnMxwtmr+VXbzhhLcbArwYZS9my5+hGavBbpuPszyvuX5FUBtYmVxO/o6++thd2Njvun5jS+8gjcMQR+9uz2uNgPScXLYK1a9PPMWfBdpq/f8JY0RzblK8ovpLqR0r9gSpZo5p6GHEIEqOiJuvOYvng2BEtoX1qQUgIFmw5dSWRyalFZLxXibP96iJwTi2cMdVbylYuqV679+5OG6s7oC5nK4Wjr37xlx2KzSQzNGRZMWOx9HE71ff5552P3bhpn+asK8EzEUrFTjBUqIeR2a1WjfKaJvKtWZ4rjh3REtqnZorOt2u/j0WpR/uST5567IiDnzklT77hbT9lzrnXUF3/IhCjuv5FZrznf4hU7fH0fRJ7rk+JWMFyMH5wW7YtV90i4KdWTc1Z03U02R97B3WnXzHmdnTDqXQs7E/17XFJpTevzkr6rDnrSiAUuo2pl4YzE6FzXAZcze8iMk6biGSMMZlzecoZrzXME5ndWlAh7oQdxZ5Ghuj8vkffk5SnPtwzzKbzn4UnVtDwtrugajqMvgZmJ3TigwAAIABJREFUdP+xpsc6Z+L3dQgWbDhh7VibVZvaI5+l667l8WA5ZxJ7rts0xn/54/m4x8v/TiWIvutukesrLz+e1njLpeZmZwHt5jO3s4YqKlwEv6RbQTRnXfGdxkbnH24QueheTP0l4A7IpKkPAruyeClO5FiZLdRkiM53qv0e2x2ha81HAQMj/fsFuo2JpUf2ewwKbDhhLQuvu5ij1hyV5i4Aw6SprzJn+bVpi4Hevd583NlG8PvZd93GS8ChWzGvtjZL4Ugdt1N93TR5TPqjQXPWFd8pZBlWL6b+EnAHZAqUOxe3BsyKd3KszBZqMkTnu0Wpu/U6dz2nW7CgE4Yxi8JDn32I6a9M56Xal3h2yY187n1rqU/RVl+PwXeH6lj9oZW0TsVyAbhYUWzBmdhpLVPQmJtWnW++93gBh5mKed19t5Ud5FTkq6nJWVGSaduS/vj9+A6KkkYuVehyxYupv9DugADIVCb21gLOo3QJQXqa77gI3L7HT7dsPw7aX6JP2/WciczrSDbxZ2LU8sk3tDZw+vOnYzCcMdXym9dVwI74fA6eJFDTyJR5HfxgdqvnIj+pgt32LTsJ2WwXAX7iVs1y+nQrO8gJpzofNTWw7PJe7pvcpNHvir9Eo84CvBCmbS+m/kK6AwJCA+WCxi0NrYDpab7jUsJ104/aHAW6k087CYnAjCX0ff6TrDv4TjojD7LunQ30vXB7crBgZIrz8Qn3srG2kTOmwg0N0FwJEYGDJ1nCncMvsIrZJFar81DkJ9sOZq1zW+m+pNsxB95rznuh2qC69atY9aV3un4HRckJ21/d07M/73LpUuuHV4iANC+mfqd9RKy5TpCgOc9CXUT+TUQeEJFeEXkp9RXkJCc0IUhP8x2H6Pyuu7+QVvENgArDnLYfJPu0I1VQWTd2LNV19N3ezaZVZ1sBb0YY/uckNn15Gn2v/xnOjMXvV2phd0Aqk+5lx+IO2jcv5unPJ9esjwjw/PXJsQwerSh+dTDzujiIbohyzj3nJO13zj3nOAp2PwJ1/SjXrSjj4uSvtjsuBdUrPfEPpL0dli3L3HEtcZUL1n5Bz9FnPAl1ETkTuA14HpgF/BL4Vfz414D/DGqCE55UAVhVB5EDYN3S4jRq8YuEEq58tNu90lxMaPhCa7LGffzN8IkdY8cyspOuOz+VXpZ2d4Su9i7rw1PtEBtJP3/lQTC7dUyzveXKW+i/5bKx0rF2zXqropxJ1sLdrCWVyQ1f/Ipo97o4WHH/CkZjyQuY0dgoK+5fkTTmpPicey7U10+MbJxCWSOUkDCeX9rvgDSnP5DbbrP6tTc2WvNpb0//I7FXuU1NKW0eA5hjAHjV1L8IfBP4TPzzKmPMucBsYAeg6WyZsAXgwtth324Y7cfXSPhid3TDvdJcdWN12gIgKUBwSxRiI66BdGOBd25a9chAkga84vfj1KxPPM+8DkvTT2XfrqR76FdEu9fFgVM1OqdxJ8VnZAT6+5Oryg3kVm4+ULJ1aSglgBe/tJ8BaW6R7Ndfnyzo3bTvCRo051WoHwE8YozZh+U1PQjAGLML+DZwcTDTKzGCaNQSkpS5uiV1af1Uxq1AZ88d90C6scVChtiEFfevYGh0iDOmwoGvuiwO7EVD4nlmt1qafiqxkaT/k7wb08TxO93Ny7NlaAi2b8/p9L7hpJH75dJQQk40apmObL/0ePgZkOb2B+JV+3abizGhNoN5FeqvAbYqth04KmGbAHV+TqpkCSISPgQd3fqifbx424vJCZACb1z2RufiNTYJc285/ca06nCRqj20nLrSEv4usQkPT18ypsFeXZ9hcWCPjw4mL3icqtlB0v9JPo1pEgXa4MgglZFky4DT4qDuAOc/p9Rxr8+/EQevRaFw08idCvqAFrgpKaJRyx/U72x5SiuF6Hd+ejYLBKcFgFPQnE2I/etehfrjwLHxf/8S+JqInC8iy4D/AP4UxORKjiAi4UOQMudUcAYD/fe5/DHbJMyx4YS1zFl+bVIZ2DnLr6XhbT/dn2bmUDr3rL/cN3aOxkkZFgd29P1of7Ilw+P/SaaIdjfGBNpD/wfzvS76L3+J0f+3mSkbz8+4OFj5/pVUVVQljVVVVLHy/SuTxjI9c5KOrRp/n6Bw08jd0AI3JUR7u/uKsqkJbr89c9BavrhFsjvhtABIDZpLJaT+da9C/VuA/QT+GvAYcB1wC5ZP/dP+T60ECSISPgQpc64FZ1zbpcZJmWPDCWtZuPIMFkUXs3DlGfsj5hOL9aT45hM1u9696YuDiqmvEqnaw8ZVXx6LhE+yZASYndC+tp2h9R+Be2+Id1SLwM4mhu7+flL7UycOrDpw7N91B9Rx80duTu8Kl5KOVlcHlSkhAjU1MHOmt/kGEbiWjeatBW5KjEz+od5e97SL1JSOXINCnPI1L7jAWdAvWeJ+ju5u98VACP3rnoS6MeZPxpifxv/9qjHmI8AUYJox5nhjTFeQkywZgmjUEoKUuYxBcplwmHuqu2sMF8tDomb35R1WtTh7cXDURVdjRiazd3AaaZHw9vkCbJ7Tu7MX1l4No8n59Wa0hmWf3eacohbX7hOD4uyub05CN/G5uGMH3HJLsmIxNARbtsBFF2Weq5OZ/Ky7z6L+O/V5CXevmnc2Lg1lgpDJ/D19uvO4U8R6T0/uZu7UhcOqVVZaW6KQNsaKis90DbfvEsKiNFkXnxGLg4ERY8xrAcxp4pBL1HmmSPBcCEFHt5zbtNpzj1RhgN69Mlb9LQ0Xy0NiENsdg3B+n3UeA3T97AL3SPjUgDk//0/iNNY2wk7nee97ZYZjtLebuXrF/Ss8RYu3tjorHdddl1mwu3WX69/dn1dUulOQYSqCaIGbUiQX/7hTxHos5q+Z+777sk9VK2SN+jzJpvjMEhF5FNgDvAjsEZFHReQDgc0uzBQq6tzLwiEAoTRu+9QExm3TmonZrTBtLrNfaqJpi2HFy5a2nYSb5WFLlNZ/tDPYPMTWlgrOnAqPVjTx0FtuR840DO+od7zkcP8hgVsyohuiDI4MQq2Lea62Ny3aO7oh6hpA1r+733O0+OrVzpd0G4fMZvJ8otLtIMMKcWkXh/rRS5ZM/nE3k3oh0shyuYZb6UUIXZtWr8VnPg3ci9W5bQXwifj7IPDL+PbyohBR50VKV+uL9rGpbRPDPcNg4u1T2zaNK9gXdi9kUWwRC7sXehPoCSQKlaGYtZA2Bl7ei7PlIeHeCDCrYh/RWTV0f2R/jXJXt8ChsUAtGUkm9MVfhsrXk3eofN0aZ//3to/JFidh7NZ5zbUjG+ML1nyi0lvnthIz6a1cbdSPXsK4BZlla87208yd6zVSTfmQ7ioIQUS8V039y8CPjDGnGGOuN8bcHX8/BbgB8E2Sicj7RGSTiDwvIl/y67y+U4io8yKlqzm2Tx2K7a/u5geJFohXN3DxIdPHarYfPMlaDIvAlAqXABUP98bVLfCdub58BbfAsiRT9rF3wIfOh9puIGa9f+h8a5z9wtTN/A1WAJlbmpuTMHbroV5R4T7n8czk+WrTbsfXHVCnZvdSJluztVtKh5+11/0ypYe0TatXoV4H/LfLtl8ALlEP2SEiFcB/Ae8H3gycISJv9uPcvlOIqPMipavlHM3ulVQLRGyE707bxQ8OgSmpvb/FOC9iPNybvNwC45CpIlqaVnvsHfD52XBlhfUeF+iJ0d6ZNOHVH1rNyvev9FwAp81F4V/0sb+7ztk2kzstHvyISncr4JOapqeUGG5mazfTvFPtdRu/NGG/TOkhrTjnVag/CJzosu1E4I/+TIe3A88bY7qMMSPAncBHfDq3vxQi6rxI6WquUesRPPnYx8VBy55kRqxOak44CXCP9yZft4AbmSqiedFqBWHZvGVjWur0A5zXxU21TWO91L0WwFm1Ci68MFljv/BCeH7h+zL65VvntrLj33ew5rQ1ORXayUQ+BXyUCU62HYMKUXvdD1N6SCPiXfupp/AD4EYRqQPuAV4CDgFOxdKqlydq1MaYv+U4n5nA1oTP24DjczxXsCS27xzqtYTJvA5/fbVOPcULkK7W0tHCprZN6QVl4j5Z28f+yNZH+MLkL2Tfc9tFy3YxtDsL8CzvTV+0j672LoZ7h6lurKalo2VcAW+XM3X6fm4Bbfa4IBiM4z4ABsN9m+8bu86ukV1p+1RGKpM0ZFu4e2HVKusF0NkJl14K8rETYG2nFZFf22v59Y+9I81KkM11siGo8yolStCacGJv90gkPejEXkC4LUI6OizBn2iCD0FEvBjXxOCEnURSo1wMyc9g+yQCGGOMe6hr5ut8HHifMWZ5/PNS4HhjzMUp+7UBbQANDQ3z77zzzlwu55nBwUGmTp0a6DVcGRmAoe1WPfJIFdTMhCpfvB0Z2Tuwl+Htw5gR99/HaMUoXQ37/ewRidBU2+SqdY7x6oakjmuDkVlMjW0DmQTEIDGoSiIwpcn5O493b+Lb975WzZ4dbwSTYJiKwOSmyUyaPsnxPAP7LAGdGOCV+P3Wv7A+83f0yPxD57PhpQ2M7EuvvDUpMol5DfPyvsbg4CAjI1PZ0h1LvgcSg9oeqg4cZO4h/sQZlCNFfT6UMhs2wMgIg7NmMXXbtv3jVVUwN8/f68CApY3H3AM4x5g/39p/+3arQl5VlVXRafp09/GAOemkk9YbYxY4bfOqqZ/k43wysR04LOHzrPhYEsaY1cBqgAULFphFixYFOqnOzk6CvkaY6Yx04qR0xohx2ZWXsfjpxSxfu5xDdh7CwBsGOOqHR2XWgrdsT9KyOydfy6LRr1lR7uBg/Tgt+0nbfvt9Q6y79A4m7Uhv3FLdVM3CB7vSNf7hGj43cAA/fCm9zG1TbRPdl3Rz0je8/UnUHVDHwO4BR629qbaJ7jO6OfkbJztuF4TYv3l46IxDZ2cnZ5+9yLmfRm03F0a/w2cXfTbv65Qr5f58CIzt26Gtjc6rrmLRZZdZYzU1lv873/vd3OytwUxTk7tG7ndZW5/wJNSNMX8IeiJxHgeOEJHZWML8k8CZBbp2ONgSDdaknwPVjdVWelsKL9W+xOKnF3PZvZcxedQq8lL/Sj2b2jYBuAv2VNdFpCo5bS3f77slCn9aBsYyp2Vs6+oSRf+FmiF+6HCMbapuqm1yNcEn4tZGVZAx03pjbaPjufzM33a1WO5s5Ka/3sRdz97FwO6B7NwoSumSaJpubLQEW6EFmH29gQEroM3PeXgx4dum9ExR7iEU6llXlAsSY8xerDauvwU2AncZY54t7qwKSEjaqKbilBo2XDnMjYtvZPna5WMC3cZT+ltiwZxpc/1buDzwHlh31phAh3HaurqVn3VZ7tqC1kultEwYzJjg9Ku1ayZcY3dqe/9/e+ceH1dd5/3Pd3Jrh0CxKUyhkKRRtgty0aWKFS/B8uxqBVdYAWFgobXWLq4W164X4qOAT3y8sCxVVLaUS5eO7aJyWbSsQiCr9Alq66VVoYghibSQkmSppGlzm9/zxzknOXPm9zuXmXPmXOb7fr3mlcyZmTO/TGbm+/vePl9MTE9g+PAwzzVnNGRSrWH1X2ezWqjdbZGdW1QfiJqa4ir9iFa5q1AadSI6QERv1H9/Wb+uvPi1ICHEdiHEXwghXiuEqC5VigiMUZUhaw07dNMh9Jzdg+MPyr3gIwNHpMcLMHrVR3a5l9m14+fXAge6ig5LJ7c1jKPtuheVVfRj9U22htZcza2CQMr+cvPjgqwMz+W01GR/v2QmhUkEx4xRER/EgBcmBkS0/9pXVL3qmzcXbyAiWuWuwi78/k0Ag6bfnSvqmPKIwBhVFZlspiicfnjPYbz81ZeROVgcZh8+1mHsqinnjTnQohI/WwXsXAdMjsymHoDidITs2OIs8Ee5Dqox7a33vtUYHzoeDQsOoO3STcic0AOceDXw/OaiKvrGpRuw8S+hrH4HZqu5UzempDlxAYEN79mANQ+vKWglq0vVYXRiFKkbU0XnNZ7P3GZWKobDddNN+noEAOg5elP1uwzDYzfWbVwvd01MDIiCZ2oO/2/YoOXX/Qx1G+dyk2KIaJW7CqVRF0LcaPr9hoqsptpJN+uhd8nxCJJtBH572R0YuWd9weCUI3VHcPt5t+MD+ID6wbKoRH4CyOubgbF+4KmVmntpVMobhl8IQEzOHjPmrQu1Dmrm3K7ZUa4G0wD2b9fy+ZJNQhbuDJgqJ270mAOzxnr+3Pl4deLVmVy7YSx3DOzA5t9s9tWIyhwuIAXM69dEcGyooRplTzsb9YTT3CwvIquUZ2rsRo0378TErKKS34bdzfm8bAAigFvt95OJ6K8Ut/0VEZ0su43xSATGqLpG97RPf2fh/PJXj30JN194M557+3P2j3cTfRCTBa1vALTrhkE3MFIUNkNDbNdR5kAcp5x49ows+q7rQ/4LeTTWNxa1r41NjmHjro1SI3r1A1cjtydXUihcXRxn/3ElEKYVG6RyNOCZmBD2RLIohv+9CuiEiNuWtm8DeBbALyW3XQFgCYAL/VpU1VIJQRu/MHnaZi+4bxLo2ZfGxuU2I8EAdVSiVMYGgNetBZ77trfH+RAFsXrj5pB6bk8O6x5Zp6yCN1AZ0WkxjZUPrgQRzWwG3HrxKocLlAd2X14Qeq+hGkyLaUfRHJ6oVgWE7ZmqdqP9/ZpITMQ95bBxa9TfAuB2xW1PALjan+UwWJyNphG3YlM17qbI68n5K/DG0W8Xab2XDKWA487Vfndt2Mm3KIhMLS23J4dVD62SCstYMYyqjMn8ZNExN6FwIxVYhKgFHr5D+1037HmRd2zT87sin4kwbkPTQaDcjaKwGh9gwy7B7VdqGvaFckf5sBYmTig83FSqBlkX4lpX/nI7PjyoefaANmL1iFVnheq0HvaCJ6jXjpsY3LEcPR/fgu7XnoCeiy7G4I7lLv8I4biBKqcCvKOrw5VBT9elsebsNZ5b5Pp/em7R/IlcbnYmRUcHcLVquz15FND1pZmrzfOabUPrrNXOVAzVpDYz5YbjzR+UiMxB9wu3Rn0PgMsVt10OoHp6yd1iHi3qR7tW1JDl/wGtWM1Fb/3AwQFsHQUW9wG7xoHjnwdWzRh5AtItwFvuBs65S/vdOHbOXcBrV8+cZ3DHcuzdtB7jugzs+P5a7N203p1hd8jB201ic4NT/tloX7v6rKux/Q/blaNXpey+HPTwHQWtxCtXAqtWFbYXb95sc46D2sbM8MBVoXVDRY8NOlMRrFPUVJRajR+lPvwAcGvUvwzgCiL6LhG9Vy+Oey8R3QfNqHNMzkxERWR8ZXFWqxqXGUYXvfUyA7J1FLhlrEnPtw/MnsNaxLZ/+8xjeu9bXVB5DwD5iTnovW81HLGplgfsJ7G5wS7/3DKvBfkv5NG5vBObf7PZlTpdAV3/F2KycFM1OakVChes126fMG8ATXObZjzwUkVwuJ+d8R1zYVp9vfw+pVbjR7EQz0dcGXUhxAPQ8ubLADwMTc71Yf36lUKIBwNbYdg8n9MGkHjxuCMqIuM7i7OFw1fMOFS3ywzINcfW4ZZjXy3cDPVcBXyHgO8uAL63QPs/mArslBKwiuMFpNXCMYDzJDYnOpd3or5G/oW04pQVAOQbB1c4VLBboTrLc+jCM431jTMeeCkiOOVGMximAFlYfNEif6vxo9CHHyCuy5SEEPdCG7ZyGoB36D+bhRBy9YokYHjc+QnMGpkrNeNiZ9zdiMgkJTxf4sx3qyJby7wWfOPEY1ArrDlovZRjchiYGEZRaUdKsalICfvwek0aOHGF7f+gRvF41XEr2TOy+NAbPwSSDJXd/JvNyO3Jld4iNs/D41LTEBeuBub1AchrPy/8sHLsqtF+5ybkXm40g2FmUIXFgcJwvFnCtRTKUYiLQS7eU+2x0HhGCLFD/5lMlTnD4PZcWexxA5pxsQunOxm6JIXny+itNwzI2Secjb7r+tA4OeL9+fMKA5tPqcPrtY3AYl1JzuZ/YNdm5obcnhw2/2aztEXMMHyqEH3T3GKZ2oLbL7jFsZZoFgE6c5smOHNDjfZTr3qXPb+XcLpqU2I+zuF5xhWqsLihJudHn3guB4yOFh934/nHJBfv2qgT0YlEtIaIbiKir1ouXwlykRWlwODaYA2nmz3vqdGiCu0CQ5ek8LyRWzcXs5knrnmhhJ7xhgWDno4D0P4//fc5/g9Uuu4t81pcGSqn0PrAwQFlHnvDezZg44Ubpdrx6bo0Nnz6nCLnRUm+FmL3B4F/fR64YVr7uftyab48tyeHlV98DP03dEPcMIX+G7qx8ouPKQ2xalNiHOfwPOMaVfjbWihSKoZRHrZoRjQ1ufP8Y5KLd6sodxGAXmga8B8CcInkkgxkBleFEU63et4Tw9o3bV0TpIYuwhrvVlx5WWUqss2gqqhXkW5B25UPFg9rqT+Ctks32T92UiEGY/ofyAwugdB/sB9X3X+Vo6FyCq03z2u2zWNnz8hi6FND2HLxFvntFudFadhTU1pf+sFWACngYCvo4U1YNvINdHR1FPxv133lZ5h88LaC+04+eBvWfeVn0lM7FddxeJ5xjSr8rSqU84pcNxlobHTn+cckF+9WfOZLAH4M4BohRAkx0hjhxbAanqVKx3xOI3DJkPxxMdB4N7ysig31KFDU6wdAUMkjjAlC+qxOZM4CMHFz8bAWq867WyilbdIWZwuU4voP9heorVlD6jIxGJUmPFAsI2v3ejrdbiCbO4G6Q9rPyUIpCTGZxuN3ng9x3YcAmAa4/OB3RffF5FEY/sE/KdcGqAffuAnPMwwA9eCURYv8OX+5RjlsTXyXuA2/nwzg64k36IB7w2oOp3v1vGOi8R6KlzXj9Qtg2b0YrWtCXmjiNC9PAXkBDEwRfnny2hn1vcy5XVi24XK055Zj2YbLSzfoQFGfvZH3b5nXYiufChQbqiIvdvflMyHwubcNArv93RgZ7b1NJ4yioCAuL9+7i1dOngnFA9r/1uhdL0J1HPbFdU7heYaZwdqfbhTEzZ/vz/nLHaGqEsUZHY1UXt2tUf9/0PTdk4/M4FIKeN0/qPPGXivA/cxDB0joXtbiLBovGcLWM7fgTSMtyDxPaHu5BT9947142zu+NXs/h9Y0z0yPYXTnuoK0g5s2NquhKqjw330F6OFNM2Ht4RcbZ2ps3KQ43BabZbPA0P5GbNm9FU0X3FKgGlcMaet5+A7NsO++XNOFl9B0Qgltd3AOz7uBC+2qCC8FcV4r0d0MqrE758yu2VLnMjwcqYI5t+H3fwKQI6JRAI8CeMV6ByFEaZ/6qCEbqpJuAd78CfVjzuqcnQ1u4OR5x0Dj3QgfL9+9HKu7VuP4g8fjwLwDePCCysoSOIafZa+/lZq0+1oJAOmJYfQfnB2P6jToRGWojLW33gr0WyTcx8aAdf88isP/aJ/iUKVBdvywBdtvf5t85sbuLA4/kAXGAKDP/o+dPAp4ZAMwldZ04S3Uz5nChq+50P6V4BSed+LaH16L23fePvPa81x3BkDxeFY3evBOg2rcnDOb1R5vLbYzCuYioEVPbrrSiAq279IHCCFKmHtZPkuXLhU7d+4M9Dm6u7vR3rLPfnra87noTFfzaS25PTnkvpjDxx/8OOZMzqq25efk8fpNr0cmm/Flud3d3Whvb/f0mMHcIHo7ejE+MI6G5ga0XfciMplL5W1s6RbtNfjZR4D8IVfn75vUJGzd0DKvxdFQpVJaF0wxea3NTHLOvuu0BUgjBbsvBz28qUBVLp2eLeJtbZ1N/918czfWr293+CsEIOmnr6nRpGbD+K7K7cnhqvuvkm6mzK9P2JTy/mXcI319zW9wMy0tmodfCm7Pqf4wa/etwGQ7ItolhFgqu82tp74K9gNdks3ESKEnaPQ0A7PGMiqet1GJb7dWl2TPyCLzZAa1k4Vvk9SRFJ746BP4zMuf8eR1+cVgbhB71+xFfkzba473j2Pvp9PARy5A5q2PFM5gN0dMyN1b+FAeuF5S3yjDrXFRDp5SiMiYUxzSdEfXl4pkYs3Ogl8Fufl8eM5HR1eHMjrChXZVThCV6G7PqfowE80eD3GSnFuZ2HuEEJvtLkEvNFTG9sWnr9znHvjal+T7voUHj0fvcf14+6+uwpM/ubakc5dKb0fvjEE3yE/MQe/WD2o76HpJK6HbVsV0Cz77ahO2SvQpZLg1Lqp0XtMFt0jvb87PS4vKFIVrxvePl4LcdBpoapIPzgizsNfuteVCuwRQjjpbuUVv5ZxT9mEmKvbeQ+ph92uadbLJK8QPIthX7ncPfENzg/z4ggNIEdBcK/BXf7q9omp44wPj8uNDxwNiUlOMs/bMO/39NWlg2Rbg/X04520bpP3pMtwaF1Vh74ZPn+NYSCYrNlN5+Mb3j930yro6rdanYB0b/JXX9gPVa0sgnused8pVZ3NT9OYVt+eUfZhV4fgQetiVRp2Ifk5Ep+m//0K/rrxUbskhYJ3pbRCxvnIArirxvVQTt3W2IZUufJtYxV3SJCoatbDbaACQG3C7/xXVFHQfyARh1i5dW3YVt6yw180QFatOPgBg+fWzPejGekzfP+bvHUDLjQOaMT/mGGBkpDjtN3fu7LncimwFiUr8Z+3StVwkF3fKVWdT7ZLdvGFVEQIv53Sr/BRCqMsup/47AIdNv1dvTj29CBhPe6tuDwuHSnw3gjLWIrSFVy/E8PZhHOk/gjlNg2i7TCLuUsGoRdOKJuz/9n7LUYGmN/Rov8oM+Fmdmpa/DDFdVG8gq7g/t/nckqu47bA+l7Hpsj6PVkWvF83p2u3o+hJwsBk1r9mPjd84qeD7J5vVLt3dwNSUurh3xw6tGM78HXv4MEKn3Mp5JsL4kRM33uBecKpwL+WcgFo4J4RQl6vq9ygTmep3J+wq0v2unLc5n6rn2ij4shahAUAqncKSjUvw2JmP4e2/ugrNtZL3TLpFC3eXgNfq4Z7WHoz3F4fgGxa8hGW3fUhpNu0eAAAgAElEQVTd8/+9BcDEMAZ3LC9WoFu/MhKFjtZNF6BFBAzv3el2GcbrqyruTaU0h8NKqYXEuT25qjLEXP1eAh6q1319fYOomjfI5YB162bb3ZqatLxWAOEuu+p3x5w6Ec0honEier/vK4sT5eib201lC2Jim81anQRlpEVoY3n0dvQie0YWA61rMSYs+eUKRy2UOfXhjL2Iz9kbMLhjOfZuWo/xoYUAUhgfWoinv3U9nr326eAW7AEnFT8vM8+NKOOuXervMkBu0IHS0oE8wIVxRbk58VKL7ILWbzeHuEISpXE06kKIIwAOAJgKfjkRwjx17ZU95RlZu4r0Ck9sc5LtVBpM/fjb3vEtpN96b6hqeMqcevMc+3UszqL3vtXIT8yx3JDC/v96FwZvvd+/RZaIatPVf7B/pv7Bzcxzcx0SoDbodpSSDuQBLowrys2Jl1pkF0TVvEFEpri5rX7/NwAfJ7LOE00oVu85P1Ge92xXkV7hiW1Osp1qg2k67tdUthKRFu+lU2jrbCu8o3lj9mAr8HxO8+alpNDbOVmxKn5VsaJdNb0Xr1c1kMotpaYDQ5cWZuJDqTPSyzGepUQI3EYFIjLFza1RPxbA6QD6iOjfiehriZ2nDvjvPdtVpHvVjS8Tp/CtzGAeqTuCDW/bEJkQaiabwZKNS9DQ0gCQQMNxQ1hyzU3IHHXOrFH++bVAz1VFaY2GjNrSjQ8dV5EqfrsQtbR9zcTY5BiufuBqx/+F1++RpqbSnCYrPMCFCZxyjKfXCIGXqECQUQAPuFWU+zsARlz27ZLbBYBP+7KiKOC39+ykDe9VN75M7LTUDenXPf+8B6kXUzgw7wA2Ld+ErlO68PDDD888Pmwy2Qwyb33Mop4H7frLO4Dnbgcgiorimpb2YP+PlgPWugDoLXEVqOJXhajXPbIOjfWNGJscQw3VYFomeQtgWkw76p8rFewkpNP+1fN0Lu+UFvJxXznjG+WOQPVS4W4XFbCeIyIV8K6MuhBicdALiRR+zzuXDYmxVrhHRTcemsE85+Vziqrkjdzo+bvPL9Rd72zzTQfeE6qIyh83wjDoezetn8mhjw8txEuPH4tj3/UavNL1PzBrnc/03ldAe0AVih4+PIzhw1rl7LSYth0iI5vfbkY6W11CS4u/EtXchsYETiWNp8r77+/XQvHmD4/TwJgKYRt+J6K5RPR3RPRJIrqCiEL45g6BIOad2+WhK5ijHswNoqe1B92pbvS09mAwNyi9n8rwvO6nr8PeNXu1ljKh666v2as8T6CovGrdw5UVxeUn5uCVrldQc2wetUcfBJBHw4KXsGT1zci8o6ciVfxuQ9ECQqlkB9jnqa3iM2Q5TToNbNniLZXpFjeFfEwCKUf21QtBCM+osPP++/uBq67S1mCcq9Q6AR+xU5RrgyY6810AXwOwBcBeIvrrCq0tPKzzzlP1kZx37hWjB92NQVYZnrVPrFW2vFUchVed19/W40PHKx86/UoN8lNH49TrNmLZhiuQaf81UDNXy8PrRXVB4ZQ3N2Nn2OfPnW/7WOP75eyzgXvv9SdnzjBSypV99UopxrOUNdrpLQOz8rBB/70esPPUvwogDy2HngbwegC/glYJn3zM3vOxZ8TeoAP2PehWVFXyTa80Sc89PjDuOgrgGyeuKApOCwE8PpbH/h1/A6QUDdg6+cMp9D6wDlh2L5A/DEwMwzetABtkxYpNc+Wva8u8FqXxHj487CjzO/Oc4TsQTJKJSDuXLaWs0RrysiMif6+dUV8G4HNCiB1CiCNCiKcBfARAMxGdUJnlMX7i1INuRlUlP6fZ2uOtUTO/xtewvKsNwv7tRT4sEbDwF8vx+03XAXnnkpHxgXHfux3caOtbQ9Qb3lM8RMYoMBs5PKJ8LhZ3YSJBRNq5bHFao50mvJ2+u5vnqCB2Rv0EAFYX7o/QqosWBrYiJjBc9aCbkOVGVT3iBCo9LD8xUtBPPnjr/e42CIqc+qvfX43aIoEZOQ3NDb52O5SqqGbXauiUg2dxFyZ0ItLOZYvdGt2E5p1C8XbPUUGc+tTjLQyfQMoJcbsWbbGhsEccaGhpwJKNSzA1IhccVEUHZng+BxzqL+gn7+2cdLdBUOTUx4fVufSC+9WNa3+7j1oB5SiqqQrM3OTg3Yq7VKqWiakyghiF6jd2a3QTmndTfRqBv9fJqP+IiA4YFwAv6se7zMf125iA8VLoJkNlkL22o2WyGSzrW4b2fDuW9S1DJpvxHAUwQtR9P7kSEIUGfHzoOOljijYIZ3ViigrH4h7KA6Ovedn5j0hNYdHKryFzyo3A5Gjx7ZJuBzdh9SAU1aSjVy2ovPlcDtizRzPiCxYAK1d6qxPiTQDjinIq0iuF3Rrdpg+MULwQka0+tUs63lixVTCusCt0c2uYM9lMID3lbZ1t0ulusiiAedJY83FAn+X2hgUH9IErluPWDcLiLGoBjO5ch/TEMAamgFvGmtD+qTqkbsojf9hmz5pP4fR3dgHPdRXfVt8EnL2hoDjSzchaQDOusil45SqqGYJBqiltMnEXI6J4003ad5AxPMqMSkcDAK69Frj99uICXyAS311M1Ch1bGklUa2xFEGbiP69SqMuhGCjHjG8FLpVGmOj4EaUxhyiHpBE7dsu3YS9d/4z8uOzRlyZJlicRaMxVhbA1wHg+RwG921C77a/x/hQBpC0hDUssAku1TYWdTvYhdUNY9vR1YH+g/1FojF+Kqp5EXdxq/8uc1JyuUKDbmC3CWCY2BIRNTg/cCsTy0SAhuYG+RxxRYg7aAZzg0VGfFnfMsfHmUPR1w8Bq48uvD3zjh7glEPovfWY0lTrftOBzLJ+ZJY9UqQqB5jU41RICuTswupW79noLRcQaJnX4ruimp3Mb8HaXEb8Zc5IR0exQfd6XoaJDRFRg/MDtwNdmAjgR6GbX5ST3zeHoreOAv2TQN8kkBeYGeWaue7iory9a0xGOXNuF5asvhkNC15CgXrcuZKwu4GkQM5uUInMizcMepiKam4LcYeHi3PldoY7AgW+DOM/XsUcIlpwwkY9RvhV6OYHXoRsrFiruUfywOv3pbH1zC2eZHKVhWsWo5w5twvLNlyOU6/9EgDg6W9dj551WzG4Y7nkrKRV4ltU5exG1lZi3Ggp3x9uOnAAYHS0uGBOZbiJYhmRZBh/qbSCngfYqMcMWeV5GJST37f2ZNfX1BeMf3WDbT+4RLvfCMNrBXgpjA8txN5N6yWGXY85W1TlSukj92vcqOr749ovP2lbjW8U+9a6SLJZu3dkGwIiYO3aWEYkGaZ0ZDvqCCvokVAlzmLC0qVLxc6dOwN9ju7ubrS3twf6HHGjp7VHnt9vaXCVVzcjfX2fz9lOrmu9tVVaZW6EvGcf3w+A0LPuO9KK+prGV1A758jMaNa2SzcVhubTLVr0wAZVRbrXjYqK1lZ5YS4dOwBx3Wybm+o5u7u7cd9Ttfj29W8BhNrCE2mRRwPjuyvmKcbA4e+HYAn19TV21NYCOlUFqvVDFBBEtEsIsVR2G3vqTEkEmt9/Pqd5ySZBGqsWu2PIe0a7XwDL7sX4sDyiMT06z957d6EqZ+fF+4Eqvy1eOangup3IzfY5VwIX/T1Qd0j5PNaQO+vFM1WFF49cRQQKTrj6nSkJLy1snrHTYte9dU/94IuzaGiWRxas7W75iTnovW/1rLfuUlXObUV6KahaaDHPW5U+ztRP8sgG4PACmP/2mHbvMIw/WD1yI8flpifUICIfIvbUmZIJLL/voMU+mBvEpq9uQtcNXdj6r1uxfLfmWdv1g7+49kWM11mNujz1NDOyVaIqFwbS/HbdGLD8+qL7Oub3z9wKfPp44OIsMK8PQL5ADCuiBb1MtWKWRAzyDanyyGtq3D0+QopybNSZ6GGjxW600tW+WIsUUlh4cCHWP7wel/3hMmXI+/4v34/Jr0yibrIOUzQFAYHR1wyi5uhXpU/TsODATGtdFEbuytQt1970S6TPfqjgfnabmqLq/TO3Iv2p12PL7q0zofUIF/Qy1YjxhpyYCP4NqcpxTU87t5AQRSo/xUY9zjyfK5huFtT874ojqV43vGZZK92cyTlY9+Q6qUEfzA3iqM8fhcwrGaSQQq2oxXjdOG497w58833fkdcF3Hqep9a6SmDNb3/rM29znccfGQE6Lsxi7HOjqNnwJ2D3FdL7R7igl6lGKvGGNEJTqoJxwwO3IwJ5dDNs1OOKi2Ky2LI4q3nJ6RYAVOA1O7XSWafYPfORZ9AwWai4N2dyDlZ3rcZ9p9wXmb7/UlBNdTOTy2kOTn8/AEGY/p+TkP6vHDqPK75/HEZiM1WAYWilhSTw7w1pDk3JMHLk2az9LPUI5NHNRMaoE9ElRPQ7IsoTkbRUnzFhV0yWBGaq1/MFXrPdNDiZyp04JN+BH3/w+LL7yN1MbQubjo7iDhuVsxOHkdhMwnEytIB/b0i74QjWHHlnJ1BfX3w/tzn3ChIZow7gtwAuBvCTsBcSCxyKycKgnFnvbrFrpZOF5lW8OvdV3HnDnXj6yqcLpW4//DsMfuKDjikNW/GbCOHF+47DSGwm4ThNIfLzDan6cMhy5NkscPTRxfedno5cfioyRl0I8bQQYm/Y64gNNsVkYVDurHe32Enlup1WJyBwzNQxqDlYvMvOH06hd8v74ZTSsJvaFiW8eN9xGInNJBy70Lrfb0ivoamREfnxiOWnImPUGY/YFJOFQTla8F5RtdK5nVZHKQJNFo9jNdDGteooUhqqfvD+g/2RCsd3dmoG2kx9vdrZYcEZJlRUBrWlxf83pNfQVEzyUxWViSWixwAUa3UCHUKIh/T7dANYL4RQar8S0RoAawAgk8mcvW3btgBWO8vo6CgaGxsDfY6SmBgBxvYB+QkgVQ+kFwH180NZyuiuUeVtjWfbv3Z+vb5TI1M40n8EsIvAp2B/OwBAoHHxs4WH5p9dcHXPgT2YmJ6wPUuKUmiZ14L5c8P5nwCaczE5OYoXXih8fWtrgZNPBuaHt7TEENnvhzgyMqLl002FIKMnn4zG2tpg3qwjI8C+fVrbnEF9PbBoUfHzSdaGVErbcFT4g3TeeecpZWIrqignhDjfp/NsBLAR0LTfg9YFZm1nZ3quKV0L3vz6yma0e6lGtz6+aUUThrcPF5yvt6NXoS5nkEd7bv3s1XQL0N5XcI99e/YV6b3LmNGiD4nWVuBjH+vG+vXtRbel0xxe9wP+fvAZy9CB7ltuQfvFFwf7fDJ9d9mHQzYQIci1lQDLxDK+0NbZhr1r9haE4L1qwRt5eeMcRl4egGvDnslmXN3XulYzDQsOzF5RpDSMdrCOrg4MHByAUKjT+Tl+tRTs0n1GFTwbdSZSZLOFb8ru7mCfz64f3vrhsK4tgkQmp05EFxHRCwCWAfghEf0o7DUx7vFj1nul8vLGWmuaigvlUnPzaLvyQVj742WY+8Rb5sn7WP0av1oqTlHBiNX4MEzlSZhAQ2Q8dSHEAwAeCHsdTOm49ZJVlDOj3SvGWuXh/m0AvNVpdC7vlI5fVcm2VoJcDvjzn+3vE7EaH4apPPPnA8PDxcdj+uGIjKfOMHbCMkHh11CaoMevlkJHBzA5qb7dqeWXh7swiSeXA16VzICoq4utQENkPHUmnpRb2GbGj7y8Z57PaS1rYwNaj/9ZnSVrvgc5frUUnFp+DQVMGapJlEDkU4oM456OjsLKd4NjjontG509daZkyhacMQbSjOwCHmxF5q2PVVaLPcn6+bBv+e3s1L7PVF64qnboyivZa2cShGrnqxKaiQFs1KsUP3TLyypsKzComDGombc+FsyMdhkK/fzRneuCe84KotLWWLHCecSqnfQ2j2RlEoNXQZkY5KTYqFchfumWl1XY5mUgTVAjZhU6+emJ4UiowZWLIftaX18o+7p9u/1Ey1yuWIXOCo9kZRKBF1U587CZoOe7lwEb9SrEL93ysgrb3A6k8TtEbt4gkPztPzCFyGm4l0o2C5xxRqHsq1MHT0eHery0mf4BEfkpdUxMMXvEe/YEZzi9DDyoxHx3H2CjXoWoBFG8CqXYTUxzxO1AGj9HzFo3CGK6yHgdygPXD4UvGhMkThFHt+25NO9PkZ9Sx8QQq0c8MRGsR+x24IHqg9Hfrw7JhxCuZ6NehagEUbwKpZQlOON2II2fI2YlGwQiYEoAeQH0TQIfHgS2joYvGhMkThFHN+25VDcG8a7PFByL4pQ6JoZE1SNWfTCI5CH5kML1bNSrkM7lnUjXFX6rlyqUUnKf9+KsptaW1pXYVOptfo6YVWwEUgBqngMW92kGPWzRmKBxijjKjH5dHdDUNHt/ceGHgTO3Fp07yREOpkJEVeFN9sEgKs5VGRuQkDYnbNSrkDCEUgZzg+hp7UF3qhs9rT1a29viLPD+Pm0C2vv75P3hfo6YVWwExuqbcNkfLsPWf92Kx294HA/d9hDO3+3L7KHIYUQDr7pKu37vvcURR5nRv/tuYGhoNkLZ8vYd0vMnOcLBVIiojjiVfTBUxScDA6FtTtioVylm3fK+6/oCN+gl97MXePTOeuy2KDYIh/ZtxLUPXIuFBxeCQKh9sdZbv31M8BINdEoz+hntYZiC3PPoqBYaMuMkf1gprB+MFvnMBzQ3h7Y5YaPOBE7Zg1oMj/6KvNSjl0YBVOeRbBB6bz2hIoNkwsbPaGAUZXGZmGLdbQ4Pa56wke+pr4/ujGC7AhUv7XI+wjKxTOAEOajF87jWxdmiTcH4QHdg64sSfkcDoyaLy8QU2W5zYgJobNRyPt3dQFTn1RsbDeuMdfMGxO62AGCjzgROQ3ODFnqXHC8XuyiAqmjPqldfc1QNpkeni+5XOz9ZH4+EDaNikkJUC+PcYjdjPYT56xx+ZwKnrH52B7xGAWT5fZlBBwABFwosMUE1hrW+PhqpSqaKiWphXExho84ETln97A54VbWTefYqpkfkxj6OqMawHn10NFOVTBURUu45qbBRZyqCX3PLrThFAaxFdLI0gIog57hXGlUkc3g4snMpmGrBjVRrDAapRAU26kyssYsCyELtUA4qKQy1p+bm0XbRBv+HyISEXSQzonMpmGrCrodyZCQWg1SiAht1JvaoogDSULtAkWFP1R/Biec/iIYFLwHIo2HBIJas+ioyb/oPJGXOuizCaSYKKpwMI2XfvmjKxkaUZJX3MowJZUua0Dz68YFxNCwYQtsltyNzbheAr6tPZgyRKUX0JgKYO29Us9LjUmzMVBkTE/Lj/IaVwkadSSzKVrqWBizrW6Zd+U4K1tC7klKGyEQIo7umtVVu2LnYmIkk9fXy4/yGlcLhdyaxuGql8zIYppQhMhFEVWy8YgXXIjERZNEiro73ABt1JrG4aqWT6cFTHZCyeAelDpGJILJi46uvBjZvdleLxIXITEWZP9+5Op6ZgY06k2gcW+lkevBvuRs45y5/hshEFGux8fbt7mqRQhoRzVQ7ThOGgiKGO1jOqTNVg1Uetq2zTTPyEj14AIky4k64Veq0GwrDjhOTKIwdrPGGN3awQKTf7OypM1VBWeNfqwC3Sp1xl+lmGNf4OdawgrBRZ6qCsse/JghZRNGtUifLdDNVQ0x3sGzUmarA7eAX17PZY4oqJw64q0VimW6maojpDpaNOpNoDCOtakU367tXQ4jeKSfuphZp7tzZ35uauBCZSSgx3cGyUWcSS4GRlkD1VNCzXg0h+nIiioaXb57JfviwP+timMjhZtBMBGGjziQWpzGrqaNTBS1uXmezx5FyIooxrRtiGPdYC04Ab610EWiBY6POJBYnY2ydl+51NnscKSeiGNO6IYZxR7kiDBERcWCjzgBIZoGYkzG23u5KVjbmlBNRjGndEMO4wykU5eSFRySUxUadSWyBmMxIG8iMtStZ2Zhi/j7q6NA8c6/iXDGtG2IYd9iNL3TjhUcklMVGnUlsgViBkQaAGu2HnbF2lJWNISMj/kQFY1o3xDDO5HLam1pGc7M7LzwioSw26kyiCsSsaQQAmpEW7Wifake7SI6xdsu+faVFBWXRxrAkuBkmUDo6tB2vFSItFOXGC49IKIuNOpOYArGkphHKZWJCftwuKhiRmh+GqQyqD4MQ2s7VjRcekVAWG3UmMQViSU0jlEt9vfy4XVQwIjU/DFMZVB+Glhbtp1svPAKhLDbqTGIKxJKURvCTRYu8RwUjUvPDMJXByWh78cJD7lVno84ASEaBWFLSCH4zf77995HsOygiNT8MUxncGG03XngE8lZs1JnEkJQ0QhCovo9U30ErVkSi5odhKofb0LmdJx6BvBUbdSYxJCWNUElU30Hbt0ei5odhooWTJx6BvFVtxZ6JYSpAJpspMuKDuUH0dvRifGAcDc0NaOtsY0Ovo/qu6e+fFalhQ84wOk5jDpub5SI2FcxbsafOJBpuc7PH7ruG29gYxoKTJx6BXnU26kyi4TY3e2TfQWZU6cAIDKNimMrjVEEagV51NupMouE2N3vM30EqrM5JBAp8GSYc3HjiIfeqs1FnEo2ynS2FWEykq4RHbHwHqQy71TmJQIEvw4RDBDxxJ9ioM4lGOaltGpHPsVfaI7ZzQsybC7thVgyTeCKgGmcHG3Um0Vjb3IxJbWaimmOvtEesckKAws2FChamYZjwYaPOJB6zWh7y8vtEMcceRsurzAmRbS6ssDANE1sSVvXJRp2pKuIkJRsVqVanTURNTeTSigzjjgRWfUbGqBPR14joGSLaTUQPENGxYa+JCYbB3CCeXPAkuqkb3dSN0d+MViynLc2xk5Zbj1rRXARaXgE4byLyeTboTExJYNVnZIw6gEcBnC6EOBPAswA+G/J6mAAYzA3imVXPYGp4avbgFPD0yqcrYlALcuyAlmfX88RRK5qLSqGtUy8759KZ2BIBWVe/iYxRF0L8WAhhfNM/BeCkMNfDBENvRy/EhKTaahIVK1YzcuwNLQ0zBt0gakVzUSi0NTYXTU3y2/v7gQULYh2xZKqVqOS4fCQyRt3CKgCPhL0Ixn/sCtIqXazGwjTuyWaBoSFgyxa5cR8eBlatYsPOBIzfRW1RyXH5CAm7HhW/n4zoMQALJTd1CCEe0u/TAWApgIuFYnFEtAbAGgDIZDJnb9u2LaAVa4yOjqKxsTHQ56gWDu05VOSpT580jZoXakD1hKPOOCrUtQCo+DqCxu/37549wMSE/Lb6euCMM3x7qljA3w/BMvP6joxoYaG8qYUlldLyUvPnl/4EIyPAvn3am7q+Hli0qLzzVYDzzjtvlxBiqey2ihp1J4joGgAfAbBcCOHQRKOxdOlSsXPnzkDX1d3djfb29kCfo1owcupmYzp68ygaP9uIU+8+taLT04xhL2Zt+FQ6lbhxrX6/f1Mpdb86UeF3bjXA3w/BMvP6trbKlY9aWrTcVBVBREqjHpnwOxG9G8CnALzPrUFn4kcmm8Ff3vWXqG0yTf2tRcUNurEWnr/uHbt0Y4xTkUzUCbuoLSb97FGap34bgAYAjxIRADwlhFgb7pKYILDOPO/u7kamPRxDKpu/ztjT2QmsXAlMThYer6+PdSqSiTphzio3+tmN9jejnx2IXD9nZDx1IcTrhBAnCyHeoF/YoDNVT9DOQSnnz2aBu+8uLJhragLuuity329MkgizqC1G/exR8tQZhjERtHNQzvmzWTbgTIUx3nAdHVrIvblZM+iVeCOGHfr3QGQ8dYaJEoO5QfS09oQ6njVo5yBGzgfDaIQl3BCjfnY26gxjwaiKH+8fnxnP+vSVT+PJBU9W1LgH7RzEyPlgmHCJUT87G3WGsdDb0VvQ5mYwNTxVURnZoJ2DGDkfDBMuUdFsdgEbdYaxYKcoV0kZ2aCdgxg5HwwTPlHQbHYBG3WGseA0hrVSMrJBOwcxcj4YhnEJV78zjIW2zrYipTkzlZy9HnSVOVexM0yyYE+dYSwYSnM1TTVFt6XSKbR1toWwqvIx96QvWKBdvPSnx0RQi2GqGjbqDCMhk83g7UNvx6lbTk2EjKzRk97fr+m2Dw9rFyFm+9PtjLT18W4ewzBM5eHwO8PYkBQZWVlPuhmjP10VirfraefwPcNEB/bUGaYKcNN7bncf7mlnmHjARp1hqgA3ved291GNl4742GmGqTrYqDNMFSDrSTfD/ekMoyBmFaJs1BmmCrD2pDc1aRe3/ekjI96OM0wiiGGFKBt1hqkSzIJYQ0Paxa04FkvKMlVJDKcesVFnGMYRlpRlqpIYVoiyUWcYxhGWlGWqkhiGqNioMwzjipjMs2AY/4hhiIqNOsMwDMPIiGGIihXlmKpmMDeI3o5ejA+Mo6G5AW2dbYlQkGMYxidiNvWIjTpTtQzmBgumsY33j2Pvmr0AwIadYZhYwuF3pmrp7egtGq+aH8ujt6M3pBUxDMOUBxt1pmoZHxj3dJxhGCbqsFFnqpaG5gZPxxmGYaIOG3WmamnrbEMqXfgRSKVTaOtsC2lFDMMw5cFGnUksg7lB9LT2oDvVjZ7WHgzmBgtuz2QzWLJxCRpaGgACGloasGTjEi6SYxgmtnD1O5NI3Fa2Z7IZNuIMwyQG9tSZRMKV7QzDVCNs1JlE4lTZ7hSaZxiGiSNs1JlEYlfZboTmx/vHATEbmmfDzjBM3GGjziQSu8p2Ds0zDJNU2KgzicSusp1FZxiGSSpc/c4kFlVle0NzgxZ6lxxnGIaJM+ypM1UHi84wDJNU2KgzVQeLzjAMk1Q4/M5UJSw6wzBMEmFPnWEYhmESAht1hmEYhkkIbNQZhmEYJiGwUWcYhmGYhMBGnWEYhmESAht1hmEYhkkIbNQZhmEYJiGwUWcYhmGYhMBGnWEYhmESAht1hmEYhkkIbNQZhmEYJiGwUWcYhmGYhMBGnWEYhmESAht1hmEYhkkIbNQZhmEYJiGQECLsNZQFEb0MoD/gp1kAYCjg56hm+PUNFn59g4Vf32Dh17eYFiHEcbIbYm/UK9o9ojEAAAoPSURBVAER7RRCLA17HUmFX99g4dc3WPj1DRZ+fb3B4XeGYRiGSQhs1BmGYRgmIbBRd8fGsBeQcPj1DRZ+fYOFX99g4dfXA5xTZxiGYZiEwJ46wzAMwyQENuouIKKvEdEzRLSbiB4gomPDXlOSIKJLiOh3RJQnIq5y9QkiejcR7SWi54joM2GvJ2kQ0V1EdICIfhv2WpIIEZ1MRE8Q0e/174d1Ya8pDrBRd8ejAE4XQpwJ4FkAnw15PUnjtwAuBvCTsBeSFIioBsA3AbwHwGkALiei08JdVeK4B8C7w15EgpkC8EkhxGkA3gLgo/wedoaNuguEED8WQkzpV58CcFKY60kaQoinhRB7w15HwngzgOeEEL1CiAkA2wD8bchrShRCiJ8AGAl7HUlFCPGiEOKX+u+vAngawKJwVxV92Kh7ZxWAR8JeBMM4sAjAn0zXXwB/ITIxhYhaAbwRwM/CXUn0qQ17AVGBiB4DsFByU4cQ4iH9Ph3QQkK5Sq4tCbh5fRmGYawQUSOA7wO4Tgjx57DXE3XYqOsIIc63u52IrgFwAYDlgvsAPeP0+jK+sw/AyabrJ+nHGCY2EFEdNIOeE0LcH/Z64gCH311ARO8G8CkA7xNCjIW9HoZxwS8AnEJEi4moHsAHAfxnyGtiGNcQEQG4E8DTQohbwl5PXGCj7o7bABwN4FEi+jUR3R72gpIEEV1ERC8AWAbgh0T0o7DXFHf0ws5/BPAjaAVG9wkhfhfuqpIFEW0F0ANgCRG9QEQfCntNCeNcAFcBeJf+vftrIloR9qKiDivKMQzDMExCYE+dYRiGYRICG3WGYRiGSQhs1BmGYRgmIbBRZxiGYZiEwEadYRiGYRICG3WmaiCiG4hImC77iej7RPRaF4+9h4h2BrSmIb/Pq5/7Gv3vbHRx3zcQ0X8Q0UtENKG/NjkielMQa0saRHSpLlDl5r6XEdH9RPSi/v9x9TiGcQMbdabaOAitH34ZgPUA3gCgi4iOcnjcFwFcE8B6NgH4mwDO6xoiuhjAzwE0AfgEgPMBfBLAPAA/DnFpceJSuH9/fABAK4AfBLUYpnphmVim2pgSQjyl//4UEQ0A+CmAFQC+a70zEc0VQhwWQvwxiMUIIV6ANmwlFIjoRACbAWwFcI1FAnkrEV0QzsoSzWVCiLweQVkd9mKYZMGeOlPt7NJ/tgIAEfUR0b8Q0f/WVe7+rB8vCL+bQttnENGjRHSIiJ7Rvd4CdMW8nxPRYSIaJqLtRNSi31YQfieidv28f01EP9DPO0BEay3nXEZE/6mHcA/palvZEv7+1QDqoc2tLlKiEkLMeJNEVKOvd4CIxonod0R0hWVd9xDRTiJ6LxH9nojGiOiHRDSfiF5HRE/o691JRGdaHiuI6J+IaAMRjRDRK0T0DV3m1ny/NxBRl37u/9HTBBnT7a36uS4lon8jooO64tuNRJSynOt0fX2v6pfvEtFC0+3G/6Ndv22UiHqJ6Frz3wzg7wC805TauUH1ggsh8qrbGKZc2Kgz1U6r/vMl07ErALwTwLUALnN4/HegaapfBOAPALYR0UnGjUR0FYD7AfwRWoh2JYBnARzncN47AewGcDGA7QC+bfGaWwDsAPAhABdCG3pxNxFd7nBeK+8EsFMI4SavfxOADgAbAbxPf/6c5Dmb9ft+DsAaAG/VH7NNv3wAWpRwGxGR5bGfhDZ8Jgvg/+iP7zRuJKLjAHQDSEP7P31M/xsetRp/AF8FMKo/3xYAn9d/N871Ov1vmAPgSmjh89cDeFiyrjsA/Aba/7kbwDeJ6M36bV8E8ASAX2E2tbMJDBMGQgi+8KUqLgBuADAEzaDUAvgLaF/GfwZwgn6fPgAvAphjeew90Iyfcf0aAALAKtOxJmijedfq11PQJqPd77Qm0/V2/bwbLfd7FMBTinOQ/vf8G4DHJWtstHn+ZwBsdfHazQdwCMAXLMe3A9hreZ2mALzWdOyr+jr+3nRshX7sVNMxoa8nZTrWAWAMwHz9+pcBvALgGNN9ztEfe7l+vVW//u+Wtf4awDbT9XsB7AVQbzp2CoBpAO+1/D9uMt2nDsDLAL5sOvY9AN0e34+N+rmvCfuzwZfkXNhTZ6qNJgCT+mUvgDZoOc4XTffpEkIccXm+mUIyIcQwgAPQPE0AWALgRAB3l7DOByzX7wdwNhHVAAARvYaIvk5E/Zj9e9ZA26h4xc0AiNOhecfWuoP/APAXugdt0CcKaxCe038+Ljm2yHK+h0RhePp+AHP15weANwP4sTDN1RZC/AzaZuxtlnNZi/x+j9n/DaAVBD4AIE9EtURUC+B5/VxLVecSQkxCi8qcBIaJGFwox1QbB6F9mQtoIff9QgirURv0cL5XLNcnoIVzAW0DAWiev1cOSK7XAlgAbX33AHgLtNDv76FFG/4BwN96fJ590MLlTpyg/7S+Nsb1+dC8V0D+mliPG8fmWO4r+7vNz38CANm0uUF9DWbs/jeA9lp+Wr9YOdly3elcDBMJ2Kgz1caUEMKp39yv0YXD+s8TbO8l53jJ9SkAQ0Q0B8AFAD4qhJgZA2wtAnNJN4AOIpovhBixuZ+xMTkes38XABgFanaP9YLs7zY//4uS+xjr2CU5bscINE9dlv8ORDuAYYKGw+8MExx7oXnCV5fw2Isk13cJIaYBNED77I4bNxLR0dCK17xyJ7TQ/c2yG4novfqvv4WW277EcpdLATwrhHgZ/vC3ls3JxQAO688PAD8D8Df632us8U3Q8uhPenyuLmiFcbuEEDstlz6P52LPnYkE7KkzTEAIrRf5U9AqxHPQesEFgHdBK06zixi8h4g6Afw3NMP2v6CH1oUQB4noFwA+T0R/BpAH8BloqYVjPK5xP2mKZlv1qv27oG1EFgH4IIB3QCtSGyGiWwF8joimAOzU17UCgNeKezuOBvBdIroDmsH93wC+aYoi3AItzfAjIvoKtGKzLwPYA60DwAs3QBPd+SER3QXNO18E7bW+RwjR7eFcz0DbkLwfmu7AfiHEftkdieg0AKdhdhOwlIhGAbwshPhvj38DwxTARp1hAkQI8R0iOgKtivt70CrIn8Js/lnFagDXQVN4G4EWav9P0+1XQKt2/3do4fDboBWy/WMJa/w+EZ0D4LMANmA2P/44tPoDg89DSwH8A7Rw93MArhRCbPP6nDb8C7Tixa3QohF3ArjetNaXieg8/X5boXnI2wF8QggxUXw6NUKIZ4noLdBa5zZCK8jbB82Df87usRK+BeCN0DZFrwFwI7RNg4xLAXzBdP2j+uW/oVXbM0zJUHGNEMMwYUFE7dDa7M4QQvzW4e6JgogEgI8JIW4Ley0ME1c4p84wDMMwCYGNOsMwDMMkBA6/MwzDMExCYE+dYRiGYRICG3WGYRiGSQhs1BmGYRgmIbBRZxiGYZiEwEadYRiGYRICG3WGYRiGSQj/H/l5UnLcNe5tAAAAAElFTkSuQmCC"/>
        <xdr:cNvSpPr>
          <a:spLocks noChangeAspect="1" noChangeArrowheads="1"/>
        </xdr:cNvSpPr>
      </xdr:nvSpPr>
      <xdr:spPr bwMode="auto">
        <a:xfrm>
          <a:off x="762000" y="82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9525</xdr:colOff>
      <xdr:row>12</xdr:row>
      <xdr:rowOff>6350</xdr:rowOff>
    </xdr:from>
    <xdr:to>
      <xdr:col>18</xdr:col>
      <xdr:colOff>0</xdr:colOff>
      <xdr:row>26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758825</xdr:colOff>
      <xdr:row>65</xdr:row>
      <xdr:rowOff>25400</xdr:rowOff>
    </xdr:from>
    <xdr:to>
      <xdr:col>18</xdr:col>
      <xdr:colOff>12700</xdr:colOff>
      <xdr:row>77</xdr:row>
      <xdr:rowOff>6350</xdr:rowOff>
    </xdr:to>
    <xdr:graphicFrame macro="">
      <xdr:nvGraphicFramePr>
        <xdr:cNvPr id="11" name="Gráfico 10" title="PRE/POST TEST: C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758825</xdr:colOff>
      <xdr:row>44</xdr:row>
      <xdr:rowOff>114300</xdr:rowOff>
    </xdr:from>
    <xdr:to>
      <xdr:col>18</xdr:col>
      <xdr:colOff>393700</xdr:colOff>
      <xdr:row>59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94</xdr:row>
      <xdr:rowOff>1</xdr:rowOff>
    </xdr:from>
    <xdr:to>
      <xdr:col>14</xdr:col>
      <xdr:colOff>482878</xdr:colOff>
      <xdr:row>108</xdr:row>
      <xdr:rowOff>31751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0350" y="18942051"/>
          <a:ext cx="4311928" cy="2609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6</xdr:col>
      <xdr:colOff>419100</xdr:colOff>
      <xdr:row>93</xdr:row>
      <xdr:rowOff>8180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0" y="16363951"/>
          <a:ext cx="4229100" cy="2402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6</xdr:col>
      <xdr:colOff>749300</xdr:colOff>
      <xdr:row>108</xdr:row>
      <xdr:rowOff>11583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0" y="18942051"/>
          <a:ext cx="4559300" cy="2589682"/>
        </a:xfrm>
        <a:prstGeom prst="rect">
          <a:avLst/>
        </a:prstGeom>
      </xdr:spPr>
    </xdr:pic>
    <xdr:clientData/>
  </xdr:twoCellAnchor>
  <xdr:twoCellAnchor>
    <xdr:from>
      <xdr:col>12</xdr:col>
      <xdr:colOff>752475</xdr:colOff>
      <xdr:row>0</xdr:row>
      <xdr:rowOff>177800</xdr:rowOff>
    </xdr:from>
    <xdr:to>
      <xdr:col>18</xdr:col>
      <xdr:colOff>76200</xdr:colOff>
      <xdr:row>11</xdr:row>
      <xdr:rowOff>171450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0</xdr:colOff>
      <xdr:row>80</xdr:row>
      <xdr:rowOff>1</xdr:rowOff>
    </xdr:from>
    <xdr:to>
      <xdr:col>14</xdr:col>
      <xdr:colOff>393700</xdr:colOff>
      <xdr:row>93</xdr:row>
      <xdr:rowOff>4573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0350" y="15220951"/>
          <a:ext cx="4222750" cy="2398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40</xdr:row>
      <xdr:rowOff>133350</xdr:rowOff>
    </xdr:from>
    <xdr:to>
      <xdr:col>11</xdr:col>
      <xdr:colOff>622299</xdr:colOff>
      <xdr:row>55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120650</xdr:rowOff>
    </xdr:to>
    <xdr:sp macro="" textlink="">
      <xdr:nvSpPr>
        <xdr:cNvPr id="2" name="AutoShape 1" descr="data:image/png;base64,iVBORw0KGgoAAAANSUhEUgAAAfUAAAH6CAYAAAAeHtXEAAAABHNCSVQICAgIfAhkiAAAAAlwSFlzAAALEgAACxIB0t1+/AAAADh0RVh0U29mdHdhcmUAbWF0cGxvdGxpYiB2ZXJzaW9uMy4yLjIsIGh0dHA6Ly9tYXRwbG90bGliLm9yZy+WH4yJAAAgAElEQVR4nOyde3wcZb3wv79Nk5S0kNoEIm1J0gj0IJSirWJfVAr1oNYrqBwh1HIpERAtCh7EeEF8g+jhVavnFCx36QqicjiioB4qUS5VoAoUrKWYJmkrBJpAaUibpN3n/WN20r3MbGZ3Z3Ynu7/v57Of7T5ze3a6md/zu4sxBkVRFEVRJj6RYk9AURRFURR/UKGuKIqiKCWCCnVFURRFKRFUqCuKoihKiaBCXVEURVFKBBXqiqIoilIiqFBXFEVRlBJBhbpSsohInYgsF5H/FpHnRWS3iOwUkYdF5DwR0d9/iSEii0TEiMiVORzbHT/WfsVE5FUReVREPiMik1yOO0xErhGR9SLyioiMishLIvKAiKwQkdoM12xNuN4p2c5ZUVJx/JEqSonwCeA64AXgQaAXaABOA24E3i8inzBagUlJZiXwKlABzAY+BiwEFmP9dsYQkeXAfwLVwFPAHcArQB3wTuD7wFeBepdrtQEGkPi/f+fvV1HKDRXqSinzHPBh4NfGmJg9KCJfBh7DelifBvyiONNTQsr3jTHd9gcR+RbwOHCqiJxojPlDfLwVuAFLiH/MGPPr1BOJyAnAfzldRETmAO8GHgDeAHxYRBqMMX0+fx+ljFDzo1KyGGN+b4y5N1Ggx8dfBK6Pf1yUzTlF5F9E5Oa4qXY4bmZ9SEQudNh3sYj8RkQG4vs+FzfTppljRaQzboKtFJGvicg/RGSPiGwSkfMT9rtARDbEXQnbROQbqW4EEWmOn+vW+Hzvic/h9bjrwdHMKyLVIvKl+PmHROS1+Hc73WHfxGs0i8idIrIjPucnROSDGe7hGSLyYNy0vUdENorIV0Sk2mFfE7839SKyWkReiN/LZ0XknJR9b8WyyAB8PcWUvshtPuNhjHkW6Ix/fHv8WgcCP4iPfdJJoMePfQQ43uXU9v/rLcCtQCVwdq7zVBRQTV0pX0bj73u9HiAiHwB+hmVq/Q2WqXUaMA/4dyxTv73vp+OfX48f8xLWAuJy4EMicoIx5lWHy9yJJQTui8/x48BqERkFjgWWAb8C1mJZIb4GDAHfdjjXbGAdsAH4EXAo8G/A/SJypjHmpwnzrQJ+C5wI/B1Lu6yJX/+nInKcMebLDtdowrJ6dAG3A9Pj1/gfEXmPMebBxJ1F5GbgHGAbloXkVeAdwDeBxSLyr8aY1P+TacAjwAjwc6z7/wngZhGJGWNui+93T/x9GfAH9gtigG6HuWeDxN9tV83Hsb7rn4wxGU3mxpjhtJNZ93sZsBP4b+AA4P8By0XkO+oSUnLGGKMvfZXVC2sxuwHrAf1ej8fUYz2AR4ATHbbPSvh3EzAMvAb8S8p+q+LXXZ0y3hkffxyYljDeEr/mK8AWYGbCtmnADuBlYFLCeHP8XAb4j5TrLMBaLLwCHJQwfkV8//tSznUIlkA0wP9xucbXU67xXvtcKeNnx8fvBg5I2XZlfNuKlHH7GjcCFQnjb8ZakP0tZf9F8f2vzOF3YX/P5pTxo7EWTgZ4V3zspvjn/5vjb/CT8eN/lDD28/jY4mL/jehr4r6KPgF96avQL+Da+MPz11kcc2n8mJUe9m2P73u1w7Y3xIX9bqA6YbzT7YEO/D6+7VyHbbfEtzUljNkC91XgQIdjbo1vX5YwthmIkbIIiW87L77/zQ7X6E4Utgnbe4AdKWN/xVpQTHPYvwJrgfJYyrjBsnYc5HDMH+LbpyaM+SHUvx9fZHwTWJMg0O9O2Pe++NgFOf4G18aPX5gw9sH42E+L+fehr4n9UvO7UlaIyOewBPTfgaVZHPqO+Pv9HvZ9a/z996kbjDGviMhfsQKk/gUrYjqRJxzO98/4+3qHbdvj77OwBGkifzHG7HI4phPL9PsW4La4f/hwYLsx5u8O+9vf4y0O2540xuxzGN+KFTEOgIjUYLkpdgCXiIjDIQwDRzmMbzbGvOZyDbAWSoNOJ8yRFfF3Ez/v01jC/XrXI7JARA4HTgI2GWPWJWz6DfAi8FERqTfG7PDjekp5oUJdKRtE5GKsdKW/YWnEA1kcPi3+vj3jXhZ2INwLLtvt8WmpG4wxOx32t33MmbZVOmxzi6J+Mf5em/Ke9XyxrAFO7CU5EPcNWH7pg4GvuxzjRqZrgKXl+8lskxD97oJ9T2bmcP7zse7FrYmDxpi9IhLFWnSejWVRUpSs0Oh3pSwQkUuAHwLPACcZKwI+G2zB4uUhbgvfN7psPzRlv6BocBm357Uz5T3I+drH/tUYI5leeVyjkDwcf1+czUEikhjh/q2UCH2DJdBhf2S8omSFCnWl5BGRy4HvAU9iCfSXcjjNn+Lv7/ew71/j74sc5jINOA7YA2zMYR7Z8Na4aT0Ve15/BYib6P8BzBSRIxz2Pyn+/pdcJ2KMGQSeBY4Wkem5nscDtivAb+09lZ8DA8BCEXlPph1TUvU+ghV8uAkr2M7p1QUcKSInBjBvpcRRoa6UNCLyVeAaLH/04jz8lLdhBbhdKCLvdrjOrISPa7ACwj4b958m8k3gIGCNcUh18plarJS3MURkAdDK/lQqm5uxTML/ISIVCfvXY1VEs/fJh+8CVVipaGmmfBF5g4i8Nf2wrOiPvzfmeZ6MxBdCn4t//KmIvNdpPxF5B1ZaoU1b/P1rxpjlTi/g6pR9FcUz6lNXShYRWQZchaW9PQR8ziFAq9sYc+t45zLG7BCRM7E0tAdF5H6sAKqDsPLHD8PKC8cY0x039/8X8BcRuQsr7exErOCxv2PlqwfNH7Hyno/HyvO289QjwKdTgs+uxbJCfAR4SkTuw8pT/wSWZvkdY8zD5IEx5mYRmQ9cBPxDRH6LVbp3Ota9ezdWNP8FeVxmE1bcwyfjuf09WAFvtxtjUgMJ88IYExWRA7DKxP5GRJ4EHmV/mdiF7A8ORERmA++Jf77H8aQWP8WKwP+YiHw2y9gPpcxRoa6UMrPj7xXAJS77/IGUgCU3jDG/jmu6l2P5Uk/BeoD/HfhWyr6rROR54DKscrQ1WNHa/4GV6uYW/OUnW7AE5DXx92osE/pVxpjfpsx3RET+FfgCcCbwWaxAtKeAS4wxd/gxIWPMZ+ILoguwBNw0LDN2L9a9WZPn+feJyKlY3/kTwIFYFoiHSc8OyBtjzI3xxcnFwL9iWUGmYMVgPAN8nv0WjuXxudxujBnJcM5BEbkDy6++DMt1pCieEGO0cJGilBIi0owl0G8zxpxd1MkoilJQ1KeuKIqiKCWCCnVFURRFKRFUqCuKoihKiaA+dUVRFEUpEVRTVxRFUZQSYcKntNXX15vm5uZAr/H6668zZcqUQK9Rzuj9DRa9v8Gi9zdY9P6ms379+h3GmIOdtk14od7c3MwTTzg1tvKPzs5OFi1aFOg1yhm9v8Gi9zdY9P4Gi97fdETEteaCmt8VRVEUpURQoa4oiqIoJYIKdUVRFEUpESa8T11RFEWZGIyOjrJt2zb27Nnj+Zja2lo2bgy6S3E4mTx5MrNmzaKystLzMSrUFUVRlIKwbds2DjzwQJqbm3HomOjIrl27OPDAAwOeWfgwxtDf38+2bduYPXv2+AfEUfO7oiiKUhD27NlDXV2dZ4FezogIdXV1WVk1QIW6oiiKUkBUoHsnl3ulQl1RFEVRSgQV6oqiKErZUFFRwXHHHccxxxzDJz7xCYaGhuju7uaYY44p+Fze9773MW3aND74wQ/6dk4V6oqiKEo4iUaZcvTREIlAczNEo3mf8oADDuDJJ5/kmWeeoaqqiuuvvz7/eebIF7/4RW6//XZfz6lCXVEURQkf0Si0tRHZuhWMgZ4eaGvzRbDbvOtd7+L5558HYN++fZx//vkcffTRnHLKKezevRuAG264gbe97W3MmzePj33sYwwNDQHws5/9jGOOOYZ58+bx7ne/e+wcX/ziF3nb297Gsccey49+9KOM11+8eLHvkf0q1BVFUZTw0d4OcQE6xtCQNe4De/fu5f7772fu3LkAbN68mc985jM8++yzTJs2jV/84hcAnHbaaTz++OM89dRTHHXUUdx0000AXHXVVfz2t7/lqaee4pe//CUAN910E7W1tTz++OM8/vjj3HDDDWzZssWX+XpFhbqiKIoSPnp7sxv3yO7duznuuONYsGABjY2NnHfeeQDMnj2b4447DoD58+fT3d0NwDPPPMO73vUu5s6dSzQa5dlnnwXghBNO4Oyzz+aGG25g3759APzud7/jxz/+MccddxzHH388/f39bN68Oa/5ZosWn1EURVHCR2OjZXJ3Gs8D26eeSnV19di/KyoqxszvZ599Nvfccw/z5s3j1ltvpbOzE4Drr7+eP//5z/z6179m/vz5rF+/HmMMP/zhD3nve9+b1xzzQTV1RVEUJXx0dEBNTfJYTY01XkB27drFoYceyujoKNEEf/4//vEPjj/+eK666ioOPvhgtm7dynvf+16uu+46RkdHAXjuued4/fXXCzpf1dTj9EX76GrvYrh3mOrGalo6WmhobSj2tBRFUcqT1lYAYldcQWTbNktD7+gYGy8U3/zmNzn++OM5+OCDOf7449m1axdgRa5v3rwZYwyLFy9m3rx5HHvssXR3d/PWt74VYwwHH3ww99xzj+u53/Wud/H3v/+dwcFBZs2axU033ZS3li/GmLxOEAQiUgE8AWw3xmRM4FuwYIF54okn8rpeX7SPTW2biA3FxsYiNRHmrJ5DQ2sDnZ2dLFq0KK9rKO7o/Q0Wvb/BovfXOxs3buSoo47K6phyrf1u43TPRGS9MWaB0/5hNb+vAArWlqervStJoAPEhmJ0tXcVagqKoiiKkjehM7+LyCzgA0AH8IVCXHO4dzircUVRFEXxwoYNG1i6dGnSWHV1NX/+858DuV7ohDrwfeDfgYLZW6obqxnuSRfg1Y3VDnsriqIoijfmzp3rGG0fFKHyqYvIB4ElxpiLRGQRcJmTT11E2oA2gIaGhvl33nlnXtfdO7CXPT17INECH4HJTZOZNH0Sg4ODTJ06Na9rKO7o/Q0Wvb/BovfXO7W1tRx++OFZHbNv3z4qKioCmlH4ef7559m5c2fS2EknneTqUw+bpn4C8GERWQJMBg4SkTXGmLMSdzLGrAZWgxUo50eQimP0+2lW9LsGwgSL3t9g0fsbLHp/vbNx48asg97KPVBu8uTJvOUtb/G8f6iEujHmCuAKgARN/ayMB/lEQ2uDprApiqIoE5qwRr8riqIoipIloRXqxpjO8XLUFUVRFCUbwtJP/cknn2ThwoUcffTRHHvssfz0pz/15byhFeqKoihKeRPdEOXoG44m8o0Izd9vJrqhdPqp19TU8OMf/5hnn32W3/zmN1xyySW8+uqreZ9XhbqiKIoSOqIborTd28bWXVsxGHp29tB2b5svgt2mmP3UjzzySI444ggAZsyYwSGHHMLLL7+c93dSoa4oiqKEjva17QyNJvdTHxodon1t6fVTf+yxxxgZGeFNb3pT3t9LhbqiKIoSOnp3OvdNdxv3Stj6qb/wwgssXbqUW265hUgkf5EcqpQ2RVEURQForG2kZ2d6P/XG2tLpp/7aa6/xgQ98gI6ODt7xjnfk9b1sVFNXFEVRQkfH4g5qKpP7qddU1tCxuDT6qY+MjHDqqafyqU99io9//OO+zVc1dUVRFCV0tM61+qZf8b9XsG3XNhprG+lY3DE2XiiC6qd+11138cc//pH+/n5uvfVWAG699dYxF0CuhKr2ey740U99PLQMZLDo/Q0Wvb/BovfXO9pPPXtKpZ+6oiiKoihZouZ3RVEURQkI7aeuKIqiKCVCofupq/ldURRFUUoEFeqKoiiKUiKoUFcURVGUEkGFuqIoiqKUCCrUFUVRlLIhLP3Ue3p6eOtb38pxxx3H0Ucf7VsLWBXqiqIoSiiJRuHoo6cQiUBzs/U5X8LST/3QQw9l3bp1PPnkk/z5z3/mmmuu4Z///Gfe51WhriiKooSOaBTa2mDr1gjGQE+P9dkPwW5TzH7qVVVVY01khoeHicVivnwnFeqKoihK6Ghvh6HkduoMDVnjfhCGfupbt27l2GOP5bDDDuPyyy9nxowZeX8vFeqKoihK6Oh1aZvuNu6VMPVTP+yww3j66ad5/vnnue222+jr68vvy6EV5RRFUZQQ0thomdydxvMhTP3UbWbMmMExxxzDQw89lHcbVtXUFUVRlNDR0QE1ye3UqamxxgtJUP3Ut23bNrZweOWVV3j44YeZM2dO3vNVTV1RFEUJHa3xtulXXBFj27YIjY2WQG8tbDv1wPqpb9y4kUsvvRQRwRjDZZddNubfzwftp+4B7ZccLHp/g0Xvb7Do/fWO9lPPHu2nriiKoihliprfFUVRFCUgtJ+6oiiKopQI2k9dURRFUZScUKGuKIqiKCWCCnVFURRFKRFUqCuKoihKiaBCXVEURSkbwtJP3ea1115j1qxZXHzxxb6cT4W6oiiKEk62RJnywNHwkwjc0wxb8u+7GpZ+6jZf/epXx1q3+oEKdUVRFCV8bInCY21Edm8FDAz1wGNtvgh2m2L2UwdYv349fX19nHLKKb59JxXqiqIoSvh4qh32pTRU3zdkjftAsfupx2IxLr30Uq699lpfvo+NCnVFURQlfAy5NE53G/dIWPqpr1q1iiVLljBr1qy8vk8qWlFOURRFCR81jZbJ3Wk8D8LST33dunU89NBDrFq1isHBQUZGRpg6dSrXXHNNXt9PNXVFURQlfMzrgIqUhuoVNdZ4AQmqn3o0GqW3t5fu7m6uvfZaPvWpT+Ut0EE1dUVRFCWMzLYap8eevILI7m2Whj6vY2y8UATVTz0otJ+6B7RfcrDo/Q0Wvb/BovfXO9pPPXu0n7qiKIqilClqflcURVGUgNB+6oqiKIpSImg/dUVRFEVRckKFuqIoiqKUCCrUFUVRFKVEUKGuKIqiKCWCCvWQ0BftY13zOjojnaxrXkdftK/YU1IURSk5wtRP3Z7Lcccdx4c//GFfzqlCPQT0RfvY1LaJ4Z5hMDDcM8ymtk0q2BVFKWv6on1sOHqDr8pOmPqp23N58sknxzq95YsK9RDQ1d5FbCiWNBYbitHV3lWkGSmKohQXW9kZ2ToSmLJT7H7qQaBCPQQM9w5nNa4oilLqBK3sFLufOsCePXtYsGAB73jHO3yrER+q4jMiMhn4I1CNNbefG2O+XtxZBU91Y7VlencYVxRFKUeCUnbsfupgaernnXce//znPzP2U//KV77Cq6++yuDg4FhbVbuf+umnn85pp50GWP3Un376aX7+858DsHPnTjZv3szs2bMd59LT08PMmTPp6uri5JNPZu7cubzpTW/K6/uFSqgDw8DJxphBEakEHhaR+40xfyr2xIKkpaOFTW2bklalkZoILR0tRZyVoihK8QhK2QlLP3WAmTNnAtDS0sKiRYv461//mrdQD5X53VgMxj9Wxl8Tu42cBxpaG5izeg7VTdUgUN1UzZzVc2hobSj21BRFUYpCS0cLkZpkEVUMZSeofuqvvPIKw8PWomXHjh088sgjvPnNb857vmHT1BGRCmA9cDjwX8aYtKr3ItIGtAE0NDSMrZyCYnBwMPBrMBO41frnMMNsZCMbOzcGe82QUJD7W8bo/Q0Wvb/eqa2tHetHPh41H66hcU8j26/czuj2UapmVTHj6zOo+XCN53O4kXr84OAgsVhsbHx4eJjh4WF27dpFe3s7b3/726mrq2PBggUMDg6ya9cuPv/5z/OPf/wDYwwnnngiLS0tzJ49m+eee47jjjsOYwz19fX85Cc/IRaLpc1h/fr1rFixgkgkQiwW45JLLuGwww5Lm9uePXuy+n2Ftp+6iEwD/hv4rDHmGbf9tJ/6xEfvb7Do/Q0Wvb/e0X7q2VMy/dSNMa8CDwLvK/ZcFEVRFGUiECrzu4gcDIwaY14VkQOAfwW+XeRpKYqiKEpOlHs/9UOB2+J+9QhwlzHmV0Wek6IoiuITxhhEpNjTKBj59FPPxT0eKqFujHkaeEux56EoiqL4z+TJk+nv76eurq6sBHsuGGPo7+9n8uTJWR0XKqGuKIqilC6zZs1i27ZtvPzyy56P2bNnT9aCrVSYPHkys2bNyuoYFeqKoihKQaisrHStruZGZ2cnb3mLGnC9Etrod0VRFEVRskOFuqIoiqKUCCrUFUVRFKVEUKGuKIqiKCWCCnVFURRFKRFUqOdBX7SPdc3r6Ix0sq55HX3RvmJPSVEURSljNKUtR/qifUk90Id7htnUtglAW6YqiqIoRUE19Rzpau8aE+g2saEYXe1dRZqRoiiKUu6oUM+R4d7hrMYVRVEUJWhUqOdIdWN1VuOKoiiKEjQq1HOkpaOFSE3y7YvURGjpaCnSjBRFUZRyR4V6jjS0NjBn9Ryqm6pBoLqpmjmr52iQnKIoilI0NPo9DxpaG1SIK4qiKKFBNXVFURRFKRFUqCuKoihKiaBCXVEURVFKBBXqiqIoilIiqFBXFEVRlBJBhbqiKIqilAgq1BVFURSlRFChriiKoiglghafUQpKX7SPrvYuhnuHqW6stsrqziz2rBRFUUoD1dSVgmH3oB/uGQazvwf93oG9xZ6aoihKSaBCXSkYbj3oh7cP0xftY13zOjojnaxrXkdftK9Is1QURZm4qPldKRhuvebNiGFT26YxgW9r8IDW1lcURckC1dSVgpGp17yTBt/V3hX0lBRFUUoKFepKwXDrQe+Gm2avKIqiOKNCXSkYbj3opUoc98+k2SuKoijpqE9dKShOPeir764mUhNJMsFHaiJWupuiKIriGdXUlaIzafokRw1eg+QURVGyQzV1JRQ4afCKoihKdqimrhSFxLz01ze8rnnpiqIoPqCaulJw7Mpytg/dzlMHzUtXFEXJB9XUlYLjVllO89IVRVHyQ4W6UnDc8s81L11RFCU/VKgrBcct/1zz0hVFUfJDhbpScNwqy2leuqIoSn6oUFcKTmplOakSzUtXFEXxAY1+V4pCYl56Z2cnDYtUoCuKouSLauqKoiiKUiKoUFcURVGUEkGFuqIoiqKUCCrUFUVRFKVEUKGuKIqiKCWCCnVFURRFKREyCnURmSkiXxWR60TkEhF5g8M+R4nI74OboqIo2RKNQn09iMD69da/o9Fiz0pRlKBxFeoicgSwAfh34F3ANcBzIvLhlF0PAk4MbIaKomRFNArnngv9/fvH+vvhnHNUsCslSjQKzc0QiVjvZfxDz6SpfxvYBDQaY44BDgPuB+4WkS8UYnKKomTPihUwMpI+PjoK7e2Fn4+iBEo0Cm1t0NMDxljvbW1lK9gzCfWFwNXGmFcAjDEvG2M+BXwW+LaIrPR7MiJymIg8KCJ/E5FnRWSF39dQwklftI91zevojHSyrnkdfdG+Yk9pQhKNJmvoqfT2Fm4uilIQ2tthaCh5bGiobFewmYT6AcBQ6qAx5jrgY8ByEfkZMNnH+ewFLjXGvBl4B/AZEXmzj+dXQsjegb1satvEcM8wGBjuGWZT2yYV7Dkw3nOssbEw81CUQEk0t/f0OO9TpivYTEJ9E5YvPQ1jzC+BU4CTgdv8mowx5gVjzF/i/94FbARm+nV+JZwMbx8mNhRLGosNxehq7yrSjCYumZ5jlZXQ0VG4uShKIKSa290o0xVsJqH+Gyxt3LHJtTHmEeDdQEUQExORZuAtwJ+DOL8SHsyI8x/mcO9wgWcy8XF7jonALbdAa2th56MovuNkbk+lpqZsV7BiXFY6InIg0Ah0GWN2u55A5GDgzcaYP/g2KZGpwB+ADmPM3Q7b24A2gIaGhvl33nmnX5d2ZHBwkKlTpwZ6jXJm50s7qdiavjaUKmHK3ClFmNHEZWDAUmBiCYaPww4bZNKkqUyfXrx5lTL6fAiWtPu7fn3mA6qqYOZMSvkHf9JJJ603xixw2uYq1IuFiFQCvwJ+a4z57nj7L1iwwDzxxBOBzqmzs5NFixYFeo1y5oG7H6BqaVWSCT5SE9Ee6zkSjVrKTG+vpbl/97udnHbaomJPq2TR50OwpN3f5mZnP3pTE3R3F2hWxUVEXIV6qCrKiYgANwEbvQh0pTSYNH0Sc1bPobqpGgSqm6pVoOdBa6v1bIvFrPcSVliUcmTJkuzGy4xQCXXgBGApcLKIPBl/6f9UiWKnsQ2uH6SrvYuWjhYWxRaxsHthSQp0rY+hKD5w333ZjZcZk4o9gUSMMQ8DUux5KMHTF+1jU9umMZO7ncYGlKxAb2vbH99j18cADV5TlKxwS/Eo0xS2VMKmqStlQld7V8Y0tlIrRuNnfQzV+JWyxi3Fo0xT2FLxJNRF5GsiMsNl26Ei8jV/p6WUOm7pasO9w2NafCkVo/FLudCKmErZ09FhpawlUsYpbKl41dS/Dsxy2TYjvl1RPFPd6Fj+gOrGalctfvOKzYWYWiD4pVxko/HbGv369arRKyVEayusXm1Fu4tY76tXqx8rjlehLoBb7tss4BV/pqOUCy0dLURqkn9+kZoILR0trlr83v69E1Zb90u58KrxJ2r0oBq9UmKkpnioQB8jU+vVZSLy+3ivdANcZ39OeD0KrMEqFKMonmlobdifxkZyGpubFg9M2NKxfikXXjV+7XGh+IYGcUwoMmnqQ0B//CXAzoTP9msL8B3i1d2UcBH2YLOG1gYWdi9k6vypSWlsLR0trseErXRsNs87P5QLrxq/BggrvqBBHBMO15Q2Y8zPgJ8BiMgtwDeNMRNTTSpDJnLKWENrA8+teI59/fvStlVMD6TVQE4UI03NPm9ixbiOjvTrNTY6F93SAGElKzKZfNTkHUo8+dSNMeeoQJ9YjJcyFlZs64KTQAeI7YqFxuKQq4k7X2umF41fA4QVX1CTz4TDc/EZEVkAnIYVGJfWQ90Yc7qP81LyJFPKWFhJtS44YUYMXe1dobA25PK8K5R2n6jRg+XDd9LoFSUjavKZcHjNU78QeAxYDrwJONjhpYSITCljYcXJuuBEWBYmuaSpuaGjZI4AACAASURBVGn3K1b4Ny8bW6OfP18DhJUcKbbJJxqFDRs0SC8LvKa0XQbcDMwwxpxgjDkp9RXgHJUcyJQyFlaGe7wJ67AsTHJ53rlp8f39+rxSQkgxc8Jts9bIiAbpZYFXoX4IcIcxZm+Qk1H8IyllbAJ0PuuL9nmq+h+mhUkuz7vxtHhFCR3FygnXvMyc8CrU7weOD3Iiiv/YKWMTofNZV3uXa3mjSXWTQrswyfZ5l4sWnytaUU6Z0HgJWtEc+jS8Bsr9F7BaRCqB/wVeTd3BGPM3PyemlBeZ/OTv3PHOAs4kWFpbLf95f3/6Nj9jj7QrnDLhGS9I76KL4PrrLdM86I88jldN/UHgCKwa7w8BGxJez8TfFSVnXAP7msLhP/eTlSvzjz0aT0FRy6Uy4ckUtBKNJgt0G/2Re9bUNRBOCZSWjpa0dLYw+c/9xGsBGTe8aOFulsueHuv4MlZklImC/SMdGLCCVhL/UJqb0wW6TZnn0HsS6sYYre2uBIrtJ+9q72K4d5jqxmpaOlpC5T/3k9bW3AWrlyJf06c7m/hBLZTKBKK1FTo7raCVRDIJ7kx+rGg099X0BMGr+R0AEXm/iHxVRFaLSGN87N1uvdYVJRsmUmBfMcmkhYP13HrtNffj1UKpTHgyCe7BQWe/VJnUsfdafKZBRP4M3AssA84D6uObzwG+Gsz0FEVJxe15JrJfERkdzXyOMrdQKhMdJ3+7TX+/s9Auk0ATr5r6D4GpwL/EX4kZxQ8Ai32el6IoLnR0WAI8FWP2WxbHQ6t8KhMau0hEXV3m/RKFdpnUsfcq1N8HfMUY8zzp2cTbgJm+zkopGmFv16pYz7NMMULjCWxt7KKUBF594bbQzqWu8wQkG5+6WzW5emC3D3NRiozdUGW4ZxjM/natKtjDR1OT87gd+5NqmbQ1+0JW+VQUXxgYcM/fdIsGTcQW2sWuY18gvAr1h4DPiUhiM2tbVzgX+L2vs1KKwkRt11qOuAnuJUvSy9dWVcHtt1vavTZ2UQLF7wpv0ajlG881uC1RaBezjn0B8SrULwfehlVo5ptYAv18EfkDsBD4SjDTUwqJa7vWnuGiaevqDnCmtRWWLUv2rRsDt922Pw/dLl87d27JPbeUMBJEdHl7e3o6W6KfPJNPPVFo24uNpUutbbffXrIrXE9C3RjzDDAfeAI4G9iH1Vt9G3C8Mea5oCaoFI5M3c+KYYZXd0A6iYrQ6tXeC2ppiWwlcIKILh8vuG3lSqisTN5WWQlr1uwX2mWSymbj2adujPmHMWapMWaGMabKGPNGY0yrMWZzkBNUCodTu1abYpjh1R2QTOqzad8+5/1Sn4MDA2X1TFOKRRDR5eMFt7W2wi23JJvUb7klWQN3W2ysWFGSK92sis8opY3drtWNTE1XcqUv2sfrG153NK+79VcPYh4TAadnkxOpz8Ht28siPVcpNkFEl3d0WEI3kdTgtvFaJbotKvr7S3Kl61moi8jHReQnIvJHEXks9RXkJJXC0dDa4NpEJZN5Plv6on08VP8QG8/aiBkxaeb1TP3V/ZzHRMKLwuMUzDsykvv5FMUzQUSXt7Za2ne2wW2J/qbURYEbJbLS9VT7XUSuBL4GPAX8DXB5TCilQNDNVWxfeappHVLM60652EJJNnnxglsnSpumJudS1lVV7udTFN/It1ORG9OnWxq4V1I7Hrn5qZwogZWu1y5t5wHXGGO+HORklHAQdHMVJ195IhnN64ayrQnf0QFnneW8TcT9uTdzpqUwJZrgSzA9VwkD+XQq8gs3P1VFhWWib2y06sM75biXwErXq/n9QGBtkBNRwkWQzVXG84lXN1aXVX91r7S2umfwZHoWTZ9eFum5imLhpm3HYvv97itXlmwhGq9C/U6sUrGKkjeZfOK2md8pEt/NBVBOuey5PovGiyVSlJLBS8BeCRei8SrU1wIfE5FbRORMEVmS+gpykkpp4ZY6N6luEnNWz6GhtWEsEr+6qRrE0tDtbYmUQi57NjnkJfwsUhR/WOIijlLHS3Sl69Wn/tP4ezNW69VUDFDhMK4oaaT67KVKOGrNUWkC2xbuTvRF+6zjHdLe7GC7ieB7T43psTNrwP0ZEwa3paKElvvuy268xPAq1GcHOgul7EgU2J2dnTQs8i6AM0XP20yUXPZMRbhUcCtKDpRJi1U3vJaJ7RnvFfREFcVmvOh5ACKE2gRvm9zdUtS8PH+09KsyISj0D7VMWqy6kU3xmUki8m8i8kMRicbfTxcRr9q+oviCJy18X3Hq1XshsdyrG9OnZ34OZipnnfoMHRgI7rsoSkaKUXe9TFqsuuFJqIvIIVjNXO4APgC0xN/vBB4XkYMDm6GipOC1olxY68SPV+61shJ27cr8HHQz23/60+nP0J4e1eKVIhFEk5fxKPNoUq+a+neBOuAdxpgWY8xCY0wLcHx8/LtBTVApXexUtMH1g1mlotUtqXMtIZtKGH3rmUzrTU1w0EHppV1Tn4Nu53j99fRnaCxWEtUvlYmIF/92EOb5Eo1s94JXob4EuNwYk1Tj3RjzOHAFltauTECKleOdlIqG91S0vmgfL972onMJWQfCWCfezbXX1GQ9f9zM5YnPwWzdg7apX/3wim94+TGN598uZlvUEv1j8CrUq4FdLtt2AS7VpZUwU8wc71zaqvZF+9i4bOP4QXJx/KxX7yfjufy8xPm4peK6UVFRdm2llSDx+mMa78fup3k+GyHtNP+lSy1z/QQX8F6F+p+Ay0VkSuJg/PPl8e3KBKOY/crdzOJu4/YCBK+9GSpwLFYTBsZz+XmJ88k25XbfPli2TFuwKj7hVRiP92P3K/0s2xWr0/xN3PxnC/iLLspuDiHBa+T6pcCDwFYR+R3QBxwCvBfLu7kokNkpgZKtYPWTiukV7OtPl9Bu5nJPaWyJxMLd+CVTARkvza6yfeaJuDerKpP0XcVPshHGmX7sbq0Hs/UvZVvwYbwfvTFw/fVwwgkTzh/vNU/9SeAIYDVwMPCvWEL9euAIY8xTgc1QCQzXpimN1YH62vuifcR2OQjoSve2qtkuNMLoS8+G8eJ83J55U6aka/mwXwlxokzSdxU/8SsX3K/0s2w1fi/zNAZWrJhwfnfPeerGmB3GmC8ZYxYbY94cf/+yMWZHkBNUgsOtaUrdkrpAfe1d7V2YkXQpM+mgSa7adVZCugx6rjs9C0XgU59Kt3ZmorKybNJ3FT/xMxf8gAP2/7uuLrf0s2wXGU7zd6K/f8IFoXgW6gAiMk1E3ikinxCRE0RkWlATU4LHrWlK/339gfra3bTuvQN7XY/xLKQFZlwwI9Smdz9obbV85JKQ2mcM3Hab9e9ELb8qQxhr4vGK4hk/csFtP3hiX/Pdu3Obj5OQrqqy+qY7admJ88+GCRCE4rX4zCQR+TawDfgjVoOXh4BtIvIdEakMcI5KgDj1TQ/a157J7J9pnhmJL0qOuv0ojlx1ZD7TmzDcd1+6WX1oyBL2ic+vmTPdlZKRkdA/o5Swkm8uuJ+R76mLjLo664+jv99dy7bnbwxceKH3FW7Ig1CyKT6zArgaeDNQH3//FvBZ4P8FMjulKOQidLMhm17psD+X3o3qpuqkRUm54PZs2bcv+fk1fbr1vMv2PIoSKH43XklcZEydCqOjydszLRhWrYLbb0+2PNTVOe8b8iAUr0J9KfBlY8zVxpi/G2MG4u8dwFfi25USIVuhmy2pZn+pEtf0s9QiNamENRfdT9zSbzM9WxKfXwMDmZWfkD+jlFIlyMYruSwYUi0PK1dOyBryXoV6DHjWZdszeK7vpUwE3HztfmrBiWb/KXOnuJ5784rNrqls9ryAolTFKwSZ0m/Hi/Xp7bX2s+u/OzEBnlFKqeIWbLdkSW4diezVr4h7ukc2C4YJWkPea5767cBy4LcO284H1vg2IyUUJPY7LwTRDVHa17bTu7OXiw+ZztX18Hrnceztb8ex0LvAwu6Fab3V7Uh9+ztMdDK5Hbu7rc/LljnnoIvAWWfBtdc6n7upKT3/XVEKhlNBhiVLrGhP+0ef2JEo0w/VXv1m6pSUywo2U459SPGqqfcA7xCRZ0XkWyLy+fj737CaunSJyEXx14X5TEhEbhaRl0TkmXzOo0wcBnYP0HZvGz07e/jkVMO3Duxn6mg/z/34Ytw6t9j+/WJWxSsE41kRW1utZ6BThHssQ60ekbLrc6FkSyFqo7e2WoK2sdH6Ua9enVtHovFaH1ZUTAgt2w+8aup2INxM4CiH7Yld2gxwXR5zuhX4T+DHeZxDmUBs37WdoVHrD/LqepgSgb5HFrNvsNblCDPmRy9mVbxC4KXgVmurVSMjMTPIy3kVxZVUzdf2+4C/gjH1OrmWPRxveyxWFgIdvFeUi2TxqshnQsaYPwIenShKKTCyb3+f0cb4MrPrruW4aekVU3eOmdaDjtQvNl5rfHh1O4JVcMYtfVdRAP/7oLtp/eNp2DbjrULH2z59updZlgRiMtWPLBIi0gz8yhhzjMv2NqANoKGhYf6dd94Z6HwGBweZOnVqoNcoZ1565SW27tkKwNwqqBIY3HIkzkLdMLnhZSbNsjT1vQN72dOzxwrltInA5KbJTJru1RAVbgYGYPt2K6e8qsrKO099Rm3YkN6D3WbWrEG2bbN+v5MmWcpQ4p99JGL518vouecrJfl8WL/efdv8+d7PMzAAW7fC3pTCUvaPbsuWcU8xeNhhTJ00KfMPdGAg87kmTYJ58zxOehy8/EEGzEknnbTeGLPAcaMxxvMLmAOcjNVfPemVzXk8XKcZeMbLvvPnzzdB8+CDDwZ+jXLmF/f9wtR01BiuxJxxLWbwdsyj9XeYB3kw7fXQgfcY07Um6fgX17xoHm161DwoD5pHmx41L655sUjfpHisWWNMVZUxlrhOfl177YOmpsbap6nJeZ+mpjyu/fQa0/S9JiNXimn6XpNZ8/Sa8Q8qIUry+eDHD2XNGmNqapzPY5/L7ToVFcaIGNPUZB78xS+8Xc/tOmCdK1vsP5j4PMyaNc7fyf7jKiDAE8ZFJnqtKDc3Hrj2N+AB4Fcpr3tzXnIoZc/0A6az+kOraapt4s5B4Ypddcw4404iVXuS9otUD3PEVftgdrJvzKkqXjkRjcIFF7hr6lVV+2OE/K73Ed0QHQtyNBh6dvbQdm8b0Q1q05/Q+FHbfTzTem+v+3Vuu21/vrhXLbgig+c3k3k+1TVw0UVQX2+ljqTmkq5YEfr+xV7tkzcDo8AHgecBl8eHouRG69xWWucmC+vJx/fR1d7FcO8w1Y3VtHQcVXYCezyiUTj3XHeB3tQEc+fCokXWZ786Xdq0r20fC3K0GRodon1te9r/pzKB8NL/dzzGWyk2NvpzHRu3IDtwX4w4BQRe5xLnPTTkvkgJUVlGryltRwFfMsbcb4zZbIzpSX35NSERuQNYB8wRkW0icp5f51YmFmMa+D+203LqSroueZDOyIOsm/lASRWYyYf2dneBDunPGj+bawH07nR+mLmNKxOIfGu7Z1opJv7o8r2OjVtzlro693N6DdQbjxClk3gV6o8BBZm1MeYMY8yhxphKY8wsY8xNhbiuElK2ROn7bpRNq85meMcbwQjD/5zEpvOfVcGON2UoEb+LZDXWOj8W3MaVMsKt5GGu7VXHY8mS9KYsNTVWuVc3stWw6+pCXzrWq1BvA9pEpFVEZohITeoryEkqExe7GUvOJVyfaqfrzk8RG5mcNBzbHUkvMLMlCvc0w08i1vuW0vfrZlIQRJyfNX4pRgAdizuoqUz+86+prKFjcXgeckqRcFpBrlkDO3b4L9CjUcsPn5jWIWKVW8x0rWw0bHuBEPLSsV6F+g6gG6sgzFZgl8NLUZJIasZi9pdwzUqwD/UyvOMQx01JBWbiGv2686+hs/UB1p1/DX3fjZa8YO/osLJ1nLjgguCfNa1zW8eCHAWhqbaJ1R9arf70ciJT5Tk/V5CZcDKjG2P1J87EeA0UbBKtC4X6TjniNVBuDbAQuBYNlFM8kqmEq1vAW180JTju1NOprn/JMr2nkFhgpu8H97Jp9efGNPrhHW9k0+rPwaRbafheuP7o/MapDfSFF1rdJAuBU5CjUiYUqvLceOSa1pEYqNfTk94MRsRaHRfqj8kHvGrqJwGfNcZcboy5wRhzW+oryEkqE5NsS7g6avY/aqPuLY+np7cdEEtqudq15qPpJvqRyXSt+WhJm+Lb29PbRkNmBSW6IUrz95uJfCNC8/ebNf1MyR2/K8/lSj5tXG3Nu6kpvbubF20/ZHgV6t2ADyGCSjmRbQlXR81+d4T+Z9/PnItupbr+RRBD9Yy9zLnh6CRtf7jfWfMf3tFA3/8eDo+1laRgd1NE3Fqtal654it+Fz7IFT/SOsLyXfLEq1D/ItAeL9+qlAF5B7gBLR0tRGqSf2KRmkiShp2Iq2b/wiQavncnC1/+JItiJ7Fw+3vSzPfVh7rlqAqbbryMvj8uhKfCUyDCL9wUERHnmu6Z8soVJWvy0ZD9xI+0jrB8lzzxKtS/gZXS9pyIPCcij6W+ApyjUmB8CXDDyjOfs3oO1U3VIFDdVM2c1XNc/en5NGdp+c5cIgc49xqNjUy2GsQMTawVtxc6Opx96sY4W0A1r1zxFb8LH+RDvgFsYfoueeBVqD8D3AdEgUeAZx1eSongZ4/ybEq4ZqPZp1oSAObccLTruYd3HAI1E2vF7YXW1nQ3oI2T1TAseeXq1y8RMmnIhejH7id+F3EoEp6i340x5wQ9ESU8FKtHuS3wk0vDtiQtBPqifWxesZm9/fu7PtmWBNsqMNyTPs/q+pdh3sRacXulqcl76deOxR203duWZIIvdF657de352D79QGNop+I2GleiYQlKj5bnL7LBMOrpj6GiNSJyBEiUhfEhJTiU8we5Zk0e9stkCjQbWxLgqO2Xz1MS3slzG4tSQ0xG6thGPLK1a9fBoQlKr4M8dxwWkT+DbgSODJh7Dnga8aYn/k/NaVYtHS0sKltU5IJPlOAW6FwcgskMtw77KLtW41gSlVDzLYnRrHzytWvXwaUSCT5RMRr69UzgDuALuAcrB7q58Q/3ykinwxshkrByTbALRU/IuedGM/8b1sS3LT9MGuI+bofQ17kKomw+PWVACl2JPlE8+f7iFfzezuw2hjzAWPMj40xv42/fwC4AfhKcFNUikGuPcqdIuc3Lt3Icxc9l/ecMpn/IzURWi55IWPt97BqiLb7MbV180XXPOy7q8DpWVdol4TWiy8DihlJ7vYHVSaC3atQPxz4hcu2X8S3K4qzidzAP6//Z94ae0tHC1Smj1fUVTCnYwcNhy6FoR7rgkM9+wvOxBu97D3csKUZzpiafHyxNUQ39+P13270XCTGi2Li9Kw7d/lezvnmAwUtRhMGv74SMMWMJC9zf75Xn3ofsAD4X4dtC+LbFcXdRG5Iqvke3RClfW07vTt7WXnUSrZv2O7poS4iGPbncEmVcOTKI2mYsjT9D3nfEKxbCpFKiI0QEWiuhBviRoc7BsOhIbq5Gc2rs5I+266C1PuUKdAYYGAATj7ZEvj7Umr0jOyZBL/7Ohx967jX8ZNi+/WVAlCsSPIy9+d71dRvAa4Uka+IyL+IyBtEZI6IfAX4OnBzcFNUJhKZTOS2wE8tVTqyb8STdtjV3oUZSU7KNiOGrsueiGvoThiIJfcfmhKBq+vJWkMMykzt6masTX8IObkK3BSTFSss4T4yYmnmqQJ9jJ3pEyi2S0JRcqYQ/vwQ++y9CvWrsDq0fQmr0MwO4G/xz9fGtyuKZSJ3qHAG+wV+rgFrrvnzLx6Q9TybK4XuS7qzEuhB1Ux3cj9K5RAs/nLavk6uArc67/396cLeEYfFQ7FdEoqSM0H780Pus/ck1I0xMWNMO3AYsAg4I/5+mDHmK8a41bRSyo2G1gZmXDAjTbAnpsTlGrDmmj9f/9LYv/seWcy6FXfQ2bqWdSvuoO+Rxc4ny7K6XJCR807uxwuu+gs18/8necoOroJo1LlMrFcmVe6j8pRvjHsdRZkwBO3PD7nPPqviM8aYV4wxDxlj7oq/vxLUxJSJy5GrjuSo249yTYnLNaXJsbBM1R5aTr8RsAT6phsvi/dej1g91W+8zFmwZ1ldLujI+dSUtFVfeqenYLL2dvcysV4QKlj+1vM0aE0pLYLM8Qy5z95VqIvIAhHpF5ElGfZZIiI7RGReMNNTJiqZUuJyTWlyzJ9f/l0aTlgLQNddy517qt+1PPlElXUwO7s/cj9zq6MbotR/px75hiDfEOq/U+9oxm+d20r3Jd3Evh5zdRXk+xwZHYX7rn/nuNdRlEAIsW96jNQ5Tp/uvF9Iurll0tQvAR41xrh2iI9vexi41O+JKaVLakpTVUWVZ+0wbbGwbH825fCOQxyPSRqvqIEFK7Oes1+51dENUc79n3Pp390/Nta/u59z7jknJ/+89+dIDHBW6UOiYCilQDZCOuS+acB5jrt2QWVKbm2IurllEuonAWs8nOMO4GR/pqOUAnZFuQcjD/Lz6T/nPR97T1q0eKIWOveQublrh29fBYdfCEDF1Nccd6k4cBAQqGmCt6/OWku35+tHbnX72nZG9o2kjY/GRnPyzzvFBKVSVQVrnr6Dijdsd9weEgVDmehkK6RD7psGnOc4MgIHHRTabm6Z8tTrAeenQDLbgYP9mY4y0bErysWGYghC/Sv1XHbvZVzLtbQNZVlnfUsUnmq3+qDXNFp+cCeB/PZVcPAJiEvEmFRNhzPda8Z7JZfc6sR8/MZaq5iMG7n45+3nyLJlzilrIjBzJpw2txV+mJzPDqFSMJSJTiYh7STwvPimo9H9hRbGa2oQBG5zHBiAHTsKN48syKSpDwAzPZxjZnxfRXGsKDd5dDLL1y7PLlp8S9SqCOdUIc6J2a3sHTzIcdPegfSuboUojeqUBidu+X7knkbW2gpt//dhqHw9ZUuMkz/x9/0uwGOjHHDq56C2G4hRd+hgkoJRih3slAKSbQBZpnzyaBTq6+Gss/YXWiiGeb7YNexzIJNQ/wNwnodznBvfVyk14uVV3WqpO+GWS37ITsuvnUlTTeKpdqsiXCL7hqxxF6obJzuP172YNP8gc84TcUqDMy5+7cpIZV5pZPdNPgs+dP6YwKa2G047i+cXvg/Y/537j/ghfH42XFnB7osb4NjC3hOlhMlWALrlky9ZYgnv/v70Ywptni9mDfscySTUrwFOFJGbRSQt3E9EponIjcCJwLeCmqBSJLLVlOO45ZK/VGvlkgviTVAMuazu3caxUt6kKlkTlkkjVspbwvyDzDlP1HYzLWDqDqhL+vctH70lr6jz3p29cOwdYwKbz8+GY+8YM+mP953D3MFOmSBkKwDd8snvuy9z1aRCRnYWs4Z9jrj61I0xT8Zbrt4KnCEiTwC9WCG0jVg13/cCZxpjnirAXJVCkklTzhBo5tSLfU/lHm5cbOWSG4y3uuI1jc6lX8cpGpNaBynp474heGIFvTudvUX55pyn9mt3o6m2ie5LuvO6Vipu/nrbpJ8pz/6ii6Dn+ufBVIDsg/nXwwc/m/E4RUnDFnTt7Zbg9eIDd6oPv3Rp5usU2vRdrBr2OZKx+Iwx5m5gDpYmPgy8FZgPjABXA3Pi+yh+k4Pp21eGep2rs2XQlCE5lzxGjBdrX+TaD13L2mPXju3jSVDM67DSzxLoW/d+1n3mxv192r9/9/579PN6ui75A4ymnGdfVXKe+mg/Fx/inGeab2lUJ203laqKKt+qtSVmDw1+5xkqnz07aXtiyp3bd6v53S1cdx1gJgFivT/xGfjVDzMepyiO+FH0JZPQDrnpOwyM26XNGPMCWtu9sNimb1tTtk3HkFM6Vi70PX46m248e6yYi12djap6Gs7MfGxDawMNrQ00f785o/aYEft7xqPf+x4/nU03tRHbba1Dh3uG2XR5DTvf/RH6n1wYz0V3DkJLzV+/uh5ueqUmSQD7URrVy2LlwKoDfSnuktqZrf+FqVTdewN1VQcycMR/0ljbSMfiDlrnttLZ2UnH4o40K0JNZQ27/+SkFQmsv4CaUy/XcrFK4enoSE/TAKirg5UrJ5TWXAyyKhOrFIgcgsT8xnN1tgzkXbBldit8tBvOjNH13yvGBHrifP75wEfGysK6CfXU/PWpowOB9PP2slgZ2J1bokhqZPqKLw6mp8/umcTUh3/gWBnOLc8+FnN5BJgKLRerFIdUP3ZVFaxZY6WQqUAfFxXqYSSHIDG/GX7B2YjjNu6EXwVbIEOfdg8/4diemqT6792jll+/Y3GHp9KoXlO9nBYxqeRaVjY1Mr3/Befr9PSkF/MaGLA+L53XCt/v5vbD93/nigrna1ZUiAp0pTA4VaFLNOPPnavCPAu8P6GVwpFjkJifVDdWM9yTLkgz9Ut3IpeCLdnMxwtmr+VXbzhhLcbArwYZS9my5+hGavBbpuPszyvuX5FUBtYmVxO/o6++thd2Njvun5jS+8gjcMQR+9uz2uNgPScXLYK1a9PPMWfBdpq/f8JY0RzblK8ovpLqR0r9gSpZo5p6GHEIEqOiJuvOYvng2BEtoX1qQUgIFmw5dSWRyalFZLxXibP96iJwTi2cMdVbylYuqV679+5OG6s7oC5nK4Wjr37xlx2KzSQzNGRZMWOx9HE71ff5552P3bhpn+asK8EzEUrFTjBUqIeR2a1WjfKaJvKtWZ4rjh3REtqnZorOt2u/j0WpR/uST5567IiDnzklT77hbT9lzrnXUF3/IhCjuv5FZrznf4hU7fH0fRJ7rk+JWMFyMH5wW7YtV90i4KdWTc1Z03U02R97B3WnXzHmdnTDqXQs7E/17XFJpTevzkr6rDnrSiAUuo2pl4YzE6FzXAZcze8iMk6biGSMMZlzecoZrzXME5ndWlAh7oQdxZ5Ghuj8vkffk5SnPtwzzKbzn4UnVtDwtrugajqMvgZmJ3TigwAAIABJREFUdP+xpsc6Z+L3dQgWbDhh7VibVZvaI5+l667l8WA5ZxJ7rts0xn/54/m4x8v/TiWIvutukesrLz+e1njLpeZmZwHt5jO3s4YqKlwEv6RbQTRnXfGdxkbnH24QueheTP0l4A7IpKkPAruyeClO5FiZLdRkiM53qv0e2x2ha81HAQMj/fsFuo2JpUf2ewwKbDhhLQuvu5ij1hyV5i4Aw6SprzJn+bVpi4Hevd583NlG8PvZd93GS8ChWzGvtjZL4Ugdt1N93TR5TPqjQXPWFd8pZBlWL6b+EnAHZAqUOxe3BsyKd3KszBZqMkTnu0Wpu/U6dz2nW7CgE4Yxi8JDn32I6a9M56Xal3h2yY187n1rqU/RVl+PwXeH6lj9oZW0TsVyAbhYUWzBmdhpLVPQmJtWnW++93gBh5mKed19t5Ud5FTkq6nJWVGSaduS/vj9+A6KkkYuVehyxYupv9DugADIVCb21gLOo3QJQXqa77gI3L7HT7dsPw7aX6JP2/WciczrSDbxZ2LU8sk3tDZw+vOnYzCcMdXym9dVwI74fA6eJFDTyJR5HfxgdqvnIj+pgt32LTsJ2WwXAX7iVs1y+nQrO8gJpzofNTWw7PJe7pvcpNHvir9Eo84CvBCmbS+m/kK6AwJCA+WCxi0NrYDpab7jUsJ104/aHAW6k087CYnAjCX0ff6TrDv4TjojD7LunQ30vXB7crBgZIrz8Qn3srG2kTOmwg0N0FwJEYGDJ1nCncMvsIrZJFar81DkJ9sOZq1zW+m+pNsxB95rznuh2qC69atY9aV3un4HRckJ21/d07M/73LpUuuHV4iANC+mfqd9RKy5TpCgOc9CXUT+TUQeEJFeEXkp9RXkJCc0IUhP8x2H6Pyuu7+QVvENgArDnLYfJPu0I1VQWTd2LNV19N3ezaZVZ1sBb0YY/uckNn15Gn2v/xnOjMXvV2phd0Aqk+5lx+IO2jcv5unPJ9esjwjw/PXJsQwerSh+dTDzujiIbohyzj3nJO13zj3nOAp2PwJ1/SjXrSjj4uSvtjsuBdUrPfEPpL0dli3L3HEtcZUL1n5Bz9FnPAl1ETkTuA14HpgF/BL4Vfz414D/DGqCE55UAVhVB5EDYN3S4jRq8YuEEq58tNu90lxMaPhCa7LGffzN8IkdY8cyspOuOz+VXpZ2d4Su9i7rw1PtEBtJP3/lQTC7dUyzveXKW+i/5bKx0rF2zXqropxJ1sLdrCWVyQ1f/Ipo97o4WHH/CkZjyQuY0dgoK+5fkTTmpPicey7U10+MbJxCWSOUkDCeX9rvgDSnP5DbbrP6tTc2WvNpb0//I7FXuU1NKW0eA5hjAHjV1L8IfBP4TPzzKmPMucBsYAeg6WyZsAXgwtth324Y7cfXSPhid3TDvdJcdWN12gIgKUBwSxRiI66BdGOBd25a9chAkga84vfj1KxPPM+8DkvTT2XfrqR76FdEu9fFgVM1OqdxJ8VnZAT6+5Oryg3kVm4+ULJ1aSglgBe/tJ8BaW6R7Ndfnyzo3bTvCRo051WoHwE8YozZh+U1PQjAGLML+DZwcTDTKzGCaNQSkpS5uiV1af1Uxq1AZ88d90C6scVChtiEFfevYGh0iDOmwoGvuiwO7EVD4nlmt1qafiqxkaT/k7wb08TxO93Ny7NlaAi2b8/p9L7hpJH75dJQQk40apmObL/0ePgZkOb2B+JV+3abizGhNoN5FeqvAbYqth04KmGbAHV+TqpkCSISPgQd3fqifbx424vJCZACb1z2RufiNTYJc285/ca06nCRqj20nLrSEv4usQkPT18ypsFeXZ9hcWCPjw4mL3icqtlB0v9JPo1pEgXa4MgglZFky4DT4qDuAOc/p9Rxr8+/EQevRaFw08idCvqAFrgpKaJRyx/U72x5SiuF6Hd+ejYLBKcFgFPQnE2I/etehfrjwLHxf/8S+JqInC8iy4D/AP4UxORKjiAi4UOQMudUcAYD/fe5/DHbJMyx4YS1zFl+bVIZ2DnLr6XhbT/dn2bmUDr3rL/cN3aOxkkZFgd29P1of7Ilw+P/SaaIdjfGBNpD/wfzvS76L3+J0f+3mSkbz8+4OFj5/pVUVVQljVVVVLHy/SuTxjI9c5KOrRp/n6Bw08jd0AI3JUR7u/uKsqkJbr89c9BavrhFsjvhtABIDZpLJaT+da9C/VuA/QT+GvAYcB1wC5ZP/dP+T60ECSISPgQpc64FZ1zbpcZJmWPDCWtZuPIMFkUXs3DlGfsj5hOL9aT45hM1u9696YuDiqmvEqnaw8ZVXx6LhE+yZASYndC+tp2h9R+Be2+Id1SLwM4mhu7+flL7UycOrDpw7N91B9Rx80duTu8Kl5KOVlcHlSkhAjU1MHOmt/kGEbiWjeatBW5KjEz+od5e97SL1JSOXINCnPI1L7jAWdAvWeJ+ju5u98VACP3rnoS6MeZPxpifxv/9qjHmI8AUYJox5nhjTFeQkywZgmjUEoKUuYxBcplwmHuqu2sMF8tDomb35R1WtTh7cXDURVdjRiazd3AaaZHw9vkCbJ7Tu7MX1l4No8n59Wa0hmWf3eacohbX7hOD4uyub05CN/G5uGMH3HJLsmIxNARbtsBFF2Weq5OZ/Ky7z6L+O/V5CXevmnc2Lg1lgpDJ/D19uvO4U8R6T0/uZu7UhcOqVVZaW6KQNsaKis90DbfvEsKiNFkXnxGLg4ERY8xrAcxp4pBL1HmmSPBcCEFHt5zbtNpzj1RhgN69Mlb9LQ0Xy0NiENsdg3B+n3UeA3T97AL3SPjUgDk//0/iNNY2wk7nee97ZYZjtLebuXrF/Ss8RYu3tjorHdddl1mwu3WX69/dn1dUulOQYSqCaIGbUiQX/7hTxHos5q+Z+777sk9VK2SN+jzJpvjMEhF5FNgDvAjsEZFHReQDgc0uzBQq6tzLwiEAoTRu+9QExm3TmonZrTBtLrNfaqJpi2HFy5a2nYSb5WFLlNZ/tDPYPMTWlgrOnAqPVjTx0FtuR840DO+od7zkcP8hgVsyohuiDI4MQq2Lea62Ny3aO7oh6hpA1r+733O0+OrVzpd0G4fMZvJ8otLtIMMKcWkXh/rRS5ZM/nE3k3oh0shyuYZb6UUIXZtWr8VnPg3ci9W5bQXwifj7IPDL+PbyohBR50VKV+uL9rGpbRPDPcNg4u1T2zaNK9gXdi9kUWwRC7sXehPoCSQKlaGYtZA2Bl7ei7PlIeHeCDCrYh/RWTV0f2R/jXJXt8ChsUAtGUkm9MVfhsrXk3eofN0aZ//3to/JFidh7NZ5zbUjG+ML1nyi0lvnthIz6a1cbdSPXsK4BZlla87208yd6zVSTfmQ7ioIQUS8V039y8CPjDGnGGOuN8bcHX8/BbgB8E2Sicj7RGSTiDwvIl/y67y+U4io8yKlqzm2Tx2K7a/u5geJFohXN3DxIdPHarYfPMlaDIvAlAqXABUP98bVLfCdub58BbfAsiRT9rF3wIfOh9puIGa9f+h8a5z9wtTN/A1WAJlbmpuTMHbroV5R4T7n8czk+WrTbsfXHVCnZvdSJluztVtKh5+11/0ypYe0TatXoV4H/LfLtl8ALlEP2SEiFcB/Ae8H3gycISJv9uPcvlOIqPMipavlHM3ulVQLRGyE707bxQ8OgSmpvb/FOC9iPNybvNwC45CpIlqaVnvsHfD52XBlhfUeF+iJ0d6ZNOHVH1rNyvev9FwAp81F4V/0sb+7ztk2kzstHvyISncr4JOapqeUGG5mazfTvFPtdRu/NGG/TOkhrTjnVag/CJzosu1E4I/+TIe3A88bY7qMMSPAncBHfDq3vxQi6rxI6WquUesRPPnYx8VBy55kRqxOak44CXCP9yZft4AbmSqiedFqBWHZvGVjWur0A5zXxU21TWO91L0WwFm1Ci68MFljv/BCeH7h+zL65VvntrLj33ew5rQ1ORXayUQ+BXyUCU62HYMKUXvdD1N6SCPiXfupp/AD4EYRqQPuAV4CDgFOxdKqlydq1MaYv+U4n5nA1oTP24DjczxXsCS27xzqtYTJvA5/fbVOPcULkK7W0tHCprZN6QVl4j5Z28f+yNZH+MLkL2Tfc9tFy3YxtDsL8CzvTV+0j672LoZ7h6lurKalo2VcAW+XM3X6fm4Bbfa4IBiM4z4ABsN9m+8bu86ukV1p+1RGKpM0ZFu4e2HVKusF0NkJl14K8rETYG2nFZFf22v59Y+9I81KkM11siGo8yolStCacGJv90gkPejEXkC4LUI6OizBn2iCD0FEvBjXxOCEnURSo1wMyc9g+yQCGGOMe6hr5ut8HHifMWZ5/PNS4HhjzMUp+7UBbQANDQ3z77zzzlwu55nBwUGmTp0a6DVcGRmAoe1WPfJIFdTMhCpfvB0Z2Tuwl+Htw5gR99/HaMUoXQ37/ewRidBU2+SqdY7x6oakjmuDkVlMjW0DmQTEIDGoSiIwpcn5O493b+Lb975WzZ4dbwSTYJiKwOSmyUyaPsnxPAP7LAGdGOCV+P3Wv7A+83f0yPxD57PhpQ2M7EuvvDUpMol5DfPyvsbg4CAjI1PZ0h1LvgcSg9oeqg4cZO4h/sQZlCNFfT6UMhs2wMgIg7NmMXXbtv3jVVUwN8/f68CApY3H3AM4x5g/39p/+3arQl5VlVXRafp09/GAOemkk9YbYxY4bfOqqZ/k43wysR04LOHzrPhYEsaY1cBqgAULFphFixYFOqnOzk6CvkaY6Yx04qR0xohx2ZWXsfjpxSxfu5xDdh7CwBsGOOqHR2XWgrdsT9KyOydfy6LRr1lR7uBg/Tgt+0nbfvt9Q6y79A4m7Uhv3FLdVM3CB7vSNf7hGj43cAA/fCm9zG1TbRPdl3Rz0je8/UnUHVDHwO4BR629qbaJ7jO6OfkbJztuF4TYv3l46IxDZ2cnZ5+9yLmfRm03F0a/w2cXfTbv65Qr5f58CIzt26Gtjc6rrmLRZZdZYzU1lv873/vd3OytwUxTk7tG7ndZW5/wJNSNMX8IeiJxHgeOEJHZWML8k8CZBbp2ONgSDdaknwPVjdVWelsKL9W+xOKnF3PZvZcxedQq8lL/Sj2b2jYBuAv2VNdFpCo5bS3f77slCn9aBsYyp2Vs6+oSRf+FmiF+6HCMbapuqm1yNcEn4tZGVZAx03pjbaPjufzM33a1WO5s5Ka/3sRdz97FwO6B7NwoSumSaJpubLQEW6EFmH29gQEroM3PeXgx4dum9ExR7iEU6llXlAsSY8xerDauvwU2AncZY54t7qwKSEjaqKbilBo2XDnMjYtvZPna5WMC3cZT+ltiwZxpc/1buDzwHlh31phAh3HaurqVn3VZ7tqC1kultEwYzJjg9Ku1ayZcY3dqe/9/e+ceH1dd5/3Pd3Jrh0CxKUyhkKRRtgty0aWKFS/B8uxqBVdYAWFgobXWLq4W164X4qOAT3y8sCxVVLaUS5eO7aJyWbSsQiCr9Alq66VVoYghibSQkmSppGlzm9/zxzknOXPm9zuXmXPmXOb7fr3mlcyZmTO/TGbm+/vePl9MTE9g+PAwzzVnNGRSrWH1X2ezWqjdbZGdW1QfiJqa4ir9iFa5q1AadSI6QERv1H9/Wb+uvPi1ICHEdiHEXwghXiuEqC5VigiMUZUhaw07dNMh9Jzdg+MPyr3gIwNHpMcLMHrVR3a5l9m14+fXAge6ig5LJ7c1jKPtuheVVfRj9U22htZcza2CQMr+cvPjgqwMz+W01GR/v2QmhUkEx4xRER/EgBcmBkS0/9pXVL3qmzcXbyAiWuWuwi78/k0Ag6bfnSvqmPKIwBhVFZlspiicfnjPYbz81ZeROVgcZh8+1mHsqinnjTnQohI/WwXsXAdMjsymHoDidITs2OIs8Ee5Dqox7a33vtUYHzoeDQsOoO3STcic0AOceDXw/OaiKvrGpRuw8S+hrH4HZqu5UzempDlxAYEN79mANQ+vKWglq0vVYXRiFKkbU0XnNZ7P3GZWKobDddNN+noEAOg5elP1uwzDYzfWbVwvd01MDIiCZ2oO/2/YoOXX/Qx1G+dyk2KIaJW7CqVRF0LcaPr9hoqsptpJN+uhd8nxCJJtBH572R0YuWd9weCUI3VHcPt5t+MD+ID6wbKoRH4CyOubgbF+4KmVmntpVMobhl8IQEzOHjPmrQu1Dmrm3K7ZUa4G0wD2b9fy+ZJNQhbuDJgqJ270mAOzxnr+3Pl4deLVmVy7YSx3DOzA5t9s9tWIyhwuIAXM69dEcGyooRplTzsb9YTT3CwvIquUZ2rsRo0378TErKKS34bdzfm8bAAigFvt95OJ6K8Ut/0VEZ0su43xSATGqLpG97RPf2fh/PJXj30JN194M557+3P2j3cTfRCTBa1vALTrhkE3MFIUNkNDbNdR5kAcp5x49ows+q7rQ/4LeTTWNxa1r41NjmHjro1SI3r1A1cjtydXUihcXRxn/3ElEKYVG6RyNOCZmBD2RLIohv+9CuiEiNuWtm8DeBbALyW3XQFgCYAL/VpU1VIJQRu/MHnaZi+4bxLo2ZfGxuU2I8EAdVSiVMYGgNetBZ77trfH+RAFsXrj5pB6bk8O6x5Zp6yCN1AZ0WkxjZUPrgQRzWwG3HrxKocLlAd2X14Qeq+hGkyLaUfRHJ6oVgWE7ZmqdqP9/ZpITMQ95bBxa9TfAuB2xW1PALjan+UwWJyNphG3YlM17qbI68n5K/DG0W8Xab2XDKWA487Vfndt2Mm3KIhMLS23J4dVD62SCstYMYyqjMn8ZNExN6FwIxVYhKgFHr5D+1037HmRd2zT87sin4kwbkPTQaDcjaKwGh9gwy7B7VdqGvaFckf5sBYmTig83FSqBlkX4lpX/nI7PjyoefaANmL1iFVnheq0HvaCJ6jXjpsY3LEcPR/fgu7XnoCeiy7G4I7lLv8I4biBKqcCvKOrw5VBT9elsebsNZ5b5Pp/em7R/IlcbnYmRUcHcLVquz15FND1pZmrzfOabUPrrNXOVAzVpDYz5YbjzR+UiMxB9wu3Rn0PgMsVt10OoHp6yd1iHi3qR7tW1JDl/wGtWM1Fb/3AwQFsHQUW9wG7xoHjnwdWzRh5AtItwFvuBs65S/vdOHbOXcBrV8+cZ3DHcuzdtB7jugzs+P5a7N203p1hd8jB201ic4NT/tloX7v6rKux/Q/blaNXpey+HPTwHQWtxCtXAqtWFbYXb95sc46D2sbM8MBVoXVDRY8NOlMRrFPUVJRajR+lPvwAcGvUvwzgCiL6LhG9Vy+Oey8R3QfNqHNMzkxERWR8ZXFWqxqXGUYXvfUyA7J1FLhlrEnPtw/MnsNaxLZ/+8xjeu9bXVB5DwD5iTnovW81HLGplgfsJ7G5wS7/3DKvBfkv5NG5vBObf7PZlTpdAV3/F2KycFM1OakVChes126fMG8ATXObZjzwUkVwuJ+d8R1zYVp9vfw+pVbjR7EQz0dcGXUhxAPQ8ubLADwMTc71Yf36lUKIBwNbYdg8n9MGkHjxuCMqIuM7i7OFw1fMOFS3ywzINcfW4ZZjXy3cDPVcBXyHgO8uAL63QPs/mArslBKwiuMFpNXCMYDzJDYnOpd3or5G/oW04pQVAOQbB1c4VLBboTrLc+jCM431jTMeeCkiOOVGMximAFlYfNEif6vxo9CHHyCuy5SEEPdCG7ZyGoB36D+bhRBy9YokYHjc+QnMGpkrNeNiZ9zdiMgkJTxf4sx3qyJby7wWfOPEY1ArrDlovZRjchiYGEZRaUdKsalICfvwek0aOHGF7f+gRvF41XEr2TOy+NAbPwSSDJXd/JvNyO3Jld4iNs/D41LTEBeuBub1AchrPy/8sHLsqtF+5ybkXm40g2FmUIXFgcJwvFnCtRTKUYiLQS7eU+2x0HhGCLFD/5lMlTnD4PZcWexxA5pxsQunOxm6JIXny+itNwzI2Secjb7r+tA4OeL9+fMKA5tPqcPrtY3AYl1JzuZ/YNdm5obcnhw2/2aztEXMMHyqEH3T3GKZ2oLbL7jFsZZoFgE6c5smOHNDjfZTr3qXPb+XcLpqU2I+zuF5xhWqsLihJudHn3guB4yOFh934/nHJBfv2qgT0YlEtIaIbiKir1ouXwlykRWlwODaYA2nmz3vqdGiCu0CQ5ek8LyRWzcXs5knrnmhhJ7xhgWDno4D0P4//fc5/g9Uuu4t81pcGSqn0PrAwQFlHnvDezZg44Ubpdrx6bo0Nnz6nCLnRUm+FmL3B4F/fR64YVr7uftyab48tyeHlV98DP03dEPcMIX+G7qx8ouPKQ2xalNiHOfwPOMaVfjbWihSKoZRHrZoRjQ1ufP8Y5KLd6sodxGAXmga8B8CcInkkgxkBleFEU63et4Tw9o3bV0TpIYuwhrvVlx5WWUqss2gqqhXkW5B25UPFg9rqT+Ctks32T92UiEGY/ofyAwugdB/sB9X3X+Vo6FyCq03z2u2zWNnz8hi6FND2HLxFvntFudFadhTU1pf+sFWACngYCvo4U1YNvINdHR1FPxv133lZ5h88LaC+04+eBvWfeVn0lM7FddxeJ5xjSr8rSqU84pcNxlobHTn+cckF+9WfOZLAH4M4BohRAkx0hjhxbAanqVKx3xOI3DJkPxxMdB4N7ysig31KFDU6wdAUMkjjAlC+qxOZM4CMHFz8bAWq867WyilbdIWZwuU4voP9heorVlD6jIxGJUmPFAsI2v3ejrdbiCbO4G6Q9rPyUIpCTGZxuN3ng9x3YcAmAa4/OB3RffF5FEY/sE/KdcGqAffuAnPMwwA9eCURYv8OX+5RjlsTXyXuA2/nwzg64k36IB7w2oOp3v1vGOi8R6KlzXj9Qtg2b0YrWtCXmjiNC9PAXkBDEwRfnny2hn1vcy5XVi24XK055Zj2YbLSzfoQFGfvZH3b5nXYiufChQbqiIvdvflMyHwubcNArv93RgZ7b1NJ4yioCAuL9+7i1dOngnFA9r/1uhdL0J1HPbFdU7heYaZwdqfbhTEzZ/vz/nLHaGqEsUZHY1UXt2tUf9/0PTdk4/M4FIKeN0/qPPGXivA/cxDB0joXtbiLBovGcLWM7fgTSMtyDxPaHu5BT9947142zu+NXs/h9Y0z0yPYXTnuoK0g5s2NquhKqjw330F6OFNM2Ht4RcbZ2ps3KQ43BabZbPA0P5GbNm9FU0X3FKgGlcMaet5+A7NsO++XNOFl9B0Qgltd3AOz7uBC+2qCC8FcV4r0d0MqrE758yu2VLnMjwcqYI5t+H3fwKQI6JRAI8CeMV6ByFEaZ/6qCEbqpJuAd78CfVjzuqcnQ1u4OR5x0Dj3QgfL9+9HKu7VuP4g8fjwLwDePCCysoSOIafZa+/lZq0+1oJAOmJYfQfnB2P6jToRGWojLW33gr0WyTcx8aAdf88isP/aJ/iUKVBdvywBdtvf5t85sbuLA4/kAXGAKDP/o+dPAp4ZAMwldZ04S3Uz5nChq+50P6V4BSed+LaH16L23fePvPa81x3BkDxeFY3evBOg2rcnDOb1R5vLbYzCuYioEVPbrrSiAq279IHCCFKmHtZPkuXLhU7d+4M9Dm6u7vR3rLPfnra87noTFfzaS25PTnkvpjDxx/8OOZMzqq25efk8fpNr0cmm/Flud3d3Whvb/f0mMHcIHo7ejE+MI6G5ga0XfciMplL5W1s6RbtNfjZR4D8IVfn75vUJGzd0DKvxdFQpVJaF0wxea3NTHLOvuu0BUgjBbsvBz28qUBVLp2eLeJtbZ1N/918czfWr293+CsEIOmnr6nRpGbD+K7K7cnhqvuvkm6mzK9P2JTy/mXcI319zW9wMy0tmodfCm7Pqf4wa/etwGQ7ItolhFgqu82tp74K9gNdks3ESKEnaPQ0A7PGMiqet1GJb7dWl2TPyCLzZAa1k4Vvk9SRFJ746BP4zMuf8eR1+cVgbhB71+xFfkzba473j2Pvp9PARy5A5q2PFM5gN0dMyN1b+FAeuF5S3yjDrXFRDp5SiMiYUxzSdEfXl4pkYs3Ogl8Fufl8eM5HR1eHMjrChXZVThCV6G7PqfowE80eD3GSnFuZ2HuEEJvtLkEvNFTG9sWnr9znHvjal+T7voUHj0fvcf14+6+uwpM/ubakc5dKb0fvjEE3yE/MQe/WD2o76HpJK6HbVsV0Cz77ahO2SvQpZLg1Lqp0XtMFt0jvb87PS4vKFIVrxvePl4LcdBpoapIPzgizsNfuteVCuwRQjjpbuUVv5ZxT9mEmKvbeQ+ph92uadbLJK8QPIthX7ncPfENzg/z4ggNIEdBcK/BXf7q9omp44wPj8uNDxwNiUlOMs/bMO/39NWlg2Rbg/X04520bpP3pMtwaF1Vh74ZPn+NYSCYrNlN5+Mb3j930yro6rdanYB0b/JXX9gPVa0sgnused8pVZ3NT9OYVt+eUfZhV4fgQetiVRp2Ifk5Ep+m//0K/rrxUbskhYJ3pbRCxvnIArirxvVQTt3W2IZUufJtYxV3SJCoatbDbaACQG3C7/xXVFHQfyARh1i5dW3YVt6yw180QFatOPgBg+fWzPejGekzfP+bvHUDLjQOaMT/mGGBkpDjtN3fu7LncimwFiUr8Z+3StVwkF3fKVWdT7ZLdvGFVEQIv53Sr/BRCqMsup/47AIdNv1dvTj29CBhPe6tuDwuHSnw3gjLWIrSFVy/E8PZhHOk/gjlNg2i7TCLuUsGoRdOKJuz/9n7LUYGmN/Rov8oM+Fmdmpa/DDFdVG8gq7g/t/nckqu47bA+l7Hpsj6PVkWvF83p2u3o+hJwsBk1r9mPjd84qeD7J5vVLt3dwNSUurh3xw6tGM78HXv4MEKn3Mp5JsL4kRM33uBecKpwL+WcgFo4J4RQl6vq9ygTmep3J+wq0v2unLc5n6rn2ij4shahAUAqncKSjUvw2JmP4e2/ugrNtZL3TLpFC3eXgNfq4Z7WHoz3F4fgGxa8hGW3fUhpNu0eAAAgAElEQVTd8/+9BcDEMAZ3LC9WoFu/MhKFjtZNF6BFBAzv3el2GcbrqyruTaU0h8NKqYXEuT25qjLEXP1eAh6q1319fYOomjfI5YB162bb3ZqatLxWAOEuu+p3x5w6Ec0honEier/vK4sT5eib201lC2Jim81anQRlpEVoY3n0dvQie0YWA61rMSYs+eUKRy2UOfXhjL2Iz9kbMLhjOfZuWo/xoYUAUhgfWoinv3U9nr326eAW7AEnFT8vM8+NKOOuXervMkBu0IHS0oE8wIVxRbk58VKL7ILWbzeHuEISpXE06kKIIwAOAJgKfjkRwjx17ZU95RlZu4r0Ck9sc5LtVBpM/fjb3vEtpN96b6hqeMqcevMc+3UszqL3vtXIT8yx3JDC/v96FwZvvd+/RZaIatPVf7B/pv7Bzcxzcx0SoDbodpSSDuQBLowrys2Jl1pkF0TVvEFEpri5rX7/NwAfJ7LOE00oVu85P1Ge92xXkV7hiW1Osp1qg2k67tdUthKRFu+lU2jrbCu8o3lj9mAr8HxO8+alpNDbOVmxKn5VsaJdNb0Xr1c1kMotpaYDQ5cWZuJDqTPSyzGepUQI3EYFIjLFza1RPxbA6QD6iOjfiehriZ2nDvjvPdtVpHvVjS8Tp/CtzGAeqTuCDW/bEJkQaiabwZKNS9DQ0gCQQMNxQ1hyzU3IHHXOrFH++bVAz1VFaY2GjNrSjQ8dV5EqfrsQtbR9zcTY5BiufuBqx/+F1++RpqbSnCYrPMCFCZxyjKfXCIGXqECQUQAPuFWU+zsARlz27ZLbBYBP+7KiKOC39+ykDe9VN75M7LTUDenXPf+8B6kXUzgw7wA2Ld+ErlO68PDDD888Pmwy2Qwyb33Mop4H7frLO4Dnbgcgiorimpb2YP+PlgPWugDoLXEVqOJXhajXPbIOjfWNGJscQw3VYFomeQtgWkw76p8rFewkpNP+1fN0Lu+UFvJxXznjG+WOQPVS4W4XFbCeIyIV8K6MuhBicdALiRR+zzuXDYmxVrhHRTcemsE85+Vziqrkjdzo+bvPL9Rd72zzTQfeE6qIyh83wjDoezetn8mhjw8txEuPH4tj3/UavNL1PzBrnc/03ldAe0AVih4+PIzhw1rl7LSYth0iI5vfbkY6W11CS4u/EtXchsYETiWNp8r77+/XQvHmD4/TwJgKYRt+J6K5RPR3RPRJIrqCiEL45g6BIOad2+WhK5ijHswNoqe1B92pbvS09mAwNyi9n8rwvO6nr8PeNXu1ljKh666v2as8T6CovGrdw5UVxeUn5uCVrldQc2wetUcfBJBHw4KXsGT1zci8o6ciVfxuQ9ECQqlkB9jnqa3iM2Q5TToNbNniLZXpFjeFfEwCKUf21QtBCM+osPP++/uBq67S1mCcq9Q6AR+xU5RrgyY6810AXwOwBcBeIvrrCq0tPKzzzlP1kZx37hWjB92NQVYZnrVPrFW2vFUchVed19/W40PHKx86/UoN8lNH49TrNmLZhiuQaf81UDNXy8PrRXVB4ZQ3N2Nn2OfPnW/7WOP75eyzgXvv9SdnzjBSypV99UopxrOUNdrpLQOz8rBB/70esPPUvwogDy2HngbwegC/glYJn3zM3vOxZ8TeoAP2PehWVFXyTa80Sc89PjDuOgrgGyeuKApOCwE8PpbH/h1/A6QUDdg6+cMp9D6wDlh2L5A/DEwMwzetABtkxYpNc+Wva8u8FqXxHj487CjzO/Oc4TsQTJKJSDuXLaWs0RrysiMif6+dUV8G4HNCiB1CiCNCiKcBfARAMxGdUJnlMX7i1INuRlUlP6fZ2uOtUTO/xtewvKsNwv7tRT4sEbDwF8vx+03XAXnnkpHxgXHfux3caOtbQ9Qb3lM8RMYoMBs5PKJ8LhZ3YSJBRNq5bHFao50mvJ2+u5vnqCB2Rv0EAFYX7o/QqosWBrYiJjBc9aCbkOVGVT3iBCo9LD8xUtBPPnjr/e42CIqc+qvfX43aIoEZOQ3NDb52O5SqqGbXauiUg2dxFyZ0ItLOZYvdGt2E5p1C8XbPUUGc+tTjLQyfQMoJcbsWbbGhsEccaGhpwJKNSzA1IhccVEUHZng+BxzqL+gn7+2cdLdBUOTUx4fVufSC+9WNa3+7j1oB5SiqqQrM3OTg3Yq7VKqWiakyghiF6jd2a3QTmndTfRqBv9fJqP+IiA4YFwAv6se7zMf125iA8VLoJkNlkL22o2WyGSzrW4b2fDuW9S1DJpvxHAUwQtR9P7kSEIUGfHzoOOljijYIZ3ViigrH4h7KA6Ovedn5j0hNYdHKryFzyo3A5Gjx7ZJuBzdh9SAU1aSjVy2ovPlcDtizRzPiCxYAK1d6qxPiTQDjinIq0iuF3Rrdpg+MULwQka0+tUs63lixVTCusCt0c2uYM9lMID3lbZ1t0ulusiiAedJY83FAn+X2hgUH9IErluPWDcLiLGoBjO5ch/TEMAamgFvGmtD+qTqkbsojf9hmz5pP4fR3dgHPdRXfVt8EnL2hoDjSzchaQDOusil45SqqGYJBqiltMnEXI6J4003ad5AxPMqMSkcDAK69Frj99uICXyAS311M1Ch1bGklUa2xFEGbiP69SqMuhGCjHjG8FLpVGmOj4EaUxhyiHpBE7dsu3YS9d/4z8uOzRlyZJlicRaMxVhbA1wHg+RwG921C77a/x/hQBpC0hDUssAku1TYWdTvYhdUNY9vR1YH+g/1FojF+Kqp5EXdxq/8uc1JyuUKDbmC3CWCY2BIRNTg/cCsTy0SAhuYG+RxxRYg7aAZzg0VGfFnfMsfHmUPR1w8Bq48uvD3zjh7glEPovfWY0lTrftOBzLJ+ZJY9UqQqB5jU41RICuTswupW79noLRcQaJnX4ruimp3Mb8HaXEb8Zc5IR0exQfd6XoaJDRFRg/MDtwNdmAjgR6GbX5ST3zeHoreOAv2TQN8kkBeYGeWaue7iory9a0xGOXNuF5asvhkNC15CgXrcuZKwu4GkQM5uUInMizcMepiKam4LcYeHi3PldoY7AgW+DOM/XsUcIlpwwkY9RvhV6OYHXoRsrFiruUfywOv3pbH1zC2eZHKVhWsWo5w5twvLNlyOU6/9EgDg6W9dj551WzG4Y7nkrKRV4ltU5exG1lZi3Ggp3x9uOnAAYHS0uGBOZbiJYhmRZBh/qbSCngfYqMcMWeV5GJST37f2ZNfX1BeMf3WDbT+4RLvfCMNrBXgpjA8txN5N6yWGXY85W1TlSukj92vcqOr749ovP2lbjW8U+9a6SLJZu3dkGwIiYO3aWEYkGaZ0ZDvqCCvokVAlzmLC0qVLxc6dOwN9ju7ubrS3twf6HHGjp7VHnt9vaXCVVzcjfX2fz9lOrmu9tVVaZW6EvGcf3w+A0LPuO9KK+prGV1A758jMaNa2SzcVhubTLVr0wAZVRbrXjYqK1lZ5YS4dOwBx3Wybm+o5u7u7cd9Ttfj29W8BhNrCE2mRRwPjuyvmKcbA4e+HYAn19TV21NYCOlUFqvVDFBBEtEsIsVR2G3vqTEkEmt9/Pqd5ySZBGqsWu2PIe0a7XwDL7sX4sDyiMT06z957d6EqZ+fF+4Eqvy1eOangup3IzfY5VwIX/T1Qd0j5PNaQO+vFM1WFF49cRQQKTrj6nSkJLy1snrHTYte9dU/94IuzaGiWRxas7W75iTnovW/1rLfuUlXObUV6KahaaDHPW5U+ztRP8sgG4PACmP/2mHbvMIw/WD1yI8flpifUICIfIvbUmZIJLL/voMU+mBvEpq9uQtcNXdj6r1uxfLfmWdv1g7+49kWM11mNujz1NDOyVaIqFwbS/HbdGLD8+qL7Oub3z9wKfPp44OIsMK8PQL5ADCuiBb1MtWKWRAzyDanyyGtq3D0+QopybNSZ6GGjxW600tW+WIsUUlh4cCHWP7wel/3hMmXI+/4v34/Jr0yibrIOUzQFAYHR1wyi5uhXpU/TsODATGtdFEbuytQt1970S6TPfqjgfnabmqLq/TO3Iv2p12PL7q0zofUIF/Qy1YjxhpyYCP4NqcpxTU87t5AQRSo/xUY9zjyfK5huFtT874ojqV43vGZZK92cyTlY9+Q6qUEfzA3iqM8fhcwrGaSQQq2oxXjdOG497w58833fkdcF3Hqep9a6SmDNb3/rM29znccfGQE6Lsxi7HOjqNnwJ2D3FdL7R7igl6lGKvGGNEJTqoJxwwO3IwJ5dDNs1OOKi2Ky2LI4q3nJ6RYAVOA1O7XSWafYPfORZ9AwWai4N2dyDlZ3rcZ9p9wXmb7/UlBNdTOTy2kOTn8/AEGY/p+TkP6vHDqPK75/HEZiM1WAYWilhSTw7w1pDk3JMHLk2az9LPUI5NHNRMaoE9ElRPQ7IsoTkbRUnzFhV0yWBGaq1/MFXrPdNDiZyp04JN+BH3/w+LL7yN1MbQubjo7iDhuVsxOHkdhMwnEytIB/b0i74QjWHHlnJ1BfX3w/tzn3ChIZow7gtwAuBvCTsBcSCxyKycKgnFnvbrFrpZOF5lW8OvdV3HnDnXj6yqcLpW4//DsMfuKDjikNW/GbCOHF+47DSGwm4ThNIfLzDan6cMhy5NkscPTRxfedno5cfioyRl0I8bQQYm/Y64gNNsVkYVDurHe32Enlup1WJyBwzNQxqDlYvMvOH06hd8v74ZTSsJvaFiW8eN9xGInNJBy70Lrfb0ivoamREfnxiOWnImPUGY/YFJOFQTla8F5RtdK5nVZHKQJNFo9jNdDGteooUhqqfvD+g/2RCsd3dmoG2kx9vdrZYcEZJlRUBrWlxf83pNfQVEzyUxWViSWixwAUa3UCHUKIh/T7dANYL4RQar8S0RoAawAgk8mcvW3btgBWO8vo6CgaGxsDfY6SmBgBxvYB+QkgVQ+kFwH180NZyuiuUeVtjWfbv3Z+vb5TI1M40n8EsIvAp2B/OwBAoHHxs4WH5p9dcHXPgT2YmJ6wPUuKUmiZ14L5c8P5nwCaczE5OYoXXih8fWtrgZNPBuaHt7TEENnvhzgyMqLl002FIKMnn4zG2tpg3qwjI8C+fVrbnEF9PbBoUfHzSdaGVErbcFT4g3TeeecpZWIrqignhDjfp/NsBLAR0LTfg9YFZm1nZ3quKV0L3vz6yma0e6lGtz6+aUUThrcPF5yvt6NXoS5nkEd7bv3s1XQL0N5XcI99e/YV6b3LmNGiD4nWVuBjH+vG+vXtRbel0xxe9wP+fvAZy9CB7ltuQfvFFwf7fDJ9d9mHQzYQIci1lQDLxDK+0NbZhr1r9haE4L1qwRt5eeMcRl4egGvDnslmXN3XulYzDQsOzF5RpDSMdrCOrg4MHByAUKjT+Tl+tRTs0n1GFTwbdSZSZLOFb8ru7mCfz64f3vrhsK4tgkQmp05EFxHRCwCWAfghEf0o7DUx7vFj1nul8vLGWmuaigvlUnPzaLvyQVj742WY+8Rb5sn7WP0av1oqTlHBiNX4MEzlSZhAQ2Q8dSHEAwAeCHsdTOm49ZJVlDOj3SvGWuXh/m0AvNVpdC7vlI5fVcm2VoJcDvjzn+3vE7EaH4apPPPnA8PDxcdj+uGIjKfOMHbCMkHh11CaoMevlkJHBzA5qb7dqeWXh7swiSeXA16VzICoq4utQENkPHUmnpRb2GbGj7y8Z57PaS1rYwNaj/9ZnSVrvgc5frUUnFp+DQVMGapJlEDkU4oM456OjsLKd4NjjontG509daZkyhacMQbSjOwCHmxF5q2PVVaLPcn6+bBv+e3s1L7PVF64qnboyivZa2cShGrnqxKaiQFs1KsUP3TLyypsKzComDGombc+FsyMdhkK/fzRneuCe84KotLWWLHCecSqnfQ2j2RlEoNXQZkY5KTYqFchfumWl1XY5mUgTVAjZhU6+emJ4UiowZWLIftaX18o+7p9u/1Ey1yuWIXOCo9kZRKBF1U587CZoOe7lwEb9SrEL93ysgrb3A6k8TtEbt4gkPztPzCFyGm4l0o2C5xxRqHsq1MHT0eHery0mf4BEfkpdUxMMXvEe/YEZzi9DDyoxHx3H2CjXoWoBFG8CqXYTUxzxO1AGj9HzFo3CGK6yHgdygPXD4UvGhMkThFHt+25NO9PkZ9Sx8QQq0c8MRGsR+x24IHqg9Hfrw7JhxCuZ6NehagEUbwKpZQlOON2II2fI2YlGwQiYEoAeQH0TQIfHgS2joYvGhMkThFHN+25VDcG8a7PFByL4pQ6JoZE1SNWfTCI5CH5kML1bNSrkM7lnUjXFX6rlyqUUnKf9+KsptaW1pXYVOptfo6YVWwEUgBqngMW92kGPWzRmKBxijjKjH5dHdDUNHt/ceGHgTO3Fp07yREOpkJEVeFN9sEgKs5VGRuQkDYnbNSrkDCEUgZzg+hp7UF3qhs9rT1a29viLPD+Pm0C2vv75P3hfo6YVWwExuqbcNkfLsPWf92Kx294HA/d9hDO3+3L7KHIYUQDr7pKu37vvcURR5nRv/tuYGhoNkLZ8vYd0vMnOcLBVIiojjiVfTBUxScDA6FtTtioVylm3fK+6/oCN+gl97MXePTOeuy2KDYIh/ZtxLUPXIuFBxeCQKh9sdZbv31M8BINdEoz+hntYZiC3PPoqBYaMuMkf1gprB+MFvnMBzQ3h7Y5YaPOBE7Zg1oMj/6KvNSjl0YBVOeRbBB6bz2hIoNkwsbPaGAUZXGZmGLdbQ4Pa56wke+pr4/ujGC7AhUv7XI+wjKxTOAEOajF87jWxdmiTcH4QHdg64sSfkcDoyaLy8QU2W5zYgJobNRyPt3dQFTn1RsbDeuMdfMGxO62AGCjzgROQ3ODFnqXHC8XuyiAqmjPqldfc1QNpkeni+5XOz9ZH4+EDaNikkJUC+PcYjdjPYT56xx+ZwKnrH52B7xGAWT5fZlBBwABFwosMUE1hrW+PhqpSqaKiWphXExho84ETln97A54VbWTefYqpkfkxj6OqMawHn10NFOVTBURUu45qbBRZyqCX3PLrThFAaxFdLI0gIog57hXGlUkc3g4snMpmGrBjVRrDAapRAU26kyssYsCyELtUA4qKQy1p+bm0XbRBv+HyISEXSQzonMpmGrCrodyZCQWg1SiAht1JvaoogDSULtAkWFP1R/Biec/iIYFLwHIo2HBIJas+ioyb/oPJGXOuizCaSYKKpwMI2XfvmjKxkaUZJX3MowJZUua0Dz68YFxNCwYQtsltyNzbheAr6tPZgyRKUX0JgKYO29Us9LjUmzMVBkTE/Lj/IaVwkadSSzKVrqWBizrW6Zd+U4K1tC7klKGyEQIo7umtVVu2LnYmIkk9fXy4/yGlcLhdyaxuGql8zIYppQhMhFEVWy8YgXXIjERZNEiro73ABt1JrG4aqWT6cFTHZCyeAelDpGJILJi46uvBjZvdleLxIXITEWZP9+5Op6ZgY06k2gcW+lkevBvuRs45y5/hshEFGux8fbt7mqRQhoRzVQ7ThOGgiKGO1jOqTNVg1Uetq2zTTPyEj14AIky4k64Veq0GwrDjhOTKIwdrPGGN3awQKTf7OypM1VBWeNfqwC3Sp1xl+lmGNf4OdawgrBRZ6qCsse/JghZRNGtUifLdDNVQ0x3sGzUmarA7eAX17PZY4oqJw64q0VimW6maojpDpaNOpNoDCOtakU367tXQ4jeKSfuphZp7tzZ35uauBCZSSgx3cGyUWcSS4GRlkD1VNCzXg0h+nIiioaXb57JfviwP+timMjhZtBMBGGjziQWpzGrqaNTBS1uXmezx5FyIooxrRtiGPdYC04Ab610EWiBY6POJBYnY2ydl+51NnscKSeiGNO6IYZxR7kiDBERcWCjzgBIZoGYkzG23u5KVjbmlBNRjGndEMO4wykU5eSFRySUxUadSWyBmMxIG8iMtStZ2Zhi/j7q6NA8c6/iXDGtG2IYd9iNL3TjhUcklMVGnUlsgViBkQaAGu2HnbF2lJWNISMj/kQFY1o3xDDO5HLam1pGc7M7LzwioSw26kyiCsSsaQQAmpEW7Wifake7SI6xdsu+faVFBWXRxrAkuBkmUDo6tB2vFSItFOXGC49IKIuNOpOYArGkphHKZWJCftwuKhiRmh+GqQyqD4MQ2s7VjRcekVAWG3UmMQViSU0jlEt9vfy4XVQwIjU/DFMZVB+Glhbtp1svPAKhLDbqTGIKxJKURvCTRYu8RwUjUvPDMJXByWh78cJD7lVno84ASEaBWFLSCH4zf77995HsOygiNT8MUxncGG03XngE8lZs1JnEkJQ0QhCovo9U30ErVkSi5odhKofb0LmdJx6BvBUbdSYxJCWNUElU30Hbt0ei5odhooWTJx6BvFVtxZ6JYSpAJpspMuKDuUH0dvRifGAcDc0NaOtsY0Ovo/qu6e+fFalhQ84wOk5jDpub5SI2FcxbsafOJBpuc7PH7ruG29gYxoKTJx6BXnU26kyi4TY3e2TfQWZU6cAIDKNimMrjVEEagV51NupMouE2N3vM30EqrM5JBAp8GSYc3HjiIfeqs1FnEo2ynS2FWEykq4RHbHwHqQy71TmJQIEvw4RDBDxxJ9ioM4lGOaltGpHPsVfaI7ZzQsybC7thVgyTeCKgGmcHG3Um0Vjb3IxJbWaimmOvtEesckKAws2FChamYZjwYaPOJB6zWh7y8vtEMcceRsurzAmRbS6ssDANE1sSVvXJRp2pKuIkJRsVqVanTURNTeTSigzjjgRWfUbGqBPR14joGSLaTUQPENGxYa+JCYbB3CCeXPAkuqkb3dSN0d+MViynLc2xk5Zbj1rRXARaXgE4byLyeTboTExJYNVnZIw6gEcBnC6EOBPAswA+G/J6mAAYzA3imVXPYGp4avbgFPD0yqcrYlALcuyAlmfX88RRK5qLSqGtUy8759KZ2BIBWVe/iYxRF0L8WAhhfNM/BeCkMNfDBENvRy/EhKTaahIVK1YzcuwNLQ0zBt0gakVzUSi0NTYXTU3y2/v7gQULYh2xZKqVqOS4fCQyRt3CKgCPhL0Ixn/sCtIqXazGwjTuyWaBoSFgyxa5cR8eBlatYsPOBIzfRW1RyXH5CAm7HhW/n4zoMQALJTd1CCEe0u/TAWApgIuFYnFEtAbAGgDIZDJnb9u2LaAVa4yOjqKxsTHQ56gWDu05VOSpT580jZoXakD1hKPOOCrUtQCo+DqCxu/37549wMSE/Lb6euCMM3x7qljA3w/BMvP6joxoYaG8qYUlldLyUvPnl/4EIyPAvn3am7q+Hli0qLzzVYDzzjtvlxBiqey2ihp1J4joGgAfAbBcCOHQRKOxdOlSsXPnzkDX1d3djfb29kCfo1owcupmYzp68ygaP9uIU+8+taLT04xhL2Zt+FQ6lbhxrX6/f1Mpdb86UeF3bjXA3w/BMvP6trbKlY9aWrTcVBVBREqjHpnwOxG9G8CnALzPrUFn4kcmm8Ff3vWXqG0yTf2tRcUNurEWnr/uHbt0Y4xTkUzUCbuoLSb97FGap34bgAYAjxIRADwlhFgb7pKYILDOPO/u7kamPRxDKpu/ztjT2QmsXAlMThYer6+PdSqSiTphzio3+tmN9jejnx2IXD9nZDx1IcTrhBAnCyHeoF/YoDNVT9DOQSnnz2aBu+8uLJhragLuuity329MkgizqC1G/exR8tQZhjERtHNQzvmzWTbgTIUx3nAdHVrIvblZM+iVeCOGHfr3QGQ8dYaJEoO5QfS09oQ6njVo5yBGzgfDaIQl3BCjfnY26gxjwaiKH+8fnxnP+vSVT+PJBU9W1LgH7RzEyPlgmHCJUT87G3WGsdDb0VvQ5mYwNTxVURnZoJ2DGDkfDBMuUdFsdgEbdYaxYKcoV0kZ2aCdgxg5HwwTPlHQbHYBG3WGseA0hrVSMrJBOwcxcj4YhnEJV78zjIW2zrYipTkzlZy9HnSVOVexM0yyYE+dYSwYSnM1TTVFt6XSKbR1toWwqvIx96QvWKBdvPSnx0RQi2GqGjbqDCMhk83g7UNvx6lbTk2EjKzRk97fr+m2Dw9rFyFm+9PtjLT18W4ewzBM5eHwO8PYkBQZWVlPuhmjP10VirfraefwPcNEB/bUGaYKcNN7bncf7mlnmHjARp1hqgA3ved291GNl4742GmGqTrYqDNMFSDrSTfD/ekMoyBmFaJs1BmmCrD2pDc1aRe3/ekjI96OM0wiiGGFKBt1hqkSzIJYQ0Paxa04FkvKMlVJDKcesVFnGMYRlpRlqpIYVoiyUWcYxhGWlGWqkhiGqNioMwzjipjMs2AY/4hhiIqNOsMwDMPIiGGIihXlmKpmMDeI3o5ejA+Mo6G5AW2dbYlQkGMYxidiNvWIjTpTtQzmBgumsY33j2Pvmr0AwIadYZhYwuF3pmrp7egtGq+aH8ujt6M3pBUxDMOUBxt1pmoZHxj3dJxhGCbqsFFnqpaG5gZPxxmGYaIOG3WmamnrbEMqXfgRSKVTaOtsC2lFDMMw5cFGnUksg7lB9LT2oDvVjZ7WHgzmBgtuz2QzWLJxCRpaGgACGloasGTjEi6SYxgmtnD1O5NI3Fa2Z7IZNuIMwyQG9tSZRMKV7QzDVCNs1JlE4lTZ7hSaZxiGiSNs1JlEYlfZboTmx/vHATEbmmfDzjBM3GGjziQSu8p2Ds0zDJNU2KgzicSusp1FZxiGSSpc/c4kFlVle0NzgxZ6lxxnGIaJM+ypM1UHi84wDJNU2KgzVQeLzjAMk1Q4/M5UJSw6wzBMEmFPnWEYhmESAht1hmEYhkkIbNQZhmEYJiGwUWcYhmGYhMBGnWEYhmESAht1hmEYhkkIbNQZhmEYJiGwUWcYhmGYhMBGnWEYhmESAht1hmEYhkkIbNQZhmEYJiGwUWcYhmGYhMBGnWEYhmESAht1hmEYhkkIbNQZhmEYJiGQECLsNZQFEb0MoD/gp1kAYCjg56hm+PUNFn59g4Vf32Dh17eYFiHEcbIbYm/UK9o9ojEAAAoPSURBVAER7RRCLA17HUmFX99g4dc3WPj1DRZ+fb3B4XeGYRiGSQhs1BmGYRgmIbBRd8fGsBeQcPj1DRZ+fYOFX99g4dfXA5xTZxiGYZiEwJ46wzAMwyQENuouIKKvEdEzRLSbiB4gomPDXlOSIKJLiOh3RJQnIq5y9QkiejcR7SWi54joM2GvJ2kQ0V1EdICIfhv2WpIIEZ1MRE8Q0e/174d1Ya8pDrBRd8ejAE4XQpwJ4FkAnw15PUnjtwAuBvCTsBeSFIioBsA3AbwHwGkALiei08JdVeK4B8C7w15EgpkC8EkhxGkA3gLgo/wedoaNuguEED8WQkzpV58CcFKY60kaQoinhRB7w15HwngzgOeEEL1CiAkA2wD8bchrShRCiJ8AGAl7HUlFCPGiEOKX+u+vAngawKJwVxV92Kh7ZxWAR8JeBMM4sAjAn0zXXwB/ITIxhYhaAbwRwM/CXUn0qQ17AVGBiB4DsFByU4cQ4iH9Ph3QQkK5Sq4tCbh5fRmGYawQUSOA7wO4Tgjx57DXE3XYqOsIIc63u52IrgFwAYDlgvsAPeP0+jK+sw/AyabrJ+nHGCY2EFEdNIOeE0LcH/Z64gCH311ARO8G8CkA7xNCjIW9HoZxwS8AnEJEi4moHsAHAfxnyGtiGNcQEQG4E8DTQohbwl5PXGCj7o7bABwN4FEi+jUR3R72gpIEEV1ERC8AWAbgh0T0o7DXFHf0ws5/BPAjaAVG9wkhfhfuqpIFEW0F0ANgCRG9QEQfCntNCeNcAFcBeJf+vftrIloR9qKiDivKMQzDMExCYE+dYRiGYRICG3WGYRiGSQhs1BmGYRgmIbBRZxiGYZiEwEadYRiGYRICG3WmaiCiG4hImC77iej7RPRaF4+9h4h2BrSmIb/Pq5/7Gv3vbHRx3zcQ0X8Q0UtENKG/NjkielMQa0saRHSpLlDl5r6XEdH9RPSi/v9x9TiGcQMbdabaOAitH34ZgPUA3gCgi4iOcnjcFwFcE8B6NgH4mwDO6xoiuhjAzwE0AfgEgPMBfBLAPAA/DnFpceJSuH9/fABAK4AfBLUYpnphmVim2pgSQjyl//4UEQ0A+CmAFQC+a70zEc0VQhwWQvwxiMUIIV6ANmwlFIjoRACbAWwFcI1FAnkrEV0QzsoSzWVCiLweQVkd9mKYZMGeOlPt7NJ/tgIAEfUR0b8Q0f/WVe7+rB8vCL+bQttnENGjRHSIiJ7Rvd4CdMW8nxPRYSIaJqLtRNSi31YQfieidv28f01EP9DPO0BEay3nXEZE/6mHcA/palvZEv7+1QDqoc2tLlKiEkLMeJNEVKOvd4CIxonod0R0hWVd9xDRTiJ6LxH9nojGiOiHRDSfiF5HRE/o691JRGdaHiuI6J+IaAMRjRDRK0T0DV3m1ny/NxBRl37u/9HTBBnT7a36uS4lon8jooO64tuNRJSynOt0fX2v6pfvEtFC0+3G/6Ndv22UiHqJ6Frz3wzg7wC805TauUH1ggsh8qrbGKZc2Kgz1U6r/vMl07ErALwTwLUALnN4/HegaapfBOAPALYR0UnGjUR0FYD7AfwRWoh2JYBnARzncN47AewGcDGA7QC+bfGaWwDsAPAhABdCG3pxNxFd7nBeK+8EsFMI4SavfxOADgAbAbxPf/6c5Dmb9ft+DsAaAG/VH7NNv3wAWpRwGxGR5bGfhDZ8Jgvg/+iP7zRuJKLjAHQDSEP7P31M/xsetRp/AF8FMKo/3xYAn9d/N871Ov1vmAPgSmjh89cDeFiyrjsA/Aba/7kbwDeJ6M36bV8E8ASAX2E2tbMJDBMGQgi+8KUqLgBuADAEzaDUAvgLaF/GfwZwgn6fPgAvAphjeew90Iyfcf0aAALAKtOxJmijedfq11PQJqPd77Qm0/V2/bwbLfd7FMBTinOQ/vf8G4DHJWtstHn+ZwBsdfHazQdwCMAXLMe3A9hreZ2mALzWdOyr+jr+3nRshX7sVNMxoa8nZTrWAWAMwHz9+pcBvALgGNN9ztEfe7l+vVW//u+Wtf4awDbT9XsB7AVQbzp2CoBpAO+1/D9uMt2nDsDLAL5sOvY9AN0e34+N+rmvCfuzwZfkXNhTZ6qNJgCT+mUvgDZoOc4XTffpEkIccXm+mUIyIcQwgAPQPE0AWALgRAB3l7DOByzX7wdwNhHVAAARvYaIvk5E/Zj9e9ZA26h4xc0AiNOhecfWuoP/APAXugdt0CcKaxCe038+Ljm2yHK+h0RhePp+AHP15weANwP4sTDN1RZC/AzaZuxtlnNZi/x+j9n/DaAVBD4AIE9EtURUC+B5/VxLVecSQkxCi8qcBIaJGFwox1QbB6F9mQtoIff9QgirURv0cL5XLNcnoIVzAW0DAWiev1cOSK7XAlgAbX33AHgLtNDv76FFG/4BwN96fJ590MLlTpyg/7S+Nsb1+dC8V0D+mliPG8fmWO4r+7vNz38CANm0uUF9DWbs/jeA9lp+Wr9YOdly3elcDBMJ2Kgz1caUEMKp39yv0YXD+s8TbO8l53jJ9SkAQ0Q0B8AFAD4qhJgZA2wtAnNJN4AOIpovhBixuZ+xMTkes38XABgFanaP9YLs7zY//4uS+xjr2CU5bscINE9dlv8ORDuAYYKGw+8MExx7oXnCV5fw2Isk13cJIaYBNED77I4bNxLR0dCK17xyJ7TQ/c2yG4novfqvv4WW277EcpdLATwrhHgZ/vC3ls3JxQAO688PAD8D8Df632us8U3Q8uhPenyuLmiFcbuEEDstlz6P52LPnYkE7KkzTEAIrRf5U9AqxHPQesEFgHdBK06zixi8h4g6Afw3NMP2v6CH1oUQB4noFwA+T0R/BpAH8BloqYVjPK5xP2mKZlv1qv27oG1EFgH4IIB3QCtSGyGiWwF8joimAOzU17UCgNeKezuOBvBdIroDmsH93wC+aYoi3AItzfAjIvoKtGKzLwPYA60DwAs3QBPd+SER3QXNO18E7bW+RwjR7eFcz0DbkLwfmu7AfiHEftkdieg0AKdhdhOwlIhGAbwshPhvj38DwxTARp1hAkQI8R0iOgKtivt70CrIn8Js/lnFagDXQVN4G4EWav9P0+1XQKt2/3do4fDboBWy/WMJa/w+EZ0D4LMANmA2P/44tPoDg89DSwH8A7Rw93MArhRCbPP6nDb8C7Tixa3QohF3ArjetNaXieg8/X5boXnI2wF8QggxUXw6NUKIZ4noLdBa5zZCK8jbB82Df87usRK+BeCN0DZFrwFwI7RNg4xLAXzBdP2j+uW/oVXbM0zJUHGNEMMwYUFE7dDa7M4QQvzW4e6JgogEgI8JIW4Ley0ME1c4p84wDMMwCYGNOsMwDMMkBA6/MwzDMExCYE+dYRiGYRICG3WGYRiGSQhs1BmGYRgmIbBRZxiGYZiEwEadYRiGYRICG3WGYRiGSQj/H/l5UnLcNe5tAAAAAElFTkSuQmCC"/>
        <xdr:cNvSpPr>
          <a:spLocks noChangeAspect="1" noChangeArrowheads="1"/>
        </xdr:cNvSpPr>
      </xdr:nvSpPr>
      <xdr:spPr bwMode="auto">
        <a:xfrm>
          <a:off x="762000" y="82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758825</xdr:colOff>
      <xdr:row>13</xdr:row>
      <xdr:rowOff>12700</xdr:rowOff>
    </xdr:from>
    <xdr:to>
      <xdr:col>11</xdr:col>
      <xdr:colOff>215900</xdr:colOff>
      <xdr:row>25</xdr:row>
      <xdr:rowOff>158750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12</xdr:col>
      <xdr:colOff>19050</xdr:colOff>
      <xdr:row>13</xdr:row>
      <xdr:rowOff>6350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120650</xdr:rowOff>
    </xdr:to>
    <xdr:sp macro="" textlink="">
      <xdr:nvSpPr>
        <xdr:cNvPr id="2" name="AutoShape 1" descr="data:image/png;base64,iVBORw0KGgoAAAANSUhEUgAAAfUAAAH6CAYAAAAeHtXEAAAABHNCSVQICAgIfAhkiAAAAAlwSFlzAAALEgAACxIB0t1+/AAAADh0RVh0U29mdHdhcmUAbWF0cGxvdGxpYiB2ZXJzaW9uMy4yLjIsIGh0dHA6Ly9tYXRwbG90bGliLm9yZy+WH4yJAAAgAElEQVR4nOyde3wcZb3wv79Nk5S0kNoEIm1J0gj0IJSirWJfVAr1oNYrqBwh1HIpERAtCh7EeEF8g+jhVavnFCx36QqicjiioB4qUS5VoAoUrKWYJmkrBJpAaUibpN3n/WN20r3MbGZ3Z3Ynu7/v57Of7T5ze3a6md/zu4sxBkVRFEVRJj6RYk9AURRFURR/UKGuKIqiKCWCCnVFURRFKRFUqCuKoihKiaBCXVEURVFKBBXqiqIoilIiqFBXFEVRlBJBhbpSsohInYgsF5H/FpHnRWS3iOwUkYdF5DwR0d9/iSEii0TEiMiVORzbHT/WfsVE5FUReVREPiMik1yOO0xErhGR9SLyioiMishLIvKAiKwQkdoM12xNuN4p2c5ZUVJx/JEqSonwCeA64AXgQaAXaABOA24E3i8inzBagUlJZiXwKlABzAY+BiwEFmP9dsYQkeXAfwLVwFPAHcArQB3wTuD7wFeBepdrtQEGkPi/f+fvV1HKDRXqSinzHPBh4NfGmJg9KCJfBh7DelifBvyiONNTQsr3jTHd9gcR+RbwOHCqiJxojPlDfLwVuAFLiH/MGPPr1BOJyAnAfzldRETmAO8GHgDeAHxYRBqMMX0+fx+ljFDzo1KyGGN+b4y5N1Ggx8dfBK6Pf1yUzTlF5F9E5Oa4qXY4bmZ9SEQudNh3sYj8RkQG4vs+FzfTppljRaQzboKtFJGvicg/RGSPiGwSkfMT9rtARDbEXQnbROQbqW4EEWmOn+vW+Hzvic/h9bjrwdHMKyLVIvKl+PmHROS1+Hc73WHfxGs0i8idIrIjPucnROSDGe7hGSLyYNy0vUdENorIV0Sk2mFfE7839SKyWkReiN/LZ0XknJR9b8WyyAB8PcWUvshtPuNhjHkW6Ix/fHv8WgcCP4iPfdJJoMePfQQ43uXU9v/rLcCtQCVwdq7zVBRQTV0pX0bj73u9HiAiHwB+hmVq/Q2WqXUaMA/4dyxTv73vp+OfX48f8xLWAuJy4EMicoIx5lWHy9yJJQTui8/x48BqERkFjgWWAb8C1mJZIb4GDAHfdjjXbGAdsAH4EXAo8G/A/SJypjHmpwnzrQJ+C5wI/B1Lu6yJX/+nInKcMebLDtdowrJ6dAG3A9Pj1/gfEXmPMebBxJ1F5GbgHGAbloXkVeAdwDeBxSLyr8aY1P+TacAjwAjwc6z7/wngZhGJGWNui+93T/x9GfAH9gtigG6HuWeDxN9tV83Hsb7rn4wxGU3mxpjhtJNZ93sZsBP4b+AA4P8By0XkO+oSUnLGGKMvfZXVC2sxuwHrAf1ej8fUYz2AR4ATHbbPSvh3EzAMvAb8S8p+q+LXXZ0y3hkffxyYljDeEr/mK8AWYGbCtmnADuBlYFLCeHP8XAb4j5TrLMBaLLwCHJQwfkV8//tSznUIlkA0wP9xucbXU67xXvtcKeNnx8fvBg5I2XZlfNuKlHH7GjcCFQnjb8ZakP0tZf9F8f2vzOF3YX/P5pTxo7EWTgZ4V3zspvjn/5vjb/CT8eN/lDD28/jY4mL/jehr4r6KPgF96avQL+Da+MPz11kcc2n8mJUe9m2P73u1w7Y3xIX9bqA6YbzT7YEO/D6+7VyHbbfEtzUljNkC91XgQIdjbo1vX5YwthmIkbIIiW87L77/zQ7X6E4Utgnbe4AdKWN/xVpQTHPYvwJrgfJYyrjBsnYc5HDMH+LbpyaM+SHUvx9fZHwTWJMg0O9O2Pe++NgFOf4G18aPX5gw9sH42E+L+fehr4n9UvO7UlaIyOewBPTfgaVZHPqO+Pv9HvZ9a/z996kbjDGviMhfsQKk/gUrYjqRJxzO98/4+3qHbdvj77OwBGkifzHG7HI4phPL9PsW4La4f/hwYLsx5u8O+9vf4y0O2540xuxzGN+KFTEOgIjUYLkpdgCXiIjDIQwDRzmMbzbGvOZyDbAWSoNOJ8yRFfF3Ez/v01jC/XrXI7JARA4HTgI2GWPWJWz6DfAi8FERqTfG7PDjekp5oUJdKRtE5GKsdKW/YWnEA1kcPi3+vj3jXhZ2INwLLtvt8WmpG4wxOx32t33MmbZVOmxzi6J+Mf5em/Ke9XyxrAFO7CU5EPcNWH7pg4GvuxzjRqZrgKXl+8lskxD97oJ9T2bmcP7zse7FrYmDxpi9IhLFWnSejWVRUpSs0Oh3pSwQkUuAHwLPACcZKwI+G2zB4uUhbgvfN7psPzRlv6BocBm357Uz5T3I+drH/tUYI5leeVyjkDwcf1+czUEikhjh/q2UCH2DJdBhf2S8omSFCnWl5BGRy4HvAU9iCfSXcjjNn+Lv7/ew71/j74sc5jINOA7YA2zMYR7Z8Na4aT0Ve15/BYib6P8BzBSRIxz2Pyn+/pdcJ2KMGQSeBY4Wkem5nscDtivAb+09lZ8DA8BCEXlPph1TUvU+ghV8uAkr2M7p1QUcKSInBjBvpcRRoa6UNCLyVeAaLH/04jz8lLdhBbhdKCLvdrjOrISPa7ACwj4b958m8k3gIGCNcUh18plarJS3MURkAdDK/lQqm5uxTML/ISIVCfvXY1VEs/fJh+8CVVipaGmmfBF5g4i8Nf2wrOiPvzfmeZ6MxBdCn4t//KmIvNdpPxF5B1ZaoU1b/P1rxpjlTi/g6pR9FcUz6lNXShYRWQZchaW9PQR8ziFAq9sYc+t45zLG7BCRM7E0tAdF5H6sAKqDsPLHD8PKC8cY0x039/8X8BcRuQsr7exErOCxv2PlqwfNH7Hyno/HyvO289QjwKdTgs+uxbJCfAR4SkTuw8pT/wSWZvkdY8zD5IEx5mYRmQ9cBPxDRH6LVbp3Ota9ezdWNP8FeVxmE1bcwyfjuf09WAFvtxtjUgMJ88IYExWRA7DKxP5GRJ4EHmV/mdiF7A8ORERmA++Jf77H8aQWP8WKwP+YiHw2y9gPpcxRoa6UMrPj7xXAJS77/IGUgCU3jDG/jmu6l2P5Uk/BeoD/HfhWyr6rROR54DKscrQ1WNHa/4GV6uYW/OUnW7AE5DXx92osE/pVxpjfpsx3RET+FfgCcCbwWaxAtKeAS4wxd/gxIWPMZ+ILoguwBNw0LDN2L9a9WZPn+feJyKlY3/kTwIFYFoiHSc8OyBtjzI3xxcnFwL9iWUGmYMVgPAN8nv0WjuXxudxujBnJcM5BEbkDy6++DMt1pCieEGO0cJGilBIi0owl0G8zxpxd1MkoilJQ1KeuKIqiKCWCCnVFURRFKRFUqCuKoihKiaA+dUVRFEUpEVRTVxRFUZQSYcKntNXX15vm5uZAr/H6668zZcqUQK9Rzuj9DRa9v8Gi9zdY9P6ms379+h3GmIOdtk14od7c3MwTTzg1tvKPzs5OFi1aFOg1yhm9v8Gi9zdY9P4Gi97fdETEteaCmt8VRVEUpURQoa4oiqIoJYIKdUVRFEUpESa8T11RFEWZGIyOjrJt2zb27Nnj+Zja2lo2bgy6S3E4mTx5MrNmzaKystLzMSrUFUVRlIKwbds2DjzwQJqbm3HomOjIrl27OPDAAwOeWfgwxtDf38+2bduYPXv2+AfEUfO7oiiKUhD27NlDXV2dZ4FezogIdXV1WVk1QIW6oiiKUkBUoHsnl3ulQl1RFEVRSgQV6oqiKErZUFFRwXHHHccxxxzDJz7xCYaGhuju7uaYY44p+Fze9773MW3aND74wQ/6dk4V6oqiKEo4iUaZcvTREIlAczNEo3mf8oADDuDJJ5/kmWeeoaqqiuuvvz7/eebIF7/4RW6//XZfz6lCXVEURQkf0Si0tRHZuhWMgZ4eaGvzRbDbvOtd7+L5558HYN++fZx//vkcffTRnHLKKezevRuAG264gbe97W3MmzePj33sYwwNDQHws5/9jGOOOYZ58+bx7ne/e+wcX/ziF3nb297Gsccey49+9KOM11+8eLHvkf0q1BVFUZTw0d4OcQE6xtCQNe4De/fu5f7772fu3LkAbN68mc985jM8++yzTJs2jV/84hcAnHbaaTz++OM89dRTHHXUUdx0000AXHXVVfz2t7/lqaee4pe//CUAN910E7W1tTz++OM8/vjj3HDDDWzZssWX+XpFhbqiKIoSPnp7sxv3yO7duznuuONYsGABjY2NnHfeeQDMnj2b4447DoD58+fT3d0NwDPPPMO73vUu5s6dSzQa5dlnnwXghBNO4Oyzz+aGG25g3759APzud7/jxz/+MccddxzHH388/f39bN68Oa/5ZosWn1EURVHCR2OjZXJ3Gs8D26eeSnV19di/KyoqxszvZ599Nvfccw/z5s3j1ltvpbOzE4Drr7+eP//5z/z6179m/vz5rF+/HmMMP/zhD3nve9+b1xzzQTV1RVEUJXx0dEBNTfJYTY01XkB27drFoYceyujoKNEEf/4//vEPjj/+eK666ioOPvhgtm7dynvf+16uu+46RkdHAXjuued4/fXXCzpf1dTj9EX76GrvYrh3mOrGalo6WmhobSj2tBRFUcqT1lYAYldcQWTbNktD7+gYGy8U3/zmNzn++OM5+OCDOf7449m1axdgRa5v3rwZYwyLFy9m3rx5HHvssXR3d/PWt74VYwwHH3ww99xzj+u53/Wud/H3v/+dwcFBZs2axU033ZS3li/GmLxOEAQiUgE8AWw3xmRM4FuwYIF54okn8rpeX7SPTW2biA3FxsYiNRHmrJ5DQ2sDnZ2dLFq0KK9rKO7o/Q0Wvb/BovfXOxs3buSoo47K6phyrf1u43TPRGS9MWaB0/5hNb+vAArWlqervStJoAPEhmJ0tXcVagqKoiiKkjehM7+LyCzgA0AH8IVCXHO4dzircUVRFEXxwoYNG1i6dGnSWHV1NX/+858DuV7ohDrwfeDfgYLZW6obqxnuSRfg1Y3VDnsriqIoijfmzp3rGG0fFKHyqYvIB4ElxpiLRGQRcJmTT11E2oA2gIaGhvl33nlnXtfdO7CXPT17INECH4HJTZOZNH0Sg4ODTJ06Na9rKO7o/Q0Wvb/BovfXO7W1tRx++OFZHbNv3z4qKioCmlH4ef7559m5c2fS2EknneTqUw+bpn4C8GERWQJMBg4SkTXGmLMSdzLGrAZWgxUo50eQimP0+2lW9LsGwgSL3t9g0fsbLHp/vbNx48asg97KPVBu8uTJvOUtb/G8f6iEujHmCuAKgARN/ayMB/lEQ2uDprApiqIoE5qwRr8riqIoipIloRXqxpjO8XLUFUVRFCUbwtJP/cknn2ThwoUcffTRHHvssfz0pz/15byhFeqKoihKeRPdEOXoG44m8o0Izd9vJrqhdPqp19TU8OMf/5hnn32W3/zmN1xyySW8+uqreZ9XhbqiKIoSOqIborTd28bWXVsxGHp29tB2b5svgt2mmP3UjzzySI444ggAZsyYwSGHHMLLL7+c93dSoa4oiqKEjva17QyNJvdTHxodon1t6fVTf+yxxxgZGeFNb3pT3t9LhbqiKIoSOnp3OvdNdxv3Stj6qb/wwgssXbqUW265hUgkf5EcqpQ2RVEURQForG2kZ2d6P/XG2tLpp/7aa6/xgQ98gI6ODt7xjnfk9b1sVFNXFEVRQkfH4g5qKpP7qddU1tCxuDT6qY+MjHDqqafyqU99io9//OO+zVc1dUVRFCV0tM61+qZf8b9XsG3XNhprG+lY3DE2XiiC6qd+11138cc//pH+/n5uvfVWAG699dYxF0CuhKr2ey740U99PLQMZLDo/Q0Wvb/BovfXO9pPPXtKpZ+6oiiKoihZouZ3RVEURQkI7aeuKIqiKCVCofupq/ldURRFUUoEFeqKoiiKUiKoUFcURVGUEkGFuqIoiqKUCCrUFUVRlLIhLP3Ue3p6eOtb38pxxx3H0Ucf7VsLWBXqiqIoSiiJRuHoo6cQiUBzs/U5X8LST/3QQw9l3bp1PPnkk/z5z3/mmmuu4Z///Gfe51WhriiKooSOaBTa2mDr1gjGQE+P9dkPwW5TzH7qVVVVY01khoeHicVivnwnFeqKoihK6Ghvh6HkduoMDVnjfhCGfupbt27l2GOP5bDDDuPyyy9nxowZeX8vFeqKoihK6Oh1aZvuNu6VMPVTP+yww3j66ad5/vnnue222+jr68vvy6EV5RRFUZQQ0thomdydxvMhTP3UbWbMmMExxxzDQw89lHcbVtXUFUVRlNDR0QE1ye3UqamxxgtJUP3Ut23bNrZweOWVV3j44YeZM2dO3vNVTV1RFEUJHa3xtulXXBFj27YIjY2WQG8tbDv1wPqpb9y4kUsvvRQRwRjDZZddNubfzwftp+4B7ZccLHp/g0Xvb7Do/fWO9lPPHu2nriiKoihliprfFUVRFCUgtJ+6oiiKopQI2k9dURRFUZScUKGuKIqiKCWCCnVFURRFKRFUqCuKoihKiaBCXVEURSkbwtJP3ea1115j1qxZXHzxxb6cT4W6oiiKEk62RJnywNHwkwjc0wxb8u+7GpZ+6jZf/epXx1q3+oEKdUVRFCV8bInCY21Edm8FDAz1wGNtvgh2m2L2UwdYv349fX19nHLKKb59JxXqiqIoSvh4qh32pTRU3zdkjftAsfupx2IxLr30Uq699lpfvo+NCnVFURQlfAy5NE53G/dIWPqpr1q1iiVLljBr1qy8vk8qWlFOURRFCR81jZbJ3Wk8D8LST33dunU89NBDrFq1isHBQUZGRpg6dSrXXHNNXt9PNXVFURQlfMzrgIqUhuoVNdZ4AQmqn3o0GqW3t5fu7m6uvfZaPvWpT+Ut0EE1dUVRFCWMzLYap8eevILI7m2Whj6vY2y8UATVTz0otJ+6B7RfcrDo/Q0Wvb/BovfXO9pPPXu0n7qiKIqilClqflcURVGUgNB+6oqiKIpSImg/dUVRFEVRckKFuqIoiqKUCCrUFUVRFKVEUKGuKIqiKCWCCvWQ0BftY13zOjojnaxrXkdftK/YU1IURSk5wtRP3Z7Lcccdx4c//GFfzqlCPQT0RfvY1LaJ4Z5hMDDcM8ymtk0q2BVFKWv6on1sOHqDr8pOmPqp23N58sknxzq95YsK9RDQ1d5FbCiWNBYbitHV3lWkGSmKohQXW9kZ2ToSmLJT7H7qQaBCPQQM9w5nNa4oilLqBK3sFLufOsCePXtYsGAB73jHO3yrER+q4jMiMhn4I1CNNbefG2O+XtxZBU91Y7VlencYVxRFKUeCUnbsfupgaernnXce//znPzP2U//KV77Cq6++yuDg4FhbVbuf+umnn85pp50GWP3Un376aX7+858DsHPnTjZv3szs2bMd59LT08PMmTPp6uri5JNPZu7cubzpTW/K6/uFSqgDw8DJxphBEakEHhaR+40xfyr2xIKkpaOFTW2bklalkZoILR0tRZyVoihK8QhK2QlLP3WAmTNnAtDS0sKiRYv461//mrdQD5X53VgMxj9Wxl8Tu42cBxpaG5izeg7VTdUgUN1UzZzVc2hobSj21BRFUYpCS0cLkZpkEVUMZSeofuqvvPIKw8PWomXHjh088sgjvPnNb857vmHT1BGRCmA9cDjwX8aYtKr3ItIGtAE0NDSMrZyCYnBwMPBrMBO41frnMMNsZCMbOzcGe82QUJD7W8bo/Q0Wvb/eqa2tHetHPh41H66hcU8j26/czuj2UapmVTHj6zOo+XCN53O4kXr84OAgsVhsbHx4eJjh4WF27dpFe3s7b3/726mrq2PBggUMDg6ya9cuPv/5z/OPf/wDYwwnnngiLS0tzJ49m+eee47jjjsOYwz19fX85Cc/IRaLpc1h/fr1rFixgkgkQiwW45JLLuGwww5Lm9uePXuy+n2Ftp+6iEwD/hv4rDHmGbf9tJ/6xEfvb7Do/Q0Wvb/e0X7q2VMy/dSNMa8CDwLvK/ZcFEVRFGUiECrzu4gcDIwaY14VkQOAfwW+XeRpKYqiKEpOlHs/9UOB2+J+9QhwlzHmV0Wek6IoiuITxhhEpNjTKBj59FPPxT0eKqFujHkaeEux56EoiqL4z+TJk+nv76eurq6sBHsuGGPo7+9n8uTJWR0XKqGuKIqilC6zZs1i27ZtvPzyy56P2bNnT9aCrVSYPHkys2bNyuoYFeqKoihKQaisrHStruZGZ2cnb3mLGnC9Etrod0VRFEVRskOFuqIoiqKUCCrUFUVRFKVEUKGuKIqiKCWCCnVFURRFKRFUqOdBX7SPdc3r6Ix0sq55HX3RvmJPSVEURSljNKUtR/qifUk90Id7htnUtglAW6YqiqIoRUE19Rzpau8aE+g2saEYXe1dRZqRoiiKUu6oUM+R4d7hrMYVRVEUJWhUqOdIdWN1VuOKoiiKEjQq1HOkpaOFSE3y7YvURGjpaCnSjBRFUZRyR4V6jjS0NjBn9Ryqm6pBoLqpmjmr52iQnKIoilI0NPo9DxpaG1SIK4qiKKFBNXVFURRFKRFUqCuKoihKiaBCXVEURVFKBBXqiqIoilIiqFBXFEVRlBJBhbqiKIqilAgq1BVFURSlRFChriiKoiglghafUQpKX7SPrvYuhnuHqW6stsrqziz2rBRFUUoD1dSVgmH3oB/uGQazvwf93oG9xZ6aoihKSaBCXSkYbj3oh7cP0xftY13zOjojnaxrXkdftK9Is1QURZm4qPldKRhuvebNiGFT26YxgW9r8IDW1lcURckC1dSVgpGp17yTBt/V3hX0lBRFUUoKFepKwXDrQe+Gm2avKIqiOKNCXSkYbj3opUoc98+k2SuKoijpqE9dKShOPeir764mUhNJMsFHaiJWupuiKIriGdXUlaIzafokRw1eg+QURVGyQzV1JRQ4afCKoihKdqimrhSFxLz01ze8rnnpiqIoPqCaulJw7Mpytg/dzlMHzUtXFEXJB9XUlYLjVllO89IVRVHyQ4W6UnDc8s81L11RFCU/VKgrBcct/1zz0hVFUfJDhbpScNwqy2leuqIoSn6oUFcKTmplOakSzUtXFEXxAY1+V4pCYl56Z2cnDYtUoCuKouSLauqKoiiKUiKoUFcURVGUEkGFuqIoiqKUCCrUFUVRFKVEUKGuKIqiKCWCCnVFURRFKREyCnURmSkiXxWR60TkEhF5g8M+R4nI74OboqIo2RKNQn09iMD69da/o9Fiz0pRlKBxFeoicgSwAfh34F3ANcBzIvLhlF0PAk4MbIaKomRFNArnngv9/fvH+vvhnHNUsCslSjQKzc0QiVjvZfxDz6SpfxvYBDQaY44BDgPuB+4WkS8UYnKKomTPihUwMpI+PjoK7e2Fn4+iBEo0Cm1t0NMDxljvbW1lK9gzCfWFwNXGmFcAjDEvG2M+BXwW+LaIrPR7MiJymIg8KCJ/E5FnRWSF39dQwklftI91zevojHSyrnkdfdG+Yk9pQhKNJmvoqfT2Fm4uilIQ2tthaCh5bGiobFewmYT6AcBQ6qAx5jrgY8ByEfkZMNnH+ewFLjXGvBl4B/AZEXmzj+dXQsjegb1satvEcM8wGBjuGWZT2yYV7Dkw3nOssbEw81CUQEk0t/f0OO9TpivYTEJ9E5YvPQ1jzC+BU4CTgdv8mowx5gVjzF/i/94FbARm+nV+JZwMbx8mNhRLGosNxehq7yrSjCYumZ5jlZXQ0VG4uShKIKSa290o0xVsJqH+Gyxt3LHJtTHmEeDdQEUQExORZuAtwJ+DOL8SHsyI8x/mcO9wgWcy8XF7jonALbdAa2th56MovuNkbk+lpqZsV7BiXFY6InIg0Ah0GWN2u55A5GDgzcaYP/g2KZGpwB+ADmPM3Q7b24A2gIaGhvl33nmnX5d2ZHBwkKlTpwZ6jXJm50s7qdiavjaUKmHK3ClFmNHEZWDAUmBiCYaPww4bZNKkqUyfXrx5lTL6fAiWtPu7fn3mA6qqYOZMSvkHf9JJJ603xixw2uYq1IuFiFQCvwJ+a4z57nj7L1iwwDzxxBOBzqmzs5NFixYFeo1y5oG7H6BqaVWSCT5SE9Ee6zkSjVrKTG+vpbl/97udnHbaomJPq2TR50OwpN3f5mZnP3pTE3R3F2hWxUVEXIV6qCrKiYgANwEbvQh0pTSYNH0Sc1bPobqpGgSqm6pVoOdBa6v1bIvFrPcSVliUcmTJkuzGy4xQCXXgBGApcLKIPBl/6f9UiWKnsQ2uH6SrvYuWjhYWxRaxsHthSQp0rY+hKD5w333ZjZcZk4o9gUSMMQ8DUux5KMHTF+1jU9umMZO7ncYGlKxAb2vbH99j18cADV5TlKxwS/Eo0xS2VMKmqStlQld7V8Y0tlIrRuNnfQzV+JWyxi3Fo0xT2FLxJNRF5GsiMsNl26Ei8jV/p6WUOm7pasO9w2NafCkVo/FLudCKmErZ09FhpawlUsYpbKl41dS/Dsxy2TYjvl1RPFPd6Fj+gOrGalctfvOKzYWYWiD4pVxko/HbGv369arRKyVEayusXm1Fu4tY76tXqx8rjlehLoBb7tss4BV/pqOUCy0dLURqkn9+kZoILR0trlr83v69E1Zb90u58KrxJ2r0oBq9UmKkpnioQB8jU+vVZSLy+3ivdANcZ39OeD0KrMEqFKMonmlobdifxkZyGpubFg9M2NKxfikXXjV+7XGh+IYGcUwoMmnqQ0B//CXAzoTP9msL8B3i1d2UcBH2YLOG1gYWdi9k6vypSWlsLR0trseErXRsNs87P5QLrxq/BggrvqBBHBMO15Q2Y8zPgJ8BiMgtwDeNMRNTTSpDJnLKWENrA8+teI59/fvStlVMD6TVQE4UI03NPm9ixbiOjvTrNTY6F93SAGElKzKZfNTkHUo8+dSNMeeoQJ9YjJcyFlZs64KTQAeI7YqFxuKQq4k7X2umF41fA4QVX1CTz4TDc/EZEVkAnIYVGJfWQ90Yc7qP81LyJFPKWFhJtS44YUYMXe1dobA25PK8K5R2n6jRg+XDd9LoFSUjavKZcHjNU78QeAxYDrwJONjhpYSITCljYcXJuuBEWBYmuaSpuaGjZI4AACAASURBVGn3K1b4Ny8bW6OfP18DhJUcKbbJJxqFDRs0SC8LvKa0XQbcDMwwxpxgjDkp9RXgHJUcyJQyFlaGe7wJ67AsTHJ53rlp8f39+rxSQkgxc8Jts9bIiAbpZYFXoX4IcIcxZm+Qk1H8IyllbAJ0PuuL9nmq+h+mhUkuz7vxtHhFCR3FygnXvMyc8CrU7weOD3Iiiv/YKWMTofNZV3uXa3mjSXWTQrswyfZ5l4sWnytaUU6Z0HgJWtEc+jS8Bsr9F7BaRCqB/wVeTd3BGPM3PyemlBeZ/OTv3PHOAs4kWFpbLf95f3/6Nj9jj7QrnDLhGS9I76KL4PrrLdM86I88jldN/UHgCKwa7w8BGxJez8TfFSVnXAP7msLhP/eTlSvzjz0aT0FRy6Uy4ckUtBKNJgt0G/2Re9bUNRBOCZSWjpa0dLYw+c/9xGsBGTe8aOFulsueHuv4MlZklImC/SMdGLCCVhL/UJqb0wW6TZnn0HsS6sYYre2uBIrtJ+9q72K4d5jqxmpaOlpC5T/3k9bW3AWrlyJf06c7m/hBLZTKBKK1FTo7raCVRDIJ7kx+rGg099X0BMGr+R0AEXm/iHxVRFaLSGN87N1uvdYVJRsmUmBfMcmkhYP13HrtNffj1UKpTHgyCe7BQWe/VJnUsfdafKZBRP4M3AssA84D6uObzwG+Gsz0FEVJxe15JrJfERkdzXyOMrdQKhMdJ3+7TX+/s9Auk0ATr5r6D4GpwL/EX4kZxQ8Ai32el6IoLnR0WAI8FWP2WxbHQ6t8KhMau0hEXV3m/RKFdpnUsfcq1N8HfMUY8zzp2cTbgJm+zkopGmFv16pYz7NMMULjCWxt7KKUBF594bbQzqWu8wQkG5+6WzW5emC3D3NRiozdUGW4ZxjM/natKtjDR1OT87gd+5NqmbQ1+0JW+VQUXxgYcM/fdIsGTcQW2sWuY18gvAr1h4DPiUhiM2tbVzgX+L2vs1KKwkRt11qOuAnuJUvSy9dWVcHtt1vavTZ2UQLF7wpv0ajlG881uC1RaBezjn0B8SrULwfehlVo5ptYAv18EfkDsBD4SjDTUwqJa7vWnuGiaevqDnCmtRWWLUv2rRsDt922Pw/dLl87d27JPbeUMBJEdHl7e3o6W6KfPJNPPVFo24uNpUutbbffXrIrXE9C3RjzDDAfeAI4G9iH1Vt9G3C8Mea5oCaoFI5M3c+KYYZXd0A6iYrQ6tXeC2ppiWwlcIKILh8vuG3lSqisTN5WWQlr1uwX2mWSymbj2adujPmHMWapMWaGMabKGPNGY0yrMWZzkBNUCodTu1abYpjh1R2QTOqzad8+5/1Sn4MDA2X1TFOKRRDR5eMFt7W2wi23JJvUb7klWQN3W2ysWFGSK92sis8opY3drtWNTE1XcqUv2sfrG153NK+79VcPYh4TAadnkxOpz8Ht28siPVcpNkFEl3d0WEI3kdTgtvFaJbotKvr7S3Kl61moi8jHReQnIvJHEXks9RXkJJXC0dDa4NpEJZN5Plv6on08VP8QG8/aiBkxaeb1TP3V/ZzHRMKLwuMUzDsykvv5FMUzQUSXt7Za2ne2wW2J/qbURYEbJbLS9VT7XUSuBL4GPAX8DXB5TCilQNDNVWxfeappHVLM60652EJJNnnxglsnSpumJudS1lVV7udTFN/It1ORG9OnWxq4V1I7Hrn5qZwogZWu1y5t5wHXGGO+HORklHAQdHMVJ195IhnN64ayrQnf0QFnneW8TcT9uTdzpqUwJZrgSzA9VwkD+XQq8gs3P1VFhWWib2y06sM75biXwErXq/n9QGBtkBNRwkWQzVXG84lXN1aXVX91r7S2umfwZHoWTZ9eFum5imLhpm3HYvv97itXlmwhGq9C/U6sUrGKkjeZfOK2md8pEt/NBVBOuey5PovGiyVSlJLBS8BeCRei8SrU1wIfE5FbRORMEVmS+gpykkpp4ZY6N6luEnNWz6GhtWEsEr+6qRrE0tDtbYmUQi57NjnkJfwsUhR/WOIijlLHS3Sl69Wn/tP4ezNW69VUDFDhMK4oaaT67KVKOGrNUWkC2xbuTvRF+6zjHdLe7GC7ieB7T43psTNrwP0ZEwa3paKElvvuy268xPAq1GcHOgul7EgU2J2dnTQs8i6AM0XP20yUXPZMRbhUcCtKDpRJi1U3vJaJ7RnvFfREFcVmvOh5ACKE2gRvm9zdUtS8PH+09KsyISj0D7VMWqy6kU3xmUki8m8i8kMRicbfTxcRr9q+oviCJy18X3Hq1XshsdyrG9OnZ34OZipnnfoMHRgI7rsoSkaKUXe9TFqsuuFJqIvIIVjNXO4APgC0xN/vBB4XkYMDm6GipOC1olxY68SPV+61shJ27cr8HHQz23/60+nP0J4e1eKVIhFEk5fxKPNoUq+a+neBOuAdxpgWY8xCY0wLcHx8/LtBTVApXexUtMH1g1mlotUtqXMtIZtKGH3rmUzrTU1w0EHppV1Tn4Nu53j99fRnaCxWEtUvlYmIF/92EOb5Eo1s94JXob4EuNwYk1Tj3RjzOHAFltauTECKleOdlIqG91S0vmgfL972onMJWQfCWCfezbXX1GQ9f9zM5YnPwWzdg7apX/3wim94+TGN598uZlvUEv1j8CrUq4FdLtt2AS7VpZUwU8wc71zaqvZF+9i4bOP4QXJx/KxX7yfjufy8xPm4peK6UVFRdm2llSDx+mMa78fup3k+GyHtNP+lSy1z/QQX8F6F+p+Ay0VkSuJg/PPl8e3KBKOY/crdzOJu4/YCBK+9GSpwLFYTBsZz+XmJ88k25XbfPli2TFuwKj7hVRiP92P3K/0s2xWr0/xN3PxnC/iLLspuDiHBa+T6pcCDwFYR+R3QBxwCvBfLu7kokNkpgZKtYPWTiukV7OtPl9Bu5nJPaWyJxMLd+CVTARkvza6yfeaJuDerKpP0XcVPshHGmX7sbq0Hs/UvZVvwYbwfvTFw/fVwwgkTzh/vNU/9SeAIYDVwMPCvWEL9euAIY8xTgc1QCQzXpimN1YH62vuifcR2OQjoSve2qtkuNMLoS8+G8eJ83J55U6aka/mwXwlxokzSdxU/8SsX3K/0s2w1fi/zNAZWrJhwfnfPeerGmB3GmC8ZYxYbY94cf/+yMWZHkBNUgsOtaUrdkrpAfe1d7V2YkXQpM+mgSa7adVZCugx6rjs9C0XgU59Kt3ZmorKybNJ3FT/xMxf8gAP2/7uuLrf0s2wXGU7zd6K/f8IFoXgW6gAiMk1E3ikinxCRE0RkWlATU4LHrWlK/339gfra3bTuvQN7XY/xLKQFZlwwI9Smdz9obbV85JKQ2mcM3Hab9e9ELb8qQxhr4vGK4hk/csFtP3hiX/Pdu3Obj5OQrqqy+qY7admJ88+GCRCE4rX4zCQR+TawDfgjVoOXh4BtIvIdEakMcI5KgDj1TQ/a157J7J9pnhmJL0qOuv0ojlx1ZD7TmzDcd1+6WX1oyBL2ic+vmTPdlZKRkdA/o5Swkm8uuJ+R76mLjLo664+jv99dy7bnbwxceKH3FW7Ig1CyKT6zArgaeDNQH3//FvBZ4P8FMjulKOQidLMhm17psD+X3o3qpuqkRUm54PZs2bcv+fk1fbr1vMv2PIoSKH43XklcZEydCqOjydszLRhWrYLbb0+2PNTVOe8b8iAUr0J9KfBlY8zVxpi/G2MG4u8dwFfi25USIVuhmy2pZn+pEtf0s9QiNamENRfdT9zSbzM9WxKfXwMDmZWfkD+jlFIlyMYruSwYUi0PK1dOyBryXoV6DHjWZdszeK7vpUwE3HztfmrBiWb/KXOnuJ5784rNrqls9ryAolTFKwSZ0m/Hi/Xp7bX2s+u/OzEBnlFKqeIWbLdkSW4diezVr4h7ukc2C4YJWkPea5767cBy4LcO284H1vg2IyUUJPY7LwTRDVHa17bTu7OXiw+ZztX18Hrnceztb8ex0LvAwu6Fab3V7Uh9+ztMdDK5Hbu7rc/LljnnoIvAWWfBtdc6n7upKT3/XVEKhlNBhiVLrGhP+0ef2JEo0w/VXv1m6pSUywo2U459SPGqqfcA7xCRZ0XkWyLy+fj737CaunSJyEXx14X5TEhEbhaRl0TkmXzOo0wcBnYP0HZvGz07e/jkVMO3Duxn6mg/z/34Ytw6t9j+/WJWxSsE41kRW1utZ6BThHssQ60ekbLrc6FkSyFqo7e2WoK2sdH6Ua9enVtHovFaH1ZUTAgt2w+8aup2INxM4CiH7Yld2gxwXR5zuhX4T+DHeZxDmUBs37WdoVHrD/LqepgSgb5HFrNvsNblCDPmRy9mVbxC4KXgVmurVSMjMTPIy3kVxZVUzdf2+4C/gjH1OrmWPRxveyxWFgIdvFeUi2TxqshnQsaYPwIenShKKTCyb3+f0cb4MrPrruW4aekVU3eOmdaDjtQvNl5rfHh1O4JVcMYtfVdRAP/7oLtp/eNp2DbjrULH2z59updZlgRiMtWPLBIi0gz8yhhzjMv2NqANoKGhYf6dd94Z6HwGBweZOnVqoNcoZ1565SW27tkKwNwqqBIY3HIkzkLdMLnhZSbNsjT1vQN72dOzxwrltInA5KbJTJru1RAVbgYGYPt2K6e8qsrKO099Rm3YkN6D3WbWrEG2bbN+v5MmWcpQ4p99JGL518vouecrJfl8WL/efdv8+d7PMzAAW7fC3pTCUvaPbsuWcU8xeNhhTJ00KfMPdGAg87kmTYJ58zxOehy8/EEGzEknnbTeGLPAcaMxxvMLmAOcjNVfPemVzXk8XKcZeMbLvvPnzzdB8+CDDwZ+jXLmF/f9wtR01BiuxJxxLWbwdsyj9XeYB3kw7fXQgfcY07Um6fgX17xoHm161DwoD5pHmx41L655sUjfpHisWWNMVZUxlrhOfl177YOmpsbap6nJeZ+mpjyu/fQa0/S9JiNXimn6XpNZ8/Sa8Q8qIUry+eDHD2XNGmNqapzPY5/L7ToVFcaIGNPUZB78xS+8Xc/tOmCdK1vsP5j4PMyaNc7fyf7jKiDAE8ZFJnqtKDc3Hrj2N+AB4Fcpr3tzXnIoZc/0A6az+kOraapt4s5B4Ypddcw4404iVXuS9otUD3PEVftgdrJvzKkqXjkRjcIFF7hr6lVV+2OE/K73Ed0QHQtyNBh6dvbQdm8b0Q1q05/Q+FHbfTzTem+v+3Vuu21/vrhXLbgig+c3k3k+1TVw0UVQX2+ljqTmkq5YEfr+xV7tkzcDo8AHgecBl8eHouRG69xWWucmC+vJx/fR1d7FcO8w1Y3VtHQcVXYCezyiUTj3XHeB3tQEc+fCokXWZ786Xdq0r20fC3K0GRodon1te9r/pzKB8NL/dzzGWyk2NvpzHRu3IDtwX4w4BQRe5xLnPTTkvkgJUVlGryltRwFfMsbcb4zZbIzpSX35NSERuQNYB8wRkW0icp5f51YmFmMa+D+203LqSroueZDOyIOsm/lASRWYyYf2dneBDunPGj+bawH07nR+mLmNKxOIfGu7Z1opJv7o8r2OjVtzlro693N6DdQbjxClk3gV6o8BBZm1MeYMY8yhxphKY8wsY8xNhbiuElK2ROn7bpRNq85meMcbwQjD/5zEpvOfVcGON2UoEb+LZDXWOj8W3MaVMsKt5GGu7VXHY8mS9KYsNTVWuVc3stWw6+pCXzrWq1BvA9pEpFVEZohITeoryEkqExe7GUvOJVyfaqfrzk8RG5mcNBzbHUkvMLMlCvc0w08i1vuW0vfrZlIQRJyfNX4pRgAdizuoqUz+86+prKFjcXgeckqRcFpBrlkDO3b4L9CjUcsPn5jWIWKVW8x0rWw0bHuBEPLSsV6F+g6gG6sgzFZgl8NLUZJIasZi9pdwzUqwD/UyvOMQx01JBWbiGv2686+hs/UB1p1/DX3fjZa8YO/osLJ1nLjgguCfNa1zW8eCHAWhqbaJ1R9arf70ciJT5Tk/V5CZcDKjG2P1J87EeA0UbBKtC4X6TjniNVBuDbAQuBYNlFM8kqmEq1vAW180JTju1NOprn/JMr2nkFhgpu8H97Jp9efGNPrhHW9k0+rPwaRbafheuP7o/MapDfSFF1rdJAuBU5CjUiYUqvLceOSa1pEYqNfTk94MRsRaHRfqj8kHvGrqJwGfNcZcboy5wRhzW+oryEkqE5NsS7g6avY/aqPuLY+np7cdEEtqudq15qPpJvqRyXSt+WhJm+Lb29PbRkNmBSW6IUrz95uJfCNC8/ebNf1MyR2/K8/lSj5tXG3Nu6kpvbubF20/ZHgV6t2ADyGCSjmRbQlXR81+d4T+Z9/PnItupbr+RRBD9Yy9zLnh6CRtf7jfWfMf3tFA3/8eDo+1laRgd1NE3Fqtal654it+Fz7IFT/SOsLyXfLEq1D/ItAeL9+qlAF5B7gBLR0tRGqSf2KRmkiShp2Iq2b/wiQavncnC1/+JItiJ7Fw+3vSzPfVh7rlqAqbbryMvj8uhKfCUyDCL9wUERHnmu6Z8soVJWvy0ZD9xI+0jrB8lzzxKtS/gZXS9pyIPCcij6W+ApyjUmB8CXDDyjOfs3oO1U3VIFDdVM2c1XNc/en5NGdp+c5cIgc49xqNjUy2GsQMTawVtxc6Opx96sY4W0A1r1zxFb8LH+RDvgFsYfoueeBVqD8D3AdEgUeAZx1eSongZ4/ybEq4ZqPZp1oSAObccLTruYd3HAI1E2vF7YXW1nQ3oI2T1TAseeXq1y8RMmnIhejH7id+F3EoEp6i340x5wQ9ESU8FKtHuS3wk0vDtiQtBPqifWxesZm9/fu7PtmWBNsqMNyTPs/q+pdh3sRacXulqcl76deOxR203duWZIIvdF657de352D79QGNop+I2GleiYQlKj5bnL7LBMOrpj6GiNSJyBEiUhfEhJTiU8we5Zk0e9stkCjQbWxLgqO2Xz1MS3slzG4tSQ0xG6thGPLK1a9fBoQlKr4M8dxwWkT+DbgSODJh7Dnga8aYn/k/NaVYtHS0sKltU5IJPlOAW6FwcgskMtw77KLtW41gSlVDzLYnRrHzytWvXwaUSCT5RMRr69UzgDuALuAcrB7q58Q/3ykinwxshkrByTbALRU/IuedGM/8b1sS3LT9MGuI+bofQ17kKomw+PWVACl2JPlE8+f7iFfzezuw2hjzAWPMj40xv42/fwC4AfhKcFNUikGuPcqdIuc3Lt3Icxc9l/ecMpn/IzURWi55IWPt97BqiLb7MbV180XXPOy7q8DpWVdol4TWiy8DihlJ7vYHVSaC3atQPxz4hcu2X8S3K4qzidzAP6//Z94ae0tHC1Smj1fUVTCnYwcNhy6FoR7rgkM9+wvOxBu97D3csKUZzpiafHyxNUQ39+P13270XCTGi2Li9Kw7d/lezvnmAwUtRhMGv74SMMWMJC9zf75Xn3ofsAD4X4dtC+LbFcXdRG5Iqvke3RClfW07vTt7WXnUSrZv2O7poS4iGPbncEmVcOTKI2mYsjT9D3nfEKxbCpFKiI0QEWiuhBviRoc7BsOhIbq5Gc2rs5I+266C1PuUKdAYYGAATj7ZEvj7Umr0jOyZBL/7Ohx967jX8ZNi+/WVAlCsSPIy9+d71dRvAa4Uka+IyL+IyBtEZI6IfAX4OnBzcFNUJhKZTOS2wE8tVTqyb8STdtjV3oUZSU7KNiOGrsueiGvoThiIJfcfmhKBq+vJWkMMykzt6masTX8IObkK3BSTFSss4T4yYmnmqQJ9jJ3pEyi2S0JRcqYQ/vwQ++y9CvWrsDq0fQmr0MwO4G/xz9fGtyuKZSJ3qHAG+wV+rgFrrvnzLx6Q9TybK4XuS7qzEuhB1Ux3cj9K5RAs/nLavk6uArc67/396cLeEYfFQ7FdEoqSM0H780Pus/ck1I0xMWNMO3AYsAg4I/5+mDHmK8a41bRSyo2G1gZmXDAjTbAnpsTlGrDmmj9f/9LYv/seWcy6FXfQ2bqWdSvuoO+Rxc4ny7K6XJCR807uxwuu+gs18/8necoOroJo1LlMrFcmVe6j8pRvjHsdRZkwBO3PD7nPPqviM8aYV4wxDxlj7oq/vxLUxJSJy5GrjuSo249yTYnLNaXJsbBM1R5aTr8RsAT6phsvi/dej1g91W+8zFmwZ1ldLujI+dSUtFVfeqenYLL2dvcysV4QKlj+1vM0aE0pLYLM8Qy5z95VqIvIAhHpF5ElGfZZIiI7RGReMNNTJiqZUuJyTWlyzJ9f/l0aTlgLQNddy517qt+1PPlElXUwO7s/cj9zq6MbotR/px75hiDfEOq/U+9oxm+d20r3Jd3Evh5zdRXk+xwZHYX7rn/nuNdRlEAIsW96jNQ5Tp/uvF9Iurll0tQvAR41xrh2iI9vexi41O+JKaVLakpTVUWVZ+0wbbGwbH825fCOQxyPSRqvqIEFK7Oes1+51dENUc79n3Pp390/Nta/u59z7jknJ/+89+dIDHBW6UOiYCilQDZCOuS+acB5jrt2QWVKbm2IurllEuonAWs8nOMO4GR/pqOUAnZFuQcjD/Lz6T/nPR97T1q0eKIWOveQublrh29fBYdfCEDF1Nccd6k4cBAQqGmCt6/OWku35+tHbnX72nZG9o2kjY/GRnPyzzvFBKVSVQVrnr6Dijdsd9weEgVDmehkK6RD7psGnOc4MgIHHRTabm6Z8tTrAeenQDLbgYP9mY4y0bErysWGYghC/Sv1XHbvZVzLtbQNZVlnfUsUnmq3+qDXNFp+cCeB/PZVcPAJiEvEmFRNhzPda8Z7JZfc6sR8/MZaq5iMG7n45+3nyLJlzilrIjBzJpw2txV+mJzPDqFSMJSJTiYh7STwvPimo9H9hRbGa2oQBG5zHBiAHTsKN48syKSpDwAzPZxjZnxfRXGsKDd5dDLL1y7PLlp8S9SqCOdUIc6J2a3sHTzIcdPegfSuboUojeqUBidu+X7knkbW2gpt//dhqHw9ZUuMkz/x9/0uwGOjHHDq56C2G4hRd+hgkoJRih3slAKSbQBZpnzyaBTq6+Gss/YXWiiGeb7YNexzIJNQ/wNwnodznBvfVyk14uVV3WqpO+GWS37ITsuvnUlTTeKpdqsiXCL7hqxxF6obJzuP172YNP8gc84TcUqDMy5+7cpIZV5pZPdNPgs+dP6YwKa2G047i+cXvg/Y/537j/ghfH42XFnB7osb4NjC3hOlhMlWALrlky9ZYgnv/v70Ywptni9mDfscySTUrwFOFJGbRSQt3E9EponIjcCJwLeCmqBSJLLVlOO45ZK/VGvlkgviTVAMuazu3caxUt6kKlkTlkkjVspbwvyDzDlP1HYzLWDqDqhL+vctH70lr6jz3p29cOwdYwKbz8+GY+8YM+mP953D3MFOmSBkKwDd8snvuy9z1aRCRnYWs4Z9jrj61I0xT8Zbrt4KnCEiTwC9WCG0jVg13/cCZxpjnirAXJVCkklTzhBo5tSLfU/lHm5cbOWSG4y3uuI1jc6lX8cpGpNaBynp474heGIFvTudvUX55pyn9mt3o6m2ie5LuvO6Vipu/nrbpJ8pz/6ii6Dn+ufBVIDsg/nXwwc/m/E4RUnDFnTt7Zbg9eIDd6oPv3Rp5usU2vRdrBr2OZKx+Iwx5m5gDpYmPgy8FZgPjABXA3Pi+yh+k4Pp21eGep2rs2XQlCE5lzxGjBdrX+TaD13L2mPXju3jSVDM67DSzxLoW/d+1n3mxv192r9/9/579PN6ui75A4ymnGdfVXKe+mg/Fx/inGeab2lUJ203laqKKt+qtSVmDw1+5xkqnz07aXtiyp3bd6v53S1cdx1gJgFivT/xGfjVDzMepyiO+FH0JZPQDrnpOwyM26XNGPMCWtu9sNimb1tTtk3HkFM6Vi70PX46m248e6yYi12djap6Gs7MfGxDawMNrQ00f785o/aYEft7xqPf+x4/nU03tRHbba1Dh3uG2XR5DTvf/RH6n1wYz0V3DkJLzV+/uh5ueqUmSQD7URrVy2LlwKoDfSnuktqZrf+FqVTdewN1VQcycMR/0ljbSMfiDlrnttLZ2UnH4o40K0JNZQ27/+SkFQmsv4CaUy/XcrFK4enoSE/TAKirg5UrJ5TWXAyyKhOrFIgcgsT8xnN1tgzkXbBldit8tBvOjNH13yvGBHrifP75wEfGysK6CfXU/PWpowOB9PP2slgZ2J1bokhqZPqKLw6mp8/umcTUh3/gWBnOLc8+FnN5BJgKLRerFIdUP3ZVFaxZY6WQqUAfFxXqYSSHIDG/GX7B2YjjNu6EXwVbIEOfdg8/4diemqT6792jll+/Y3GHp9KoXlO9nBYxqeRaVjY1Mr3/Befr9PSkF/MaGLA+L53XCt/v5vbD93/nigrna1ZUiAp0pTA4VaFLNOPPnavCPAu8P6GVwpFjkJifVDdWM9yTLkgz9Ut3IpeCLdnMxwtmr+VXbzhhLcbArwYZS9my5+hGavBbpuPszyvuX5FUBtYmVxO/o6++thd2Njvun5jS+8gjcMQR+9uz2uNgPScXLYK1a9PPMWfBdpq/f8JY0RzblK8ovpLqR0r9gSpZo5p6GHEIEqOiJuvOYvng2BEtoX1qQUgIFmw5dSWRyalFZLxXibP96iJwTi2cMdVbylYuqV679+5OG6s7oC5nK4Wjr37xlx2KzSQzNGRZMWOx9HE71ff5552P3bhpn+asK8EzEUrFTjBUqIeR2a1WjfKaJvKtWZ4rjh3REtqnZorOt2u/j0WpR/uST5567IiDnzklT77hbT9lzrnXUF3/IhCjuv5FZrznf4hU7fH0fRJ7rk+JWMFyMH5wW7YtV90i4KdWTc1Z03U02R97B3WnXzHmdnTDqXQs7E/17XFJpTevzkr6rDnrSiAUuo2pl4YzE6FzXAZcze8iMk6biGSMMZlzecoZrzXME5ndWlAh7oQdxZ5Ghuj8vkffk5SnPtwzzKbzn4UnVtDwtrugajqMvgZmJ3TigwAAIABJREFUdP+xpsc6Z+L3dQgWbDhh7VibVZvaI5+l667l8WA5ZxJ7rts0xn/54/m4x8v/TiWIvutukesrLz+e1njLpeZmZwHt5jO3s4YqKlwEv6RbQTRnXfGdxkbnH24QueheTP0l4A7IpKkPAruyeClO5FiZLdRkiM53qv0e2x2ha81HAQMj/fsFuo2JpUf2ewwKbDhhLQuvu5ij1hyV5i4Aw6SprzJn+bVpi4Hevd583NlG8PvZd93GS8ChWzGvtjZL4Ugdt1N93TR5TPqjQXPWFd8pZBlWL6b+EnAHZAqUOxe3BsyKd3KszBZqMkTnu0Wpu/U6dz2nW7CgE4Yxi8JDn32I6a9M56Xal3h2yY187n1rqU/RVl+PwXeH6lj9oZW0TsVyAbhYUWzBmdhpLVPQmJtWnW++93gBh5mKed19t5Ud5FTkq6nJWVGSaduS/vj9+A6KkkYuVehyxYupv9DugADIVCb21gLOo3QJQXqa77gI3L7HT7dsPw7aX6JP2/WciczrSDbxZ2LU8sk3tDZw+vOnYzCcMdXym9dVwI74fA6eJFDTyJR5HfxgdqvnIj+pgt32LTsJ2WwXAX7iVs1y+nQrO8gJpzofNTWw7PJe7pvcpNHvir9Eo84CvBCmbS+m/kK6AwJCA+WCxi0NrYDpab7jUsJ104/aHAW6k087CYnAjCX0ff6TrDv4TjojD7LunQ30vXB7crBgZIrz8Qn3srG2kTOmwg0N0FwJEYGDJ1nCncMvsIrZJFar81DkJ9sOZq1zW+m+pNsxB95rznuh2qC69atY9aV3un4HRckJ21/d07M/73LpUuuHV4iANC+mfqd9RKy5TpCgOc9CXUT+TUQeEJFeEXkp9RXkJCc0IUhP8x2H6Pyuu7+QVvENgArDnLYfJPu0I1VQWTd2LNV19N3ezaZVZ1sBb0YY/uckNn15Gn2v/xnOjMXvV2phd0Aqk+5lx+IO2jcv5unPJ9esjwjw/PXJsQwerSh+dTDzujiIbohyzj3nJO13zj3nOAp2PwJ1/SjXrSjj4uSvtjsuBdUrPfEPpL0dli3L3HEtcZUL1n5Bz9FnPAl1ETkTuA14HpgF/BL4Vfz414D/DGqCE55UAVhVB5EDYN3S4jRq8YuEEq58tNu90lxMaPhCa7LGffzN8IkdY8cyspOuOz+VXpZ2d4Su9i7rw1PtEBtJP3/lQTC7dUyzveXKW+i/5bKx0rF2zXqropxJ1sLdrCWVyQ1f/Ipo97o4WHH/CkZjyQuY0dgoK+5fkTTmpPicey7U10+MbJxCWSOUkDCeX9rvgDSnP5DbbrP6tTc2WvNpb0//I7FXuU1NKW0eA5hjAHjV1L8IfBP4TPzzKmPMucBsYAeg6WyZsAXgwtth324Y7cfXSPhid3TDvdJcdWN12gIgKUBwSxRiI66BdGOBd25a9chAkga84vfj1KxPPM+8DkvTT2XfrqR76FdEu9fFgVM1OqdxJ8VnZAT6+5Oryg3kVm4+ULJ1aSglgBe/tJ8BaW6R7Ndfnyzo3bTvCRo051WoHwE8YozZh+U1PQjAGLML+DZwcTDTKzGCaNQSkpS5uiV1af1Uxq1AZ88d90C6scVChtiEFfevYGh0iDOmwoGvuiwO7EVD4nlmt1qafiqxkaT/k7wb08TxO93Ny7NlaAi2b8/p9L7hpJH75dJQQk40apmObL/0ePgZkOb2B+JV+3abizGhNoN5FeqvAbYqth04KmGbAHV+TqpkCSISPgQd3fqifbx424vJCZACb1z2RufiNTYJc285/ca06nCRqj20nLrSEv4usQkPT18ypsFeXZ9hcWCPjw4mL3icqtlB0v9JPo1pEgXa4MgglZFky4DT4qDuAOc/p9Rxr8+/EQevRaFw08idCvqAFrgpKaJRyx/U72x5SiuF6Hd+ejYLBKcFgFPQnE2I/etehfrjwLHxf/8S+JqInC8iy4D/AP4UxORKjiAi4UOQMudUcAYD/fe5/DHbJMyx4YS1zFl+bVIZ2DnLr6XhbT/dn2bmUDr3rL/cN3aOxkkZFgd29P1of7Ilw+P/SaaIdjfGBNpD/wfzvS76L3+J0f+3mSkbz8+4OFj5/pVUVVQljVVVVLHy/SuTxjI9c5KOrRp/n6Bw08jd0AI3JUR7u/uKsqkJbr89c9BavrhFsjvhtABIDZpLJaT+da9C/VuA/QT+GvAYcB1wC5ZP/dP+T60ECSISPgQpc64FZ1zbpcZJmWPDCWtZuPIMFkUXs3DlGfsj5hOL9aT45hM1u9696YuDiqmvEqnaw8ZVXx6LhE+yZASYndC+tp2h9R+Be2+Id1SLwM4mhu7+flL7UycOrDpw7N91B9Rx80duTu8Kl5KOVlcHlSkhAjU1MHOmt/kGEbiWjeatBW5KjEz+od5e97SL1JSOXINCnPI1L7jAWdAvWeJ+ju5u98VACP3rnoS6MeZPxpifxv/9qjHmI8AUYJox5nhjTFeQkywZgmjUEoKUuYxBcplwmHuqu2sMF8tDomb35R1WtTh7cXDURVdjRiazd3AaaZHw9vkCbJ7Tu7MX1l4No8n59Wa0hmWf3eacohbX7hOD4uyub05CN/G5uGMH3HJLsmIxNARbtsBFF2Weq5OZ/Ky7z6L+O/V5CXevmnc2Lg1lgpDJ/D19uvO4U8R6T0/uZu7UhcOqVVZaW6KQNsaKis90DbfvEsKiNFkXnxGLg4ERY8xrAcxp4pBL1HmmSPBcCEFHt5zbtNpzj1RhgN69Mlb9LQ0Xy0NiENsdg3B+n3UeA3T97AL3SPjUgDk//0/iNNY2wk7nee97ZYZjtLebuXrF/Ss8RYu3tjorHdddl1mwu3WX69/dn1dUulOQYSqCaIGbUiQX/7hTxHos5q+Z+777sk9VK2SN+jzJpvjMEhF5FNgDvAjsEZFHReQDgc0uzBQq6tzLwiEAoTRu+9QExm3TmonZrTBtLrNfaqJpi2HFy5a2nYSb5WFLlNZ/tDPYPMTWlgrOnAqPVjTx0FtuR840DO+od7zkcP8hgVsyohuiDI4MQq2Lea62Ny3aO7oh6hpA1r+733O0+OrVzpd0G4fMZvJ8otLtIMMKcWkXh/rRS5ZM/nE3k3oh0shyuYZb6UUIXZtWr8VnPg3ci9W5bQXwifj7IPDL+PbyohBR50VKV+uL9rGpbRPDPcNg4u1T2zaNK9gXdi9kUWwRC7sXehPoCSQKlaGYtZA2Bl7ei7PlIeHeCDCrYh/RWTV0f2R/jXJXt8ChsUAtGUkm9MVfhsrXk3eofN0aZ//3to/JFidh7NZ5zbUjG+ML1nyi0lvnthIz6a1cbdSPXsK4BZlla87208yd6zVSTfmQ7ioIQUS8V039y8CPjDGnGGOuN8bcHX8/BbgB8E2Sicj7RGSTiDwvIl/y67y+U4io8yKlqzm2Tx2K7a/u5geJFohXN3DxIdPHarYfPMlaDIvAlAqXABUP98bVLfCdub58BbfAsiRT9rF3wIfOh9puIGa9f+h8a5z9wtTN/A1WAJlbmpuTMHbroV5R4T7n8czk+WrTbsfXHVCnZvdSJluztVtKh5+11/0ypYe0TatXoV4H/LfLtl8ALlEP2SEiFcB/Ae8H3gycISJv9uPcvlOIqPMipavlHM3ulVQLRGyE707bxQ8OgSmpvb/FOC9iPNybvNwC45CpIlqaVnvsHfD52XBlhfUeF+iJ0d6ZNOHVH1rNyvev9FwAp81F4V/0sb+7ztk2kzstHvyISncr4JOapqeUGG5mazfTvFPtdRu/NGG/TOkhrTjnVag/CJzosu1E4I/+TIe3A88bY7qMMSPAncBHfDq3vxQi6rxI6WquUesRPPnYx8VBy55kRqxOak44CXCP9yZft4AbmSqiedFqBWHZvGVjWur0A5zXxU21TWO91L0WwFm1Ci68MFljv/BCeH7h+zL65VvntrLj33ew5rQ1ORXayUQ+BXyUCU62HYMKUXvdD1N6SCPiXfupp/AD4EYRqQPuAV4CDgFOxdKqlydq1MaYv+U4n5nA1oTP24DjczxXsCS27xzqtYTJvA5/fbVOPcULkK7W0tHCprZN6QVl4j5Z28f+yNZH+MLkL2Tfc9tFy3YxtDsL8CzvTV+0j672LoZ7h6lurKalo2VcAW+XM3X6fm4Bbfa4IBiM4z4ABsN9m+8bu86ukV1p+1RGKpM0ZFu4e2HVKusF0NkJl14K8rETYG2nFZFf22v59Y+9I81KkM11siGo8yolStCacGJv90gkPejEXkC4LUI6OizBn2iCD0FEvBjXxOCEnURSo1wMyc9g+yQCGGOMe6hr5ut8HHifMWZ5/PNS4HhjzMUp+7UBbQANDQ3z77zzzlwu55nBwUGmTp0a6DVcGRmAoe1WPfJIFdTMhCpfvB0Z2Tuwl+Htw5gR99/HaMUoXQ37/ewRidBU2+SqdY7x6oakjmuDkVlMjW0DmQTEIDGoSiIwpcn5O493b+Lb975WzZ4dbwSTYJiKwOSmyUyaPsnxPAP7LAGdGOCV+P3Wv7A+83f0yPxD57PhpQ2M7EuvvDUpMol5DfPyvsbg4CAjI1PZ0h1LvgcSg9oeqg4cZO4h/sQZlCNFfT6UMhs2wMgIg7NmMXXbtv3jVVUwN8/f68CApY3H3AM4x5g/39p/+3arQl5VlVXRafp09/GAOemkk9YbYxY4bfOqqZ/k43wysR04LOHzrPhYEsaY1cBqgAULFphFixYFOqnOzk6CvkaY6Yx04qR0xohx2ZWXsfjpxSxfu5xDdh7CwBsGOOqHR2XWgrdsT9KyOydfy6LRr1lR7uBg/Tgt+0nbfvt9Q6y79A4m7Uhv3FLdVM3CB7vSNf7hGj43cAA/fCm9zG1TbRPdl3Rz0je8/UnUHVDHwO4BR629qbaJ7jO6OfkbJztuF4TYv3l46IxDZ2cnZ5+9yLmfRm03F0a/w2cXfTbv65Qr5f58CIzt26Gtjc6rrmLRZZdZYzU1lv873/vd3OytwUxTk7tG7ndZW5/wJNSNMX8IeiJxHgeOEJHZWML8k8CZBbp2ONgSDdaknwPVjdVWelsKL9W+xOKnF3PZvZcxedQq8lL/Sj2b2jYBuAv2VNdFpCo5bS3f77slCn9aBsYyp2Vs6+oSRf+FmiF+6HCMbapuqm1yNcEn4tZGVZAx03pjbaPjufzM33a1WO5s5Ka/3sRdz97FwO6B7NwoSumSaJpubLQEW6EFmH29gQEroM3PeXgx4dum9ExR7iEU6llXlAsSY8xerDauvwU2AncZY54t7qwKSEjaqKbilBo2XDnMjYtvZPna5WMC3cZT+ltiwZxpc/1buDzwHlh31phAh3HaurqVn3VZ7tqC1kultEwYzJjg9Ku1ayZcY3dqe/9/e+ceH1dd5/3Pd3Jrh0CxKUyhkKRRtgty0aWKFS/B8uxqBVdYAWFgobXWLq4W164X4qOAT3y8sCxVVLaUS5eO7aJyWbSsQiCr9Alq66VVoYghibSQkmSppGlzm9/zxzknOXPm9zuXmXPmXOb7fr3mlcyZmTO/TGbm+/vePl9MTE9g+PAwzzVnNGRSrWH1X2ezWqjdbZGdW1QfiJqa4ir9iFa5q1AadSI6QERv1H9/Wb+uvPi1ICHEdiHEXwghXiuEqC5VigiMUZUhaw07dNMh9Jzdg+MPyr3gIwNHpMcLMHrVR3a5l9m14+fXAge6ig5LJ7c1jKPtuheVVfRj9U22htZcza2CQMr+cvPjgqwMz+W01GR/v2QmhUkEx4xRER/EgBcmBkS0/9pXVL3qmzcXbyAiWuWuwi78/k0Ag6bfnSvqmPKIwBhVFZlspiicfnjPYbz81ZeROVgcZh8+1mHsqinnjTnQohI/WwXsXAdMjsymHoDidITs2OIs8Ee5Dqox7a33vtUYHzoeDQsOoO3STcic0AOceDXw/OaiKvrGpRuw8S+hrH4HZqu5UzempDlxAYEN79mANQ+vKWglq0vVYXRiFKkbU0XnNZ7P3GZWKobDddNN+noEAOg5elP1uwzDYzfWbVwvd01MDIiCZ2oO/2/YoOXX/Qx1G+dyk2KIaJW7CqVRF0LcaPr9hoqsptpJN+uhd8nxCJJtBH572R0YuWd9weCUI3VHcPt5t+MD+ID6wbKoRH4CyOubgbF+4KmVmntpVMobhl8IQEzOHjPmrQu1Dmrm3K7ZUa4G0wD2b9fy+ZJNQhbuDJgqJ270mAOzxnr+3Pl4deLVmVy7YSx3DOzA5t9s9tWIyhwuIAXM69dEcGyooRplTzsb9YTT3CwvIquUZ2rsRo0378TErKKS34bdzfm8bAAigFvt95OJ6K8Ut/0VEZ0su43xSATGqLpG97RPf2fh/PJXj30JN194M557+3P2j3cTfRCTBa1vALTrhkE3MFIUNkNDbNdR5kAcp5x49ows+q7rQ/4LeTTWNxa1r41NjmHjro1SI3r1A1cjtydXUihcXRxn/3ElEKYVG6RyNOCZmBD2RLIohv+9CuiEiNuWtm8DeBbALyW3XQFgCYAL/VpU1VIJQRu/MHnaZi+4bxLo2ZfGxuU2I8EAdVSiVMYGgNetBZ77trfH+RAFsXrj5pB6bk8O6x5Zp6yCN1AZ0WkxjZUPrgQRzWwG3HrxKocLlAd2X14Qeq+hGkyLaUfRHJ6oVgWE7ZmqdqP9/ZpITMQ95bBxa9TfAuB2xW1PALjan+UwWJyNphG3YlM17qbI68n5K/DG0W8Xab2XDKWA487Vfndt2Mm3KIhMLS23J4dVD62SCstYMYyqjMn8ZNExN6FwIxVYhKgFHr5D+1037HmRd2zT87sin4kwbkPTQaDcjaKwGh9gwy7B7VdqGvaFckf5sBYmTig83FSqBlkX4lpX/nI7PjyoefaANmL1iFVnheq0HvaCJ6jXjpsY3LEcPR/fgu7XnoCeiy7G4I7lLv8I4biBKqcCvKOrw5VBT9elsebsNZ5b5Pp/em7R/IlcbnYmRUcHcLVquz15FND1pZmrzfOabUPrrNXOVAzVpDYz5YbjzR+UiMxB9wu3Rn0PgMsVt10OoHp6yd1iHi3qR7tW1JDl/wGtWM1Fb/3AwQFsHQUW9wG7xoHjnwdWzRh5AtItwFvuBs65S/vdOHbOXcBrV8+cZ3DHcuzdtB7jugzs+P5a7N203p1hd8jB201ic4NT/tloX7v6rKux/Q/blaNXpey+HPTwHQWtxCtXAqtWFbYXb95sc46D2sbM8MBVoXVDRY8NOlMRrFPUVJRajR+lPvwAcGvUvwzgCiL6LhG9Vy+Oey8R3QfNqHNMzkxERWR8ZXFWqxqXGUYXvfUyA7J1FLhlrEnPtw/MnsNaxLZ/+8xjeu9bXVB5DwD5iTnovW81HLGplgfsJ7G5wS7/3DKvBfkv5NG5vBObf7PZlTpdAV3/F2KycFM1OakVChes126fMG8ATXObZjzwUkVwuJ+d8R1zYVp9vfw+pVbjR7EQz0dcGXUhxAPQ8ubLADwMTc71Yf36lUKIBwNbYdg8n9MGkHjxuCMqIuM7i7OFw1fMOFS3ywzINcfW4ZZjXy3cDPVcBXyHgO8uAL63QPs/mArslBKwiuMFpNXCMYDzJDYnOpd3or5G/oW04pQVAOQbB1c4VLBboTrLc+jCM431jTMeeCkiOOVGMximAFlYfNEif6vxo9CHHyCuy5SEEPdCG7ZyGoB36D+bhRBy9YokYHjc+QnMGpkrNeNiZ9zdiMgkJTxf4sx3qyJby7wWfOPEY1ArrDlovZRjchiYGEZRaUdKsalICfvwek0aOHGF7f+gRvF41XEr2TOy+NAbPwSSDJXd/JvNyO3Jld4iNs/D41LTEBeuBub1AchrPy/8sHLsqtF+5ybkXm40g2FmUIXFgcJwvFnCtRTKUYiLQS7eU+2x0HhGCLFD/5lMlTnD4PZcWexxA5pxsQunOxm6JIXny+itNwzI2Secjb7r+tA4OeL9+fMKA5tPqcPrtY3AYl1JzuZ/YNdm5obcnhw2/2aztEXMMHyqEH3T3GKZ2oLbL7jFsZZoFgE6c5smOHNDjfZTr3qXPb+XcLpqU2I+zuF5xhWqsLihJudHn3guB4yOFh934/nHJBfv2qgT0YlEtIaIbiKir1ouXwlykRWlwODaYA2nmz3vqdGiCu0CQ5ek8LyRWzcXs5knrnmhhJ7xhgWDno4D0P4//fc5/g9Uuu4t81pcGSqn0PrAwQFlHnvDezZg44Ubpdrx6bo0Nnz6nCLnRUm+FmL3B4F/fR64YVr7uftyab48tyeHlV98DP03dEPcMIX+G7qx8ouPKQ2xalNiHOfwPOMaVfjbWihSKoZRHrZoRjQ1ufP8Y5KLd6sodxGAXmga8B8CcInkkgxkBleFEU63et4Tw9o3bV0TpIYuwhrvVlx5WWUqss2gqqhXkW5B25UPFg9rqT+Ctks32T92UiEGY/ofyAwugdB/sB9X3X+Vo6FyCq03z2u2zWNnz8hi6FND2HLxFvntFudFadhTU1pf+sFWACngYCvo4U1YNvINdHR1FPxv133lZ5h88LaC+04+eBvWfeVn0lM7FddxeJ5xjSr8rSqU84pcNxlobHTn+cckF+9WfOZLAH4M4BohRAkx0hjhxbAanqVKx3xOI3DJkPxxMdB4N7ysig31KFDU6wdAUMkjjAlC+qxOZM4CMHFz8bAWq867WyilbdIWZwuU4voP9heorVlD6jIxGJUmPFAsI2v3ejrdbiCbO4G6Q9rPyUIpCTGZxuN3ng9x3YcAmAa4/OB3RffF5FEY/sE/KdcGqAffuAnPMwwA9eCURYv8OX+5RjlsTXyXuA2/nwzg64k36IB7w2oOp3v1vGOi8R6KlzXj9Qtg2b0YrWtCXmjiNC9PAXkBDEwRfnny2hn1vcy5XVi24XK055Zj2YbLSzfoQFGfvZH3b5nXYiufChQbqiIvdvflMyHwubcNArv93RgZ7b1NJ4yioCAuL9+7i1dOngnFA9r/1uhdL0J1HPbFdU7heYaZwdqfbhTEzZ/vz/nLHaGqEsUZHY1UXt2tUf9/0PTdk4/M4FIKeN0/qPPGXivA/cxDB0joXtbiLBovGcLWM7fgTSMtyDxPaHu5BT9947142zu+NXs/h9Y0z0yPYXTnuoK0g5s2NquhKqjw330F6OFNM2Ht4RcbZ2ps3KQ43BabZbPA0P5GbNm9FU0X3FKgGlcMaet5+A7NsO++XNOFl9B0Qgltd3AOz7uBC+2qCC8FcV4r0d0MqrE758yu2VLnMjwcqYI5t+H3fwKQI6JRAI8CeMV6ByFEaZ/6qCEbqpJuAd78CfVjzuqcnQ1u4OR5x0Dj3QgfL9+9HKu7VuP4g8fjwLwDePCCysoSOIafZa+/lZq0+1oJAOmJYfQfnB2P6jToRGWojLW33gr0WyTcx8aAdf88isP/aJ/iUKVBdvywBdtvf5t85sbuLA4/kAXGAKDP/o+dPAp4ZAMwldZ04S3Uz5nChq+50P6V4BSed+LaH16L23fePvPa81x3BkDxeFY3evBOg2rcnDOb1R5vLbYzCuYioEVPbrrSiAq279IHCCFKmHtZPkuXLhU7d+4M9Dm6u7vR3rLPfnra87noTFfzaS25PTnkvpjDxx/8OOZMzqq25efk8fpNr0cmm/Flud3d3Whvb/f0mMHcIHo7ejE+MI6G5ga0XfciMplL5W1s6RbtNfjZR4D8IVfn75vUJGzd0DKvxdFQpVJaF0wxea3NTHLOvuu0BUgjBbsvBz28qUBVLp2eLeJtbZ1N/918czfWr293+CsEIOmnr6nRpGbD+K7K7cnhqvuvkm6mzK9P2JTy/mXcI319zW9wMy0tmodfCm7Pqf4wa/etwGQ7ItolhFgqu82tp74K9gNdks3ESKEnaPQ0A7PGMiqet1GJb7dWl2TPyCLzZAa1k4Vvk9SRFJ746BP4zMuf8eR1+cVgbhB71+xFfkzba473j2Pvp9PARy5A5q2PFM5gN0dMyN1b+FAeuF5S3yjDrXFRDp5SiMiYUxzSdEfXl4pkYs3Ogl8Fufl8eM5HR1eHMjrChXZVThCV6G7PqfowE80eD3GSnFuZ2HuEEJvtLkEvNFTG9sWnr9znHvjal+T7voUHj0fvcf14+6+uwpM/ubakc5dKb0fvjEE3yE/MQe/WD2o76HpJK6HbVsV0Cz77ahO2SvQpZLg1Lqp0XtMFt0jvb87PS4vKFIVrxvePl4LcdBpoapIPzgizsNfuteVCuwRQjjpbuUVv5ZxT9mEmKvbeQ+ph92uadbLJK8QPIthX7ncPfENzg/z4ggNIEdBcK/BXf7q9omp44wPj8uNDxwNiUlOMs/bMO/39NWlg2Rbg/X04520bpP3pMtwaF1Vh74ZPn+NYSCYrNlN5+Mb3j930yro6rdanYB0b/JXX9gPVa0sgnused8pVZ3NT9OYVt+eUfZhV4fgQetiVRp2Ifk5Ep+m//0K/rrxUbskhYJ3pbRCxvnIArirxvVQTt3W2IZUufJtYxV3SJCoatbDbaACQG3C7/xXVFHQfyARh1i5dW3YVt6yw180QFatOPgBg+fWzPejGekzfP+bvHUDLjQOaMT/mGGBkpDjtN3fu7LncimwFiUr8Z+3StVwkF3fKVWdT7ZLdvGFVEQIv53Sr/BRCqMsup/47AIdNv1dvTj29CBhPe6tuDwuHSnw3gjLWIrSFVy/E8PZhHOk/gjlNg2i7TCLuUsGoRdOKJuz/9n7LUYGmN/Rov8oM+Fmdmpa/DDFdVG8gq7g/t/nckqu47bA+l7Hpsj6PVkWvF83p2u3o+hJwsBk1r9mPjd84qeD7J5vVLt3dwNSUurh3xw6tGM78HXv4MEKn3Mp5JsL4kRM33uBecKpwL+WcgFo4J4RQl6vq9ygTmep3J+wq0v2unLc5n6rn2ij4shahAUAqncKSjUvw2JmP4e2/ugrNtZL3TLpFC3eXgNfq4Z7WHoz3F4fgGxa8hGW3fUhpNu0eAAAgAElEQVTd8/+9BcDEMAZ3LC9WoFu/MhKFjtZNF6BFBAzv3el2GcbrqyruTaU0h8NKqYXEuT25qjLEXP1eAh6q1319fYOomjfI5YB162bb3ZqatLxWAOEuu+p3x5w6Ec0honEier/vK4sT5eib201lC2Jim81anQRlpEVoY3n0dvQie0YWA61rMSYs+eUKRy2UOfXhjL2Iz9kbMLhjOfZuWo/xoYUAUhgfWoinv3U9nr326eAW7AEnFT8vM8+NKOOuXervMkBu0IHS0oE8wIVxRbk58VKL7ILWbzeHuEISpXE06kKIIwAOAJgKfjkRwjx17ZU95RlZu4r0Ck9sc5LtVBpM/fjb3vEtpN96b6hqeMqcevMc+3UszqL3vtXIT8yx3JDC/v96FwZvvd+/RZaIatPVf7B/pv7Bzcxzcx0SoDbodpSSDuQBLowrys2Jl1pkF0TVvEFEpri5rX7/NwAfJ7LOE00oVu85P1Ge92xXkV7hiW1Osp1qg2k67tdUthKRFu+lU2jrbCu8o3lj9mAr8HxO8+alpNDbOVmxKn5VsaJdNb0Xr1c1kMotpaYDQ5cWZuJDqTPSyzGepUQI3EYFIjLFza1RPxbA6QD6iOjfiehriZ2nDvjvPdtVpHvVjS8Tp/CtzGAeqTuCDW/bEJkQaiabwZKNS9DQ0gCQQMNxQ1hyzU3IHHXOrFH++bVAz1VFaY2GjNrSjQ8dV5EqfrsQtbR9zcTY5BiufuBqx/+F1++RpqbSnCYrPMCFCZxyjKfXCIGXqECQUQAPuFWU+zsARlz27ZLbBYBP+7KiKOC39+ykDe9VN75M7LTUDenXPf+8B6kXUzgw7wA2Ld+ErlO68PDDD888Pmwy2Qwyb33Mop4H7frLO4Dnbgcgiorimpb2YP+PlgPWugDoLXEVqOJXhajXPbIOjfWNGJscQw3VYFomeQtgWkw76p8rFewkpNP+1fN0Lu+UFvJxXznjG+WOQPVS4W4XFbCeIyIV8K6MuhBicdALiRR+zzuXDYmxVrhHRTcemsE85+Vziqrkjdzo+bvPL9Rd72zzTQfeE6qIyh83wjDoezetn8mhjw8txEuPH4tj3/UavNL1PzBrnc/03ldAe0AVih4+PIzhw1rl7LSYth0iI5vfbkY6W11CS4u/EtXchsYETiWNp8r77+/XQvHmD4/TwJgKYRt+J6K5RPR3RPRJIrqCiEL45g6BIOad2+WhK5ijHswNoqe1B92pbvS09mAwNyi9n8rwvO6nr8PeNXu1ljKh666v2as8T6CovGrdw5UVxeUn5uCVrldQc2wetUcfBJBHw4KXsGT1zci8o6ciVfxuQ9ECQqlkB9jnqa3iM2Q5TToNbNniLZXpFjeFfEwCKUf21QtBCM+osPP++/uBq67S1mCcq9Q6AR+xU5RrgyY6810AXwOwBcBeIvrrCq0tPKzzzlP1kZx37hWjB92NQVYZnrVPrFW2vFUchVed19/W40PHKx86/UoN8lNH49TrNmLZhiuQaf81UDNXy8PrRXVB4ZQ3N2Nn2OfPnW/7WOP75eyzgXvv9SdnzjBSypV99UopxrOUNdrpLQOz8rBB/70esPPUvwogDy2HngbwegC/glYJn3zM3vOxZ8TeoAP2PehWVFXyTa80Sc89PjDuOgrgGyeuKApOCwE8PpbH/h1/A6QUDdg6+cMp9D6wDlh2L5A/DEwMwzetABtkxYpNc+Wva8u8FqXxHj487CjzO/Oc4TsQTJKJSDuXLaWs0RrysiMif6+dUV8G4HNCiB1CiCNCiKcBfARAMxGdUJnlMX7i1INuRlUlP6fZ2uOtUTO/xtewvKsNwv7tRT4sEbDwF8vx+03XAXnnkpHxgXHfux3caOtbQ9Qb3lM8RMYoMBs5PKJ8LhZ3YSJBRNq5bHFao50mvJ2+u5vnqCB2Rv0EAFYX7o/QqosWBrYiJjBc9aCbkOVGVT3iBCo9LD8xUtBPPnjr/e42CIqc+qvfX43aIoEZOQ3NDb52O5SqqGbXauiUg2dxFyZ0ItLOZYvdGt2E5p1C8XbPUUGc+tTjLQyfQMoJcbsWbbGhsEccaGhpwJKNSzA1IhccVEUHZng+BxzqL+gn7+2cdLdBUOTUx4fVufSC+9WNa3+7j1oB5SiqqQrM3OTg3Yq7VKqWiakyghiF6jd2a3QTmndTfRqBv9fJqP+IiA4YFwAv6se7zMf125iA8VLoJkNlkL22o2WyGSzrW4b2fDuW9S1DJpvxHAUwQtR9P7kSEIUGfHzoOOljijYIZ3ViigrH4h7KA6Ovedn5j0hNYdHKryFzyo3A5Gjx7ZJuBzdh9SAU1aSjVy2ovPlcDtizRzPiCxYAK1d6qxPiTQDjinIq0iuF3Rrdpg+MULwQka0+tUs63lixVTCusCt0c2uYM9lMID3lbZ1t0ulusiiAedJY83FAn+X2hgUH9IErluPWDcLiLGoBjO5ch/TEMAamgFvGmtD+qTqkbsojf9hmz5pP4fR3dgHPdRXfVt8EnL2hoDjSzchaQDOusil45SqqGYJBqiltMnEXI6J4003ad5AxPMqMSkcDAK69Frj99uICXyAS311M1Ch1bGklUa2xFEGbiP69SqMuhGCjHjG8FLpVGmOj4EaUxhyiHpBE7dsu3YS9d/4z8uOzRlyZJlicRaMxVhbA1wHg+RwG921C77a/x/hQBpC0hDUssAku1TYWdTvYhdUNY9vR1YH+g/1FojF+Kqp5EXdxq/8uc1JyuUKDbmC3CWCY2BIRNTg/cCsTy0SAhuYG+RxxRYg7aAZzg0VGfFnfMsfHmUPR1w8Bq48uvD3zjh7glEPovfWY0lTrftOBzLJ+ZJY9UqQqB5jU41RICuTswupW79noLRcQaJnX4ruimp3Mb8HaXEb8Zc5IR0exQfd6XoaJDRFRg/MDtwNdmAjgR6GbX5ST3zeHoreOAv2TQN8kkBeYGeWaue7iory9a0xGOXNuF5asvhkNC15CgXrcuZKwu4GkQM5uUInMizcMepiKam4LcYeHi3PldoY7AgW+DOM/XsUcIlpwwkY9RvhV6OYHXoRsrFiruUfywOv3pbH1zC2eZHKVhWsWo5w5twvLNlyOU6/9EgDg6W9dj551WzG4Y7nkrKRV4ltU5exG1lZi3Ggp3x9uOnAAYHS0uGBOZbiJYhmRZBh/qbSCngfYqMcMWeV5GJST37f2ZNfX1BeMf3WDbT+4RLvfCMNrBXgpjA8txN5N6yWGXY85W1TlSukj92vcqOr749ovP2lbjW8U+9a6SLJZu3dkGwIiYO3aWEYkGaZ0ZDvqCCvokVAlzmLC0qVLxc6dOwN9ju7ubrS3twf6HHGjp7VHnt9vaXCVVzcjfX2fz9lOrmu9tVVaZW6EvGcf3w+A0LPuO9KK+prGV1A758jMaNa2SzcVhubTLVr0wAZVRbrXjYqK1lZ5YS4dOwBx3Wybm+o5u7u7cd9Ttfj29W8BhNrCE2mRRwPjuyvmKcbA4e+HYAn19TV21NYCOlUFqvVDFBBEtEsIsVR2G3vqTEkEmt9/Pqd5ySZBGqsWu2PIe0a7XwDL7sX4sDyiMT06z957d6EqZ+fF+4Eqvy1eOangup3IzfY5VwIX/T1Qd0j5PNaQO+vFM1WFF49cRQQKTrj6nSkJLy1snrHTYte9dU/94IuzaGiWRxas7W75iTnovW/1rLfuUlXObUV6KahaaDHPW5U+ztRP8sgG4PACmP/2mHbvMIw/WD1yI8flpifUICIfIvbUmZIJLL/voMU+mBvEpq9uQtcNXdj6r1uxfLfmWdv1g7+49kWM11mNujz1NDOyVaIqFwbS/HbdGLD8+qL7Oub3z9wKfPp44OIsMK8PQL5ADCuiBb1MtWKWRAzyDanyyGtq3D0+QopybNSZ6GGjxW600tW+WIsUUlh4cCHWP7wel/3hMmXI+/4v34/Jr0yibrIOUzQFAYHR1wyi5uhXpU/TsODATGtdFEbuytQt1970S6TPfqjgfnabmqLq/TO3Iv2p12PL7q0zofUIF/Qy1YjxhpyYCP4NqcpxTU87t5AQRSo/xUY9zjyfK5huFtT874ojqV43vGZZK92cyTlY9+Q6qUEfzA3iqM8fhcwrGaSQQq2oxXjdOG497w58833fkdcF3Hqep9a6SmDNb3/rM29znccfGQE6Lsxi7HOjqNnwJ2D3FdL7R7igl6lGKvGGNEJTqoJxwwO3IwJ5dDNs1OOKi2Ky2LI4q3nJ6RYAVOA1O7XSWafYPfORZ9AwWai4N2dyDlZ3rcZ9p9wXmb7/UlBNdTOTy2kOTn8/AEGY/p+TkP6vHDqPK75/HEZiM1WAYWilhSTw7w1pDk3JMHLk2az9LPUI5NHNRMaoE9ElRPQ7IsoTkbRUnzFhV0yWBGaq1/MFXrPdNDiZyp04JN+BH3/w+LL7yN1MbQubjo7iDhuVsxOHkdhMwnEytIB/b0i74QjWHHlnJ1BfX3w/tzn3ChIZow7gtwAuBvCTsBcSCxyKycKgnFnvbrFrpZOF5lW8OvdV3HnDnXj6yqcLpW4//DsMfuKDjikNW/GbCOHF+47DSGwm4ThNIfLzDan6cMhy5NkscPTRxfedno5cfioyRl0I8bQQYm/Y64gNNsVkYVDurHe32Enlup1WJyBwzNQxqDlYvMvOH06hd8v74ZTSsJvaFiW8eN9xGInNJBy70Lrfb0ivoamREfnxiOWnImPUGY/YFJOFQTla8F5RtdK5nVZHKQJNFo9jNdDGteooUhqqfvD+g/2RCsd3dmoG2kx9vdrZYcEZJlRUBrWlxf83pNfQVEzyUxWViSWixwAUa3UCHUKIh/T7dANYL4RQar8S0RoAawAgk8mcvW3btgBWO8vo6CgaGxsDfY6SmBgBxvYB+QkgVQ+kFwH180NZyuiuUeVtjWfbv3Z+vb5TI1M40n8EsIvAp2B/OwBAoHHxs4WH5p9dcHXPgT2YmJ6wPUuKUmiZ14L5c8P5nwCaczE5OYoXXih8fWtrgZNPBuaHt7TEENnvhzgyMqLl002FIKMnn4zG2tpg3qwjI8C+fVrbnEF9PbBoUfHzSdaGVErbcFT4g3TeeecpZWIrqignhDjfp/NsBLAR0LTfg9YFZm1nZ3quKV0L3vz6yma0e6lGtz6+aUUThrcPF5yvt6NXoS5nkEd7bv3s1XQL0N5XcI99e/YV6b3LmNGiD4nWVuBjH+vG+vXtRbel0xxe9wP+fvAZy9CB7ltuQfvFFwf7fDJ9d9mHQzYQIci1lQDLxDK+0NbZhr1r9haE4L1qwRt5eeMcRl4egGvDnslmXN3XulYzDQsOzF5RpDSMdrCOrg4MHByAUKjT+Tl+tRTs0n1GFTwbdSZSZLOFb8ru7mCfz64f3vrhsK4tgkQmp05EFxHRCwCWAfghEf0o7DUx7vFj1nul8vLGWmuaigvlUnPzaLvyQVj742WY+8Rb5sn7WP0av1oqTlHBiNX4MEzlSZhAQ2Q8dSHEAwAeCHsdTOm49ZJVlDOj3SvGWuXh/m0AvNVpdC7vlI5fVcm2VoJcDvjzn+3vE7EaH4apPPPnA8PDxcdj+uGIjKfOMHbCMkHh11CaoMevlkJHBzA5qb7dqeWXh7swiSeXA16VzICoq4utQENkPHUmnpRb2GbGj7y8Z57PaS1rYwNaj/9ZnSVrvgc5frUUnFp+DQVMGapJlEDkU4oM456OjsLKd4NjjontG509daZkyhacMQbSjOwCHmxF5q2PVVaLPcn6+bBv+e3s1L7PVF64qnboyivZa2cShGrnqxKaiQFs1KsUP3TLyypsKzComDGombc+FsyMdhkK/fzRneuCe84KotLWWLHCecSqnfQ2j2RlEoNXQZkY5KTYqFchfumWl1XY5mUgTVAjZhU6+emJ4UiowZWLIftaX18o+7p9u/1Ey1yuWIXOCo9kZRKBF1U587CZoOe7lwEb9SrEL93ysgrb3A6k8TtEbt4gkPztPzCFyGm4l0o2C5xxRqHsq1MHT0eHery0mf4BEfkpdUxMMXvEe/YEZzi9DDyoxHx3H2CjXoWoBFG8CqXYTUxzxO1AGj9HzFo3CGK6yHgdygPXD4UvGhMkThFHt+25NO9PkZ9Sx8QQq0c8MRGsR+x24IHqg9Hfrw7JhxCuZ6NehagEUbwKpZQlOON2II2fI2YlGwQiYEoAeQH0TQIfHgS2joYvGhMkThFHN+25VDcG8a7PFByL4pQ6JoZE1SNWfTCI5CH5kML1bNSrkM7lnUjXFX6rlyqUUnKf9+KsptaW1pXYVOptfo6YVWwEUgBqngMW92kGPWzRmKBxijjKjH5dHdDUNHt/ceGHgTO3Fp07yREOpkJEVeFN9sEgKs5VGRuQkDYnbNSrkDCEUgZzg+hp7UF3qhs9rT1a29viLPD+Pm0C2vv75P3hfo6YVWwExuqbcNkfLsPWf92Kx294HA/d9hDO3+3L7KHIYUQDr7pKu37vvcURR5nRv/tuYGhoNkLZ8vYd0vMnOcLBVIiojjiVfTBUxScDA6FtTtioVylm3fK+6/oCN+gl97MXePTOeuy2KDYIh/ZtxLUPXIuFBxeCQKh9sdZbv31M8BINdEoz+hntYZiC3PPoqBYaMuMkf1gprB+MFvnMBzQ3h7Y5YaPOBE7Zg1oMj/6KvNSjl0YBVOeRbBB6bz2hIoNkwsbPaGAUZXGZmGLdbQ4Pa56wke+pr4/ujGC7AhUv7XI+wjKxTOAEOajF87jWxdmiTcH4QHdg64sSfkcDoyaLy8QU2W5zYgJobNRyPt3dQFTn1RsbDeuMdfMGxO62AGCjzgROQ3ODFnqXHC8XuyiAqmjPqldfc1QNpkeni+5XOz9ZH4+EDaNikkJUC+PcYjdjPYT56xx+ZwKnrH52B7xGAWT5fZlBBwABFwosMUE1hrW+PhqpSqaKiWphXExho84ETln97A54VbWTefYqpkfkxj6OqMawHn10NFOVTBURUu45qbBRZyqCX3PLrThFAaxFdLI0gIog57hXGlUkc3g4snMpmGrBjVRrDAapRAU26kyssYsCyELtUA4qKQy1p+bm0XbRBv+HyISEXSQzonMpmGrCrodyZCQWg1SiAht1JvaoogDSULtAkWFP1R/Biec/iIYFLwHIo2HBIJas+ioyb/oPJGXOuizCaSYKKpwMI2XfvmjKxkaUZJX3MowJZUua0Dz68YFxNCwYQtsltyNzbheAr6tPZgyRKUX0JgKYO29Us9LjUmzMVBkTE/Lj/IaVwkadSSzKVrqWBizrW6Zd+U4K1tC7klKGyEQIo7umtVVu2LnYmIkk9fXy4/yGlcLhdyaxuGql8zIYppQhMhFEVWy8YgXXIjERZNEiro73ABt1JrG4aqWT6cFTHZCyeAelDpGJILJi46uvBjZvdleLxIXITEWZP9+5Op6ZgY06k2gcW+lkevBvuRs45y5/hshEFGux8fbt7mqRQhoRzVQ7ThOGgiKGO1jOqTNVg1Uetq2zTTPyEj14AIky4k64Veq0GwrDjhOTKIwdrPGGN3awQKTf7OypM1VBWeNfqwC3Sp1xl+lmGNf4OdawgrBRZ6qCsse/JghZRNGtUifLdDNVQ0x3sGzUmarA7eAX17PZY4oqJw64q0VimW6maojpDpaNOpNoDCOtakU367tXQ4jeKSfuphZp7tzZ35uauBCZSSgx3cGyUWcSS4GRlkD1VNCzXg0h+nIiioaXb57JfviwP+timMjhZtBMBGGjziQWpzGrqaNTBS1uXmezx5FyIooxrRtiGPdYC04Ab610EWiBY6POJBYnY2ydl+51NnscKSeiGNO6IYZxR7kiDBERcWCjzgBIZoGYkzG23u5KVjbmlBNRjGndEMO4wykU5eSFRySUxUadSWyBmMxIG8iMtStZ2Zhi/j7q6NA8c6/iXDGtG2IYd9iNL3TjhUcklMVGnUlsgViBkQaAGu2HnbF2lJWNISMj/kQFY1o3xDDO5HLam1pGc7M7LzwioSw26kyiCsSsaQQAmpEW7Wifake7SI6xdsu+faVFBWXRxrAkuBkmUDo6tB2vFSItFOXGC49IKIuNOpOYArGkphHKZWJCftwuKhiRmh+GqQyqD4MQ2s7VjRcekVAWG3UmMQViSU0jlEt9vfy4XVQwIjU/DFMZVB+Glhbtp1svPAKhLDbqTGIKxJKURvCTRYu8RwUjUvPDMJXByWh78cJD7lVno84ASEaBWFLSCH4zf77995HsOygiNT8MUxncGG03XngE8lZs1JnEkJQ0QhCovo9U30ErVkSi5odhKofb0LmdJx6BvBUbdSYxJCWNUElU30Hbt0ei5odhooWTJx6BvFVtxZ6JYSpAJpspMuKDuUH0dvRifGAcDc0NaOtsY0Ovo/qu6e+fFalhQ84wOk5jDpub5SI2FcxbsafOJBpuc7PH7ruG29gYxoKTJx6BXnU26kyi4TY3e2TfQWZU6cAIDKNimMrjVEEagV51NupMouE2N3vM30EqrM5JBAp8GSYc3HjiIfeqs1FnEo2ynS2FWEykq4RHbHwHqQy71TmJQIEvw4RDBDxxJ9ioM4lGOaltGpHPsVfaI7ZzQsybC7thVgyTeCKgGmcHG3Um0Vjb3IxJbWaimmOvtEesckKAws2FChamYZjwYaPOJB6zWh7y8vtEMcceRsurzAmRbS6ssDANE1sSVvXJRp2pKuIkJRsVqVanTURNTeTSigzjjgRWfUbGqBPR14joGSLaTUQPENGxYa+JCYbB3CCeXPAkuqkb3dSN0d+MViynLc2xk5Zbj1rRXARaXgE4byLyeTboTExJYNVnZIw6gEcBnC6EOBPAswA+G/J6mAAYzA3imVXPYGp4avbgFPD0yqcrYlALcuyAlmfX88RRK5qLSqGtUy8759KZ2BIBWVe/iYxRF0L8WAhhfNM/BeCkMNfDBENvRy/EhKTaahIVK1YzcuwNLQ0zBt0gakVzUSi0NTYXTU3y2/v7gQULYh2xZKqVqOS4fCQyRt3CKgCPhL0Ixn/sCtIqXazGwjTuyWaBoSFgyxa5cR8eBlatYsPOBIzfRW1RyXH5CAm7HhW/n4zoMQALJTd1CCEe0u/TAWApgIuFYnFEtAbAGgDIZDJnb9u2LaAVa4yOjqKxsTHQ56gWDu05VOSpT580jZoXakD1hKPOOCrUtQCo+DqCxu/37549wMSE/Lb6euCMM3x7qljA3w/BMvP6joxoYaG8qYUlldLyUvPnl/4EIyPAvn3am7q+Hli0qLzzVYDzzjtvlxBiqey2ihp1J4joGgAfAbBcCOHQRKOxdOlSsXPnzkDX1d3djfb29kCfo1owcupmYzp68ygaP9uIU+8+taLT04xhL2Zt+FQ6lbhxrX6/f1Mpdb86UeF3bjXA3w/BMvP6trbKlY9aWrTcVBVBREqjHpnwOxG9G8CnALzPrUFn4kcmm8Ff3vWXqG0yTf2tRcUNurEWnr/uHbt0Y4xTkUzUCbuoLSb97FGap34bgAYAjxIRADwlhFgb7pKYILDOPO/u7kamPRxDKpu/ztjT2QmsXAlMThYer6+PdSqSiTphzio3+tmN9jejnx2IXD9nZDx1IcTrhBAnCyHeoF/YoDNVT9DOQSnnz2aBu+8uLJhragLuuity329MkgizqC1G/exR8tQZhjERtHNQzvmzWTbgTIUx3nAdHVrIvblZM+iVeCOGHfr3QGQ8dYaJEoO5QfS09oQ6njVo5yBGzgfDaIQl3BCjfnY26gxjwaiKH+8fnxnP+vSVT+PJBU9W1LgH7RzEyPlgmHCJUT87G3WGsdDb0VvQ5mYwNTxVURnZoJ2DGDkfDBMuUdFsdgEbdYaxYKcoV0kZ2aCdgxg5HwwTPlHQbHYBG3WGseA0hrVSMrJBOwcxcj4YhnEJV78zjIW2zrYipTkzlZy9HnSVOVexM0yyYE+dYSwYSnM1TTVFt6XSKbR1toWwqvIx96QvWKBdvPSnx0RQi2GqGjbqDCMhk83g7UNvx6lbTk2EjKzRk97fr+m2Dw9rFyFm+9PtjLT18W4ewzBM5eHwO8PYkBQZWVlPuhmjP10VirfraefwPcNEB/bUGaYKcNN7bncf7mlnmHjARp1hqgA3ved291GNl4742GmGqTrYqDNMFSDrSTfD/ekMoyBmFaJs1BmmCrD2pDc1aRe3/ekjI96OM0wiiGGFKBt1hqkSzIJYQ0Paxa04FkvKMlVJDKcesVFnGMYRlpRlqpIYVoiyUWcYxhGWlGWqkhiGqNioMwzjipjMs2AY/4hhiIqNOsMwDMPIiGGIihXlmKpmMDeI3o5ejA+Mo6G5AW2dbYlQkGMYxidiNvWIjTpTtQzmBgumsY33j2Pvmr0AwIadYZhYwuF3pmrp7egtGq+aH8ujt6M3pBUxDMOUBxt1pmoZHxj3dJxhGCbqsFFnqpaG5gZPxxmGYaIOG3WmamnrbEMqXfgRSKVTaOtsC2lFDMMw5cFGnUksg7lB9LT2oDvVjZ7WHgzmBgtuz2QzWLJxCRpaGgACGloasGTjEi6SYxgmtnD1O5NI3Fa2Z7IZNuIMwyQG9tSZRMKV7QzDVCNs1JlE4lTZ7hSaZxiGiSNs1JlEYlfZboTmx/vHATEbmmfDzjBM3GGjziQSu8p2Ds0zDJNU2KgzicSusp1FZxiGSSpc/c4kFlVle0NzgxZ6lxxnGIaJM+ypM1UHi84wDJNU2KgzVQeLzjAMk1Q4/M5UJSw6wzBMEmFPnWEYhmESAht1hmEYhkkIbNQZhmEYJiGwUWcYhmGYhMBGnWEYhmESAht1hmEYhkkIbNQZhmEYJiGwUWcYhmGYhMBGnWEYhmESAht1hmEYhkkIbNQZhmEYJiGwUWcYhmGYhMBGnWEYhmESAht1hmEYhkkIbNQZhmEYJiGQECLsNZQFEb0MoD/gp1kAYCjg56hm+PUNFn59g4Vf32Dh17eYFiHEcbIbYm/UK9o9ojEAAAoPSURBVAER7RRCLA17HUmFX99g4dc3WPj1DRZ+fb3B4XeGYRiGSQhs1BmGYRgmIbBRd8fGsBeQcPj1DRZ+fYOFX99g4dfXA5xTZxiGYZiEwJ46wzAMwyQENuouIKKvEdEzRLSbiB4gomPDXlOSIKJLiOh3RJQnIq5y9QkiejcR7SWi54joM2GvJ2kQ0V1EdICIfhv2WpIIEZ1MRE8Q0e/174d1Ya8pDrBRd8ejAE4XQpwJ4FkAnw15PUnjtwAuBvCTsBeSFIioBsA3AbwHwGkALiei08JdVeK4B8C7w15EgpkC8EkhxGkA3gLgo/wedoaNuguEED8WQkzpV58CcFKY60kaQoinhRB7w15HwngzgOeEEL1CiAkA2wD8bchrShRCiJ8AGAl7HUlFCPGiEOKX+u+vAngawKJwVxV92Kh7ZxWAR8JeBMM4sAjAn0zXXwB/ITIxhYhaAbwRwM/CXUn0qQ17AVGBiB4DsFByU4cQ4iH9Ph3QQkK5Sq4tCbh5fRmGYawQUSOA7wO4Tgjx57DXE3XYqOsIIc63u52IrgFwAYDlgvsAPeP0+jK+sw/AyabrJ+nHGCY2EFEdNIOeE0LcH/Z64gCH311ARO8G8CkA7xNCjIW9HoZxwS8AnEJEi4moHsAHAfxnyGtiGNcQEQG4E8DTQohbwl5PXGCj7o7bABwN4FEi+jUR3R72gpIEEV1ERC8AWAbgh0T0o7DXFHf0ws5/BPAjaAVG9wkhfhfuqpIFEW0F0ANgCRG9QEQfCntNCeNcAFcBeJf+vftrIloR9qKiDivKMQzDMExCYE+dYRiGYRICG3WGYRiGSQhs1BmGYRgmIbBRZxiGYZiEwEadYRiGYRICG3WmaiCiG4hImC77iej7RPRaF4+9h4h2BrSmIb/Pq5/7Gv3vbHRx3zcQ0X8Q0UtENKG/NjkielMQa0saRHSpLlDl5r6XEdH9RPSi/v9x9TiGcQMbdabaOAitH34ZgPUA3gCgi4iOcnjcFwFcE8B6NgH4mwDO6xoiuhjAzwE0AfgEgPMBfBLAPAA/DnFpceJSuH9/fABAK4AfBLUYpnphmVim2pgSQjyl//4UEQ0A+CmAFQC+a70zEc0VQhwWQvwxiMUIIV6ANmwlFIjoRACbAWwFcI1FAnkrEV0QzsoSzWVCiLweQVkd9mKYZMGeOlPt7NJ/tgIAEfUR0b8Q0f/WVe7+rB8vCL+bQttnENGjRHSIiJ7Rvd4CdMW8nxPRYSIaJqLtRNSi31YQfieidv28f01EP9DPO0BEay3nXEZE/6mHcA/palvZEv7+1QDqoc2tLlKiEkLMeJNEVKOvd4CIxonod0R0hWVd9xDRTiJ6LxH9nojGiOiHRDSfiF5HRE/o691JRGdaHiuI6J+IaAMRjRDRK0T0DV3m1ny/NxBRl37u/9HTBBnT7a36uS4lon8jooO64tuNRJSynOt0fX2v6pfvEtFC0+3G/6Ndv22UiHqJ6Frz3wzg7wC805TauUH1ggsh8qrbGKZc2Kgz1U6r/vMl07ErALwTwLUALnN4/HegaapfBOAPALYR0UnGjUR0FYD7AfwRWoh2JYBnARzncN47AewGcDGA7QC+bfGaWwDsAPAhABdCG3pxNxFd7nBeK+8EsFMI4SavfxOADgAbAbxPf/6c5Dmb9ft+DsAaAG/VH7NNv3wAWpRwGxGR5bGfhDZ8Jgvg/+iP7zRuJKLjAHQDSEP7P31M/xsetRp/AF8FMKo/3xYAn9d/N871Ov1vmAPgSmjh89cDeFiyrjsA/Aba/7kbwDeJ6M36bV8E8ASAX2E2tbMJDBMGQgi+8KUqLgBuADAEzaDUAvgLaF/GfwZwgn6fPgAvAphjeew90Iyfcf0aAALAKtOxJmijedfq11PQJqPd77Qm0/V2/bwbLfd7FMBTinOQ/vf8G4DHJWtstHn+ZwBsdfHazQdwCMAXLMe3A9hreZ2mALzWdOyr+jr+3nRshX7sVNMxoa8nZTrWAWAMwHz9+pcBvALgGNN9ztEfe7l+vVW//u+Wtf4awDbT9XsB7AVQbzp2CoBpAO+1/D9uMt2nDsDLAL5sOvY9AN0e34+N+rmvCfuzwZfkXNhTZ6qNJgCT+mUvgDZoOc4XTffpEkIccXm+mUIyIcQwgAPQPE0AWALgRAB3l7DOByzX7wdwNhHVAAARvYaIvk5E/Zj9e9ZA26h4xc0AiNOhecfWuoP/APAXugdt0CcKaxCe038+Ljm2yHK+h0RhePp+AHP15weANwP4sTDN1RZC/AzaZuxtlnNZi/x+j9n/DaAVBD4AIE9EtURUC+B5/VxLVecSQkxCi8qcBIaJGFwox1QbB6F9mQtoIff9QgirURv0cL5XLNcnoIVzAW0DAWiev1cOSK7XAlgAbX33AHgLtNDv76FFG/4BwN96fJ590MLlTpyg/7S+Nsb1+dC8V0D+mliPG8fmWO4r+7vNz38CANm0uUF9DWbs/jeA9lp+Wr9YOdly3elcDBMJ2Kgz1caUEMKp39yv0YXD+s8TbO8l53jJ9SkAQ0Q0B8AFAD4qhJgZA2wtAnNJN4AOIpovhBixuZ+xMTkes38XABgFanaP9YLs7zY//4uS+xjr2CU5bscINE9dlv8ORDuAYYKGw+8MExx7oXnCV5fw2Isk13cJIaYBNED77I4bNxLR0dCK17xyJ7TQ/c2yG4novfqvv4WW277EcpdLATwrhHgZ/vC3ls3JxQAO688PAD8D8Df632us8U3Q8uhPenyuLmiFcbuEEDstlz6P52LPnYkE7KkzTEAIrRf5U9AqxHPQesEFgHdBK06zixi8h4g6Afw3NMP2v6CH1oUQB4noFwA+T0R/BpAH8BloqYVjPK5xP2mKZlv1qv27oG1EFgH4IIB3QCtSGyGiWwF8joimAOzU17UCgNeKezuOBvBdIroDmsH93wC+aYoi3AItzfAjIvoKtGKzLwPYA60DwAs3QBPd+SER3QXNO18E7bW+RwjR7eFcz0DbkLwfmu7AfiHEftkdieg0AKdhdhOwlIhGAbwshPhvj38DwxTARp1hAkQI8R0iOgKtivt70CrIn8Js/lnFagDXQVN4G4EWav9P0+1XQKt2/3do4fDboBWy/WMJa/w+EZ0D4LMANmA2P/44tPoDg89DSwH8A7Rw93MArhRCbPP6nDb8C7Tixa3QohF3ArjetNaXieg8/X5boXnI2wF8QggxUXw6NUKIZ4noLdBa5zZCK8jbB82Df87usRK+BeCN0DZFrwFwI7RNg4xLAXzBdP2j+uW/oVXbM0zJUHGNEMMwYUFE7dDa7M4QQvzW4e6JgogEgI8JIW4Ley0ME1c4p84wDMMwCYGNOsMwDMMkBA6/MwzDMExCYE+dYRiGYRICG3WGYRiGSQhs1BmGYRgmIbBRZxiGYZiEwEadYRiGYRICG3WGYRiGSQj/H/l5UnLcNe5tAAAAAElFTkSuQmCC"/>
        <xdr:cNvSpPr>
          <a:spLocks noChangeAspect="1" noChangeArrowheads="1"/>
        </xdr:cNvSpPr>
      </xdr:nvSpPr>
      <xdr:spPr bwMode="auto">
        <a:xfrm>
          <a:off x="762000" y="82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</xdr:row>
      <xdr:rowOff>0</xdr:rowOff>
    </xdr:from>
    <xdr:to>
      <xdr:col>11</xdr:col>
      <xdr:colOff>755650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15</xdr:row>
      <xdr:rowOff>82550</xdr:rowOff>
    </xdr:from>
    <xdr:to>
      <xdr:col>11</xdr:col>
      <xdr:colOff>746125</xdr:colOff>
      <xdr:row>29</xdr:row>
      <xdr:rowOff>158750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120650</xdr:rowOff>
    </xdr:to>
    <xdr:sp macro="" textlink="">
      <xdr:nvSpPr>
        <xdr:cNvPr id="2" name="AutoShape 1" descr="data:image/png;base64,iVBORw0KGgoAAAANSUhEUgAAAfUAAAH6CAYAAAAeHtXEAAAABHNCSVQICAgIfAhkiAAAAAlwSFlzAAALEgAACxIB0t1+/AAAADh0RVh0U29mdHdhcmUAbWF0cGxvdGxpYiB2ZXJzaW9uMy4yLjIsIGh0dHA6Ly9tYXRwbG90bGliLm9yZy+WH4yJAAAgAElEQVR4nOyde3wcZb3wv79Nk5S0kNoEIm1J0gj0IJSirWJfVAr1oNYrqBwh1HIpERAtCh7EeEF8g+jhVavnFCx36QqicjiioB4qUS5VoAoUrKWYJmkrBJpAaUibpN3n/WN20r3MbGZ3Z3Ynu7/v57Of7T5ze3a6md/zu4sxBkVRFEVRJj6RYk9AURRFURR/UKGuKIqiKCWCCnVFURRFKRFUqCuKoihKiaBCXVEURVFKBBXqiqIoilIiqFBXFEVRlBJBhbpSsohInYgsF5H/FpHnRWS3iOwUkYdF5DwR0d9/iSEii0TEiMiVORzbHT/WfsVE5FUReVREPiMik1yOO0xErhGR9SLyioiMishLIvKAiKwQkdoM12xNuN4p2c5ZUVJx/JEqSonwCeA64AXgQaAXaABOA24E3i8inzBagUlJZiXwKlABzAY+BiwEFmP9dsYQkeXAfwLVwFPAHcArQB3wTuD7wFeBepdrtQEGkPi/f+fvV1HKDRXqSinzHPBh4NfGmJg9KCJfBh7DelifBvyiONNTQsr3jTHd9gcR+RbwOHCqiJxojPlDfLwVuAFLiH/MGPPr1BOJyAnAfzldRETmAO8GHgDeAHxYRBqMMX0+fx+ljFDzo1KyGGN+b4y5N1Ggx8dfBK6Pf1yUzTlF5F9E5Oa4qXY4bmZ9SEQudNh3sYj8RkQG4vs+FzfTppljRaQzboKtFJGvicg/RGSPiGwSkfMT9rtARDbEXQnbROQbqW4EEWmOn+vW+Hzvic/h9bjrwdHMKyLVIvKl+PmHROS1+Hc73WHfxGs0i8idIrIjPucnROSDGe7hGSLyYNy0vUdENorIV0Sk2mFfE7839SKyWkReiN/LZ0XknJR9b8WyyAB8PcWUvshtPuNhjHkW6Ix/fHv8WgcCP4iPfdJJoMePfQQ43uXU9v/rLcCtQCVwdq7zVBRQTV0pX0bj73u9HiAiHwB+hmVq/Q2WqXUaMA/4dyxTv73vp+OfX48f8xLWAuJy4EMicoIx5lWHy9yJJQTui8/x48BqERkFjgWWAb8C1mJZIb4GDAHfdjjXbGAdsAH4EXAo8G/A/SJypjHmpwnzrQJ+C5wI/B1Lu6yJX/+nInKcMebLDtdowrJ6dAG3A9Pj1/gfEXmPMebBxJ1F5GbgHGAbloXkVeAdwDeBxSLyr8aY1P+TacAjwAjwc6z7/wngZhGJGWNui+93T/x9GfAH9gtigG6HuWeDxN9tV83Hsb7rn4wxGU3mxpjhtJNZ93sZsBP4b+AA4P8By0XkO+oSUnLGGKMvfZXVC2sxuwHrAf1ej8fUYz2AR4ATHbbPSvh3EzAMvAb8S8p+q+LXXZ0y3hkffxyYljDeEr/mK8AWYGbCtmnADuBlYFLCeHP8XAb4j5TrLMBaLLwCHJQwfkV8//tSznUIlkA0wP9xucbXU67xXvtcKeNnx8fvBg5I2XZlfNuKlHH7GjcCFQnjb8ZakP0tZf9F8f2vzOF3YX/P5pTxo7EWTgZ4V3zspvjn/5vjb/CT8eN/lDD28/jY4mL/jehr4r6KPgF96avQL+Da+MPz11kcc2n8mJUe9m2P73u1w7Y3xIX9bqA6YbzT7YEO/D6+7VyHbbfEtzUljNkC91XgQIdjbo1vX5YwthmIkbIIiW87L77/zQ7X6E4Utgnbe4AdKWN/xVpQTHPYvwJrgfJYyrjBsnYc5HDMH+LbpyaM+SHUvx9fZHwTWJMg0O9O2Pe++NgFOf4G18aPX5gw9sH42E+L+fehr4n9UvO7UlaIyOewBPTfgaVZHPqO+Pv9HvZ9a/z996kbjDGviMhfsQKk/gUrYjqRJxzO98/4+3qHbdvj77OwBGkifzHG7HI4phPL9PsW4La4f/hwYLsx5u8O+9vf4y0O2540xuxzGN+KFTEOgIjUYLkpdgCXiIjDIQwDRzmMbzbGvOZyDbAWSoNOJ8yRFfF3Ez/v01jC/XrXI7JARA4HTgI2GWPWJWz6DfAi8FERqTfG7PDjekp5oUJdKRtE5GKsdKW/YWnEA1kcPi3+vj3jXhZ2INwLLtvt8WmpG4wxOx32t33MmbZVOmxzi6J+Mf5em/Ke9XyxrAFO7CU5EPcNWH7pg4GvuxzjRqZrgKXl+8lskxD97oJ9T2bmcP7zse7FrYmDxpi9IhLFWnSejWVRUpSs0Oh3pSwQkUuAHwLPACcZKwI+G2zB4uUhbgvfN7psPzRlv6BocBm357Uz5T3I+drH/tUYI5leeVyjkDwcf1+czUEikhjh/q2UCH2DJdBhf2S8omSFCnWl5BGRy4HvAU9iCfSXcjjNn+Lv7/ew71/j74sc5jINOA7YA2zMYR7Z8Na4aT0Ve15/BYib6P8BzBSRIxz2Pyn+/pdcJ2KMGQSeBY4Wkem5nscDtivAb+09lZ8DA8BCEXlPph1TUvU+ghV8uAkr2M7p1QUcKSInBjBvpcRRoa6UNCLyVeAaLH/04jz8lLdhBbhdKCLvdrjOrISPa7ACwj4b958m8k3gIGCNcUh18plarJS3MURkAdDK/lQqm5uxTML/ISIVCfvXY1VEs/fJh+8CVVipaGmmfBF5g4i8Nf2wrOiPvzfmeZ6MxBdCn4t//KmIvNdpPxF5B1ZaoU1b/P1rxpjlTi/g6pR9FcUz6lNXShYRWQZchaW9PQR8ziFAq9sYc+t45zLG7BCRM7E0tAdF5H6sAKqDsPLHD8PKC8cY0x039/8X8BcRuQsr7exErOCxv2PlqwfNH7Hyno/HyvO289QjwKdTgs+uxbJCfAR4SkTuw8pT/wSWZvkdY8zD5IEx5mYRmQ9cBPxDRH6LVbp3Ota9ezdWNP8FeVxmE1bcwyfjuf09WAFvtxtjUgMJ88IYExWRA7DKxP5GRJ4EHmV/mdiF7A8ORERmA++Jf77H8aQWP8WKwP+YiHw2y9gPpcxRoa6UMrPj7xXAJS77/IGUgCU3jDG/jmu6l2P5Uk/BeoD/HfhWyr6rROR54DKscrQ1WNHa/4GV6uYW/OUnW7AE5DXx92osE/pVxpjfpsx3RET+FfgCcCbwWaxAtKeAS4wxd/gxIWPMZ+ILoguwBNw0LDN2L9a9WZPn+feJyKlY3/kTwIFYFoiHSc8OyBtjzI3xxcnFwL9iWUGmYMVgPAN8nv0WjuXxudxujBnJcM5BEbkDy6++DMt1pCieEGO0cJGilBIi0owl0G8zxpxd1MkoilJQ1KeuKIqiKCWCCnVFURRFKRFUqCuKoihKiaA+dUVRFEUpEVRTVxRFUZQSYcKntNXX15vm5uZAr/H6668zZcqUQK9Rzuj9DRa9v8Gi9zdY9P6ms379+h3GmIOdtk14od7c3MwTTzg1tvKPzs5OFi1aFOg1yhm9v8Gi9zdY9P4Gi97fdETEteaCmt8VRVEUpURQoa4oiqIoJYIKdUVRFEUpESa8T11RFEWZGIyOjrJt2zb27Nnj+Zja2lo2bgy6S3E4mTx5MrNmzaKystLzMSrUFUVRlIKwbds2DjzwQJqbm3HomOjIrl27OPDAAwOeWfgwxtDf38+2bduYPXv2+AfEUfO7oiiKUhD27NlDXV2dZ4FezogIdXV1WVk1QIW6oiiKUkBUoHsnl3ulQl1RFEVRSgQV6oqiKErZUFFRwXHHHccxxxzDJz7xCYaGhuju7uaYY44p+Fze9773MW3aND74wQ/6dk4V6oqiKEo4iUaZcvTREIlAczNEo3mf8oADDuDJJ5/kmWeeoaqqiuuvvz7/eebIF7/4RW6//XZfz6lCXVEURQkf0Si0tRHZuhWMgZ4eaGvzRbDbvOtd7+L5558HYN++fZx//vkcffTRnHLKKezevRuAG264gbe97W3MmzePj33sYwwNDQHws5/9jGOOOYZ58+bx7ne/e+wcX/ziF3nb297Gsccey49+9KOM11+8eLHvkf0q1BVFUZTw0d4OcQE6xtCQNe4De/fu5f7772fu3LkAbN68mc985jM8++yzTJs2jV/84hcAnHbaaTz++OM89dRTHHXUUdx0000AXHXVVfz2t7/lqaee4pe//CUAN910E7W1tTz++OM8/vjj3HDDDWzZssWX+XpFhbqiKIoSPnp7sxv3yO7duznuuONYsGABjY2NnHfeeQDMnj2b4447DoD58+fT3d0NwDPPPMO73vUu5s6dSzQa5dlnnwXghBNO4Oyzz+aGG25g3759APzud7/jxz/+MccddxzHH388/f39bN68Oa/5ZosWn1EURVHCR2OjZXJ3Gs8D26eeSnV19di/KyoqxszvZ599Nvfccw/z5s3j1ltvpbOzE4Drr7+eP//5z/z6179m/vz5rF+/HmMMP/zhD3nve9+b1xzzQTV1RVEUJXx0dEBNTfJYTY01XkB27drFoYceyujoKNEEf/4//vEPjj/+eK666ioOPvhgtm7dynvf+16uu+46RkdHAXjuued4/fXXCzpf1dTj9EX76GrvYrh3mOrGalo6WmhobSj2tBRFUcqT1lYAYldcQWTbNktD7+gYGy8U3/zmNzn++OM5+OCDOf7449m1axdgRa5v3rwZYwyLFy9m3rx5HHvssXR3d/PWt74VYwwHH3ww99xzj+u53/Wud/H3v/+dwcFBZs2axU033ZS3li/GmLxOEAQiUgE8AWw3xmRM4FuwYIF54okn8rpeX7SPTW2biA3FxsYiNRHmrJ5DQ2sDnZ2dLFq0KK9rKO7o/Q0Wvb/BovfXOxs3buSoo47K6phyrf1u43TPRGS9MWaB0/5hNb+vAArWlqervStJoAPEhmJ0tXcVagqKoiiKkjehM7+LyCzgA0AH8IVCXHO4dzircUVRFEXxwoYNG1i6dGnSWHV1NX/+858DuV7ohDrwfeDfgYLZW6obqxnuSRfg1Y3VDnsriqIoijfmzp3rGG0fFKHyqYvIB4ElxpiLRGQRcJmTT11E2oA2gIaGhvl33nlnXtfdO7CXPT17INECH4HJTZOZNH0Sg4ODTJ06Na9rKO7o/Q0Wvb/BovfXO7W1tRx++OFZHbNv3z4qKioCmlH4ef7559m5c2fS2EknneTqUw+bpn4C8GERWQJMBg4SkTXGmLMSdzLGrAZWgxUo50eQimP0+2lW9LsGwgSL3t9g0fsbLHp/vbNx48asg97KPVBu8uTJvOUtb/G8f6iEujHmCuAKgARN/ayMB/lEQ2uDprApiqIoE5qwRr8riqIoipIloRXqxpjO8XLUFUVRFCUbwtJP/cknn2ThwoUcffTRHHvssfz0pz/15byhFeqKoihKeRPdEOXoG44m8o0Izd9vJrqhdPqp19TU8OMf/5hnn32W3/zmN1xyySW8+uqreZ9XhbqiKIoSOqIborTd28bWXVsxGHp29tB2b5svgt2mmP3UjzzySI444ggAZsyYwSGHHMLLL7+c93dSoa4oiqKEjva17QyNJvdTHxodon1t6fVTf+yxxxgZGeFNb3pT3t9LhbqiKIoSOnp3OvdNdxv3Stj6qb/wwgssXbqUW265hUgkf5EcqpQ2RVEURQForG2kZ2d6P/XG2tLpp/7aa6/xgQ98gI6ODt7xjnfk9b1sVFNXFEVRQkfH4g5qKpP7qddU1tCxuDT6qY+MjHDqqafyqU99io9//OO+zVc1dUVRFCV0tM61+qZf8b9XsG3XNhprG+lY3DE2XiiC6qd+11138cc//pH+/n5uvfVWAG699dYxF0CuhKr2ey740U99PLQMZLDo/Q0Wvb/BovfXO9pPPXtKpZ+6oiiKoihZouZ3RVEURQkI7aeuKIqiKCVCofupq/ldURRFUUoEFeqKoiiKUiKoUFcURVGUEkGFuqIoiqKUCCrUFUVRlLIhLP3Ue3p6eOtb38pxxx3H0Ucf7VsLWBXqiqIoSiiJRuHoo6cQiUBzs/U5X8LST/3QQw9l3bp1PPnkk/z5z3/mmmuu4Z///Gfe51WhriiKooSOaBTa2mDr1gjGQE+P9dkPwW5TzH7qVVVVY01khoeHicVivnwnFeqKoihK6Ghvh6HkduoMDVnjfhCGfupbt27l2GOP5bDDDuPyyy9nxowZeX8vFeqKoihK6Oh1aZvuNu6VMPVTP+yww3j66ad5/vnnue222+jr68vvy6EV5RRFUZQQ0thomdydxvMhTP3UbWbMmMExxxzDQw89lHcbVtXUFUVRlNDR0QE1ye3UqamxxgtJUP3Ut23bNrZweOWVV3j44YeZM2dO3vNVTV1RFEUJHa3xtulXXBFj27YIjY2WQG8tbDv1wPqpb9y4kUsvvRQRwRjDZZddNubfzwftp+4B7ZccLHp/g0Xvb7Do/fWO9lPPHu2nriiKoihliprfFUVRFCUgtJ+6oiiKopQI2k9dURRFUZScUKGuKIqiKCWCCnVFURRFKRFUqCuKoihKiaBCXVEURSkbwtJP3ea1115j1qxZXHzxxb6cT4W6oiiKEk62RJnywNHwkwjc0wxb8u+7GpZ+6jZf/epXx1q3+oEKdUVRFCV8bInCY21Edm8FDAz1wGNtvgh2m2L2UwdYv349fX19nHLKKb59JxXqiqIoSvh4qh32pTRU3zdkjftAsfupx2IxLr30Uq699lpfvo+NCnVFURQlfAy5NE53G/dIWPqpr1q1iiVLljBr1qy8vk8qWlFOURRFCR81jZbJ3Wk8D8LST33dunU89NBDrFq1isHBQUZGRpg6dSrXXHNNXt9PNXVFURQlfMzrgIqUhuoVNdZ4AQmqn3o0GqW3t5fu7m6uvfZaPvWpT+Ut0EE1dUVRFCWMzLYap8eevILI7m2Whj6vY2y8UATVTz0otJ+6B7RfcrDo/Q0Wvb/BovfXO9pPPXu0n7qiKIqilClqflcURVGUgNB+6oqiKIpSImg/dUVRFEVRckKFuqIoiqKUCCrUFUVRFKVEUKGuKIqiKCWCCvWQ0BftY13zOjojnaxrXkdftK/YU1IURSk5wtRP3Z7Lcccdx4c//GFfzqlCPQT0RfvY1LaJ4Z5hMDDcM8ymtk0q2BVFKWv6on1sOHqDr8pOmPqp23N58sknxzq95YsK9RDQ1d5FbCiWNBYbitHV3lWkGSmKohQXW9kZ2ToSmLJT7H7qQaBCPQQM9w5nNa4oilLqBK3sFLufOsCePXtYsGAB73jHO3yrER+q4jMiMhn4I1CNNbefG2O+XtxZBU91Y7VlencYVxRFKUeCUnbsfupgaernnXce//znPzP2U//KV77Cq6++yuDg4FhbVbuf+umnn85pp50GWP3Un376aX7+858DsHPnTjZv3szs2bMd59LT08PMmTPp6uri5JNPZu7cubzpTW/K6/uFSqgDw8DJxphBEakEHhaR+40xfyr2xIKkpaOFTW2bklalkZoILR0tRZyVoihK8QhK2QlLP3WAmTNnAtDS0sKiRYv461//mrdQD5X53VgMxj9Wxl8Tu42cBxpaG5izeg7VTdUgUN1UzZzVc2hobSj21BRFUYpCS0cLkZpkEVUMZSeofuqvvPIKw8PWomXHjh088sgjvPnNb857vmHT1BGRCmA9cDjwX8aYtKr3ItIGtAE0NDSMrZyCYnBwMPBrMBO41frnMMNsZCMbOzcGe82QUJD7W8bo/Q0Wvb/eqa2tHetHPh41H66hcU8j26/czuj2UapmVTHj6zOo+XCN53O4kXr84OAgsVhsbHx4eJjh4WF27dpFe3s7b3/726mrq2PBggUMDg6ya9cuPv/5z/OPf/wDYwwnnngiLS0tzJ49m+eee47jjjsOYwz19fX85Cc/IRaLpc1h/fr1rFixgkgkQiwW45JLLuGwww5Lm9uePXuy+n2Ftp+6iEwD/hv4rDHmGbf9tJ/6xEfvb7Do/Q0Wvb/e0X7q2VMy/dSNMa8CDwLvK/ZcFEVRFGUiECrzu4gcDIwaY14VkQOAfwW+XeRpKYqiKEpOlHs/9UOB2+J+9QhwlzHmV0Wek6IoiuITxhhEpNjTKBj59FPPxT0eKqFujHkaeEux56EoiqL4z+TJk+nv76eurq6sBHsuGGPo7+9n8uTJWR0XKqGuKIqilC6zZs1i27ZtvPzyy56P2bNnT9aCrVSYPHkys2bNyuoYFeqKoihKQaisrHStruZGZ2cnb3mLGnC9Etrod0VRFEVRskOFuqIoiqKUCCrUFUVRFKVEUKGuKIqiKCWCCnVFURRFKRFUqOdBX7SPdc3r6Ix0sq55HX3RvmJPSVEURSljNKUtR/qifUk90Id7htnUtglAW6YqiqIoRUE19Rzpau8aE+g2saEYXe1dRZqRoiiKUu6oUM+R4d7hrMYVRVEUJWhUqOdIdWN1VuOKoiiKEjQq1HOkpaOFSE3y7YvURGjpaCnSjBRFUZRyR4V6jjS0NjBn9Ryqm6pBoLqpmjmr52iQnKIoilI0NPo9DxpaG1SIK4qiKKFBNXVFURRFKRFUqCuKoihKiaBCXVEURVFKBBXqiqIoilIiqFBXFEVRlBJBhbqiKIqilAgq1BVFURSlRFChriiKoiglghafUQpKX7SPrvYuhnuHqW6stsrqziz2rBRFUUoD1dSVgmH3oB/uGQazvwf93oG9xZ6aoihKSaBCXSkYbj3oh7cP0xftY13zOjojnaxrXkdftK9Is1QURZm4qPldKRhuvebNiGFT26YxgW9r8IDW1lcURckC1dSVgpGp17yTBt/V3hX0lBRFUUoKFepKwXDrQe+Gm2avKIqiOKNCXSkYbj3opUoc98+k2SuKoijpqE9dKShOPeir764mUhNJMsFHaiJWupuiKIriGdXUlaIzafokRw1eg+QURVGyQzV1JRQ4afCKoihKdqimrhSFxLz01ze8rnnpiqIoPqCaulJw7Mpytg/dzlMHzUtXFEXJB9XUlYLjVllO89IVRVHyQ4W6UnDc8s81L11RFCU/VKgrBcct/1zz0hVFUfJDhbpScNwqy2leuqIoSn6oUFcKTmplOakSzUtXFEXxAY1+V4pCYl56Z2cnDYtUoCuKouSLauqKoiiKUiKoUFcURVGUEkGFuqIoiqKUCCrUFUVRFKVEUKGuKIqiKCWCCnVFURRFKREyCnURmSkiXxWR60TkEhF5g8M+R4nI74OboqIo2RKNQn09iMD69da/o9Fiz0pRlKBxFeoicgSwAfh34F3ANcBzIvLhlF0PAk4MbIaKomRFNArnngv9/fvH+vvhnHNUsCslSjQKzc0QiVjvZfxDz6SpfxvYBDQaY44BDgPuB+4WkS8UYnKKomTPihUwMpI+PjoK7e2Fn4+iBEo0Cm1t0NMDxljvbW1lK9gzCfWFwNXGmFcAjDEvG2M+BXwW+LaIrPR7MiJymIg8KCJ/E5FnRWSF39dQwklftI91zevojHSyrnkdfdG+Yk9pQhKNJmvoqfT2Fm4uilIQ2tthaCh5bGiobFewmYT6AcBQ6qAx5jrgY8ByEfkZMNnH+ewFLjXGvBl4B/AZEXmzj+dXQsjegb1satvEcM8wGBjuGWZT2yYV7Dkw3nOssbEw81CUQEk0t/f0OO9TpivYTEJ9E5YvPQ1jzC+BU4CTgdv8mowx5gVjzF/i/94FbARm+nV+JZwMbx8mNhRLGosNxehq7yrSjCYumZ5jlZXQ0VG4uShKIKSa290o0xVsJqH+Gyxt3LHJtTHmEeDdQEUQExORZuAtwJ+DOL8SHsyI8x/mcO9wgWcy8XF7jonALbdAa2th56MovuNkbk+lpqZsV7BiXFY6InIg0Ah0GWN2u55A5GDgzcaYP/g2KZGpwB+ADmPM3Q7b24A2gIaGhvl33nmnX5d2ZHBwkKlTpwZ6jXJm50s7qdiavjaUKmHK3ClFmNHEZWDAUmBiCYaPww4bZNKkqUyfXrx5lTL6fAiWtPu7fn3mA6qqYOZMSvkHf9JJJ603xixw2uYq1IuFiFQCvwJ+a4z57nj7L1iwwDzxxBOBzqmzs5NFixYFeo1y5oG7H6BqaVWSCT5SE9Ee6zkSjVrKTG+vpbl/97udnHbaomJPq2TR50OwpN3f5mZnP3pTE3R3F2hWxUVEXIV6qCrKiYgANwEbvQh0pTSYNH0Sc1bPobqpGgSqm6pVoOdBa6v1bIvFrPcSVliUcmTJkuzGy4xQCXXgBGApcLKIPBl/6f9UiWKnsQ2uH6SrvYuWjhYWxRaxsHthSQp0rY+hKD5w333ZjZcZk4o9gUSMMQ8DUux5KMHTF+1jU9umMZO7ncYGlKxAb2vbH99j18cADV5TlKxwS/Eo0xS2VMKmqStlQld7V8Y0tlIrRuNnfQzV+JWyxi3Fo0xT2FLxJNRF5GsiMsNl26Ei8jV/p6WUOm7pasO9w2NafCkVo/FLudCKmErZ09FhpawlUsYpbKl41dS/Dsxy2TYjvl1RPFPd6Fj+gOrGalctfvOKzYWYWiD4pVxko/HbGv369arRKyVEayusXm1Fu4tY76tXqx8rjlehLoBb7tss4BV/pqOUCy0dLURqkn9+kZoILR0trlr83v69E1Zb90u58KrxJ2r0oBq9UmKkpnioQB8jU+vVZSLy+3ivdANcZ39OeD0KrMEqFKMonmlobdifxkZyGpubFg9M2NKxfikXXjV+7XGh+IYGcUwoMmnqQ0B//CXAzoTP9msL8B3i1d2UcBH2YLOG1gYWdi9k6vypSWlsLR0trseErXRsNs87P5QLrxq/BggrvqBBHBMO15Q2Y8zPgJ8BiMgtwDeNMRNTTSpDJnLKWENrA8+teI59/fvStlVMD6TVQE4UI03NPm9ixbiOjvTrNTY6F93SAGElKzKZfNTkHUo8+dSNMeeoQJ9YjJcyFlZs64KTQAeI7YqFxuKQq4k7X2umF41fA4QVX1CTz4TDc/EZEVkAnIYVGJfWQ90Yc7qP81LyJFPKWFhJtS44YUYMXe1dobA25PK8K5R2n6jRg+XDd9LoFSUjavKZcHjNU78QeAxYDrwJONjhpYSITCljYcXJuuBEWBYmuaSpuaGjZI4AACAASURBVGn3K1b4Ny8bW6OfP18DhJUcKbbJJxqFDRs0SC8LvKa0XQbcDMwwxpxgjDkp9RXgHJUcyJQyFlaGe7wJ67AsTHJ53rlp8f39+rxSQkgxc8Jts9bIiAbpZYFXoX4IcIcxZm+Qk1H8IyllbAJ0PuuL9nmq+h+mhUkuz7vxtHhFCR3FygnXvMyc8CrU7weOD3Iiiv/YKWMTofNZV3uXa3mjSXWTQrswyfZ5l4sWnytaUU6Z0HgJWtEc+jS8Bsr9F7BaRCqB/wVeTd3BGPM3PyemlBeZ/OTv3PHOAs4kWFpbLf95f3/6Nj9jj7QrnDLhGS9I76KL4PrrLdM86I88jldN/UHgCKwa7w8BGxJez8TfFSVnXAP7msLhP/eTlSvzjz0aT0FRy6Uy4ckUtBKNJgt0G/2Re9bUNRBOCZSWjpa0dLYw+c/9xGsBGTe8aOFulsueHuv4MlZklImC/SMdGLCCVhL/UJqb0wW6TZnn0HsS6sYYre2uBIrtJ+9q72K4d5jqxmpaOlpC5T/3k9bW3AWrlyJf06c7m/hBLZTKBKK1FTo7raCVRDIJ7kx+rGg099X0BMGr+R0AEXm/iHxVRFaLSGN87N1uvdYVJRsmUmBfMcmkhYP13HrtNffj1UKpTHgyCe7BQWe/VJnUsfdafKZBRP4M3AssA84D6uObzwG+Gsz0FEVJxe15JrJfERkdzXyOMrdQKhMdJ3+7TX+/s9Auk0ATr5r6D4GpwL/EX4kZxQ8Ai32el6IoLnR0WAI8FWP2WxbHQ6t8KhMau0hEXV3m/RKFdpnUsfcq1N8HfMUY8zzp2cTbgJm+zkopGmFv16pYz7NMMULjCWxt7KKUBF594bbQzqWu8wQkG5+6WzW5emC3D3NRiozdUGW4ZxjM/natKtjDR1OT87gd+5NqmbQ1+0JW+VQUXxgYcM/fdIsGTcQW2sWuY18gvAr1h4DPiUhiM2tbVzgX+L2vs1KKwkRt11qOuAnuJUvSy9dWVcHtt1vavTZ2UQLF7wpv0ajlG881uC1RaBezjn0B8SrULwfehlVo5ptYAv18EfkDsBD4SjDTUwqJa7vWnuGiaevqDnCmtRWWLUv2rRsDt922Pw/dLl87d27JPbeUMBJEdHl7e3o6W6KfPJNPPVFo24uNpUutbbffXrIrXE9C3RjzDDAfeAI4G9iH1Vt9G3C8Mea5oCaoFI5M3c+KYYZXd0A6iYrQ6tXeC2ppiWwlcIKILh8vuG3lSqisTN5WWQlr1uwX2mWSymbj2adujPmHMWapMWaGMabKGPNGY0yrMWZzkBNUCodTu1abYpjh1R2QTOqzad8+5/1Sn4MDA2X1TFOKRRDR5eMFt7W2wi23JJvUb7klWQN3W2ysWFGSK92sis8opY3drtWNTE1XcqUv2sfrG153NK+79VcPYh4TAadnkxOpz8Ht28siPVcpNkFEl3d0WEI3kdTgtvFaJbotKvr7S3Kl61moi8jHReQnIvJHEXks9RXkJJXC0dDa4NpEJZN5Plv6on08VP8QG8/aiBkxaeb1TP3V/ZzHRMKLwuMUzDsykvv5FMUzQUSXt7Za2ne2wW2J/qbURYEbJbLS9VT7XUSuBL4GPAX8DXB5TCilQNDNVWxfeappHVLM60652EJJNnnxglsnSpumJudS1lVV7udTFN/It1ORG9OnWxq4V1I7Hrn5qZwogZWu1y5t5wHXGGO+HORklHAQdHMVJ195IhnN64ayrQnf0QFnneW8TcT9uTdzpqUwJZrgSzA9VwkD+XQq8gs3P1VFhWWib2y06sM75biXwErXq/n9QGBtkBNRwkWQzVXG84lXN1aXVX91r7S2umfwZHoWTZ9eFum5imLhpm3HYvv97itXlmwhGq9C/U6sUrGKkjeZfOK2md8pEt/NBVBOuey5PovGiyVSlJLBS8BeCRei8SrU1wIfE5FbRORMEVmS+gpykkpp4ZY6N6luEnNWz6GhtWEsEr+6qRrE0tDtbYmUQi57NjnkJfwsUhR/WOIijlLHS3Sl69Wn/tP4ezNW69VUDFDhMK4oaaT67KVKOGrNUWkC2xbuTvRF+6zjHdLe7GC7ieB7T43psTNrwP0ZEwa3paKElvvuy268xPAq1GcHOgul7EgU2J2dnTQs8i6AM0XP20yUXPZMRbhUcCtKDpRJi1U3vJaJ7RnvFfREFcVmvOh5ACKE2gRvm9zdUtS8PH+09KsyISj0D7VMWqy6kU3xmUki8m8i8kMRicbfTxcRr9q+oviCJy18X3Hq1XshsdyrG9OnZ34OZipnnfoMHRgI7rsoSkaKUXe9TFqsuuFJqIvIIVjNXO4APgC0xN/vBB4XkYMDm6GipOC1olxY68SPV+61shJ27cr8HHQz23/60+nP0J4e1eKVIhFEk5fxKPNoUq+a+neBOuAdxpgWY8xCY0wLcHx8/LtBTVApXexUtMH1g1mlotUtqXMtIZtKGH3rmUzrTU1w0EHppV1Tn4Nu53j99fRnaCxWEtUvlYmIF/92EOb5Eo1s94JXob4EuNwYk1Tj3RjzOHAFltauTECKleOdlIqG91S0vmgfL972onMJWQfCWCfezbXX1GQ9f9zM5YnPwWzdg7apX/3wim94+TGN598uZlvUEv1j8CrUq4FdLtt2AS7VpZUwU8wc71zaqvZF+9i4bOP4QXJx/KxX7yfjufy8xPm4peK6UVFRdm2llSDx+mMa78fup3k+GyHtNP+lSy1z/QQX8F6F+p+Ay0VkSuJg/PPl8e3KBKOY/crdzOJu4/YCBK+9GSpwLFYTBsZz+XmJ88k25XbfPli2TFuwKj7hVRiP92P3K/0s2xWr0/xN3PxnC/iLLspuDiHBa+T6pcCDwFYR+R3QBxwCvBfLu7kokNkpgZKtYPWTiukV7OtPl9Bu5nJPaWyJxMLd+CVTARkvza6yfeaJuDerKpP0XcVPshHGmX7sbq0Hs/UvZVvwYbwfvTFw/fVwwgkTzh/vNU/9SeAIYDVwMPCvWEL9euAIY8xTgc1QCQzXpimN1YH62vuifcR2OQjoSve2qtkuNMLoS8+G8eJ83J55U6aka/mwXwlxokzSdxU/8SsX3K/0s2w1fi/zNAZWrJhwfnfPeerGmB3GmC8ZYxYbY94cf/+yMWZHkBNUgsOtaUrdkrpAfe1d7V2YkXQpM+mgSa7adVZCugx6rjs9C0XgU59Kt3ZmorKybNJ3FT/xMxf8gAP2/7uuLrf0s2wXGU7zd6K/f8IFoXgW6gAiMk1E3ikinxCRE0RkWlATU4LHrWlK/339gfra3bTuvQN7XY/xLKQFZlwwI9Smdz9obbV85JKQ2mcM3Hab9e9ELb8qQxhr4vGK4hk/csFtP3hiX/Pdu3Obj5OQrqqy+qY7admJ88+GCRCE4rX4zCQR+TawDfgjVoOXh4BtIvIdEakMcI5KgDj1TQ/a157J7J9pnhmJL0qOuv0ojlx1ZD7TmzDcd1+6WX1oyBL2ic+vmTPdlZKRkdA/o5Swkm8uuJ+R76mLjLo664+jv99dy7bnbwxceKH3FW7Ig1CyKT6zArgaeDNQH3//FvBZ4P8FMjulKOQidLMhm17psD+X3o3qpuqkRUm54PZs2bcv+fk1fbr1vMv2PIoSKH43XklcZEydCqOjydszLRhWrYLbb0+2PNTVOe8b8iAUr0J9KfBlY8zVxpi/G2MG4u8dwFfi25USIVuhmy2pZn+pEtf0s9QiNamENRfdT9zSbzM9WxKfXwMDmZWfkD+jlFIlyMYruSwYUi0PK1dOyBryXoV6DHjWZdszeK7vpUwE3HztfmrBiWb/KXOnuJ5784rNrqls9ryAolTFKwSZ0m/Hi/Xp7bX2s+u/OzEBnlFKqeIWbLdkSW4diezVr4h7ukc2C4YJWkPea5767cBy4LcO284H1vg2IyUUJPY7LwTRDVHa17bTu7OXiw+ZztX18Hrnceztb8ex0LvAwu6Fab3V7Uh9+ztMdDK5Hbu7rc/LljnnoIvAWWfBtdc6n7upKT3/XVEKhlNBhiVLrGhP+0ef2JEo0w/VXv1m6pSUywo2U459SPGqqfcA7xCRZ0XkWyLy+fj737CaunSJyEXx14X5TEhEbhaRl0TkmXzOo0wcBnYP0HZvGz07e/jkVMO3Duxn6mg/z/34Ytw6t9j+/WJWxSsE41kRW1utZ6BThHssQ60ekbLrc6FkSyFqo7e2WoK2sdH6Ua9enVtHovFaH1ZUTAgt2w+8aup2INxM4CiH7Yld2gxwXR5zuhX4T+DHeZxDmUBs37WdoVHrD/LqepgSgb5HFrNvsNblCDPmRy9mVbxC4KXgVmurVSMjMTPIy3kVxZVUzdf2+4C/gjH1OrmWPRxveyxWFgIdvFeUi2TxqshnQsaYPwIenShKKTCyb3+f0cb4MrPrruW4aekVU3eOmdaDjtQvNl5rfHh1O4JVcMYtfVdRAP/7oLtp/eNp2DbjrULH2z59updZlgRiMtWPLBIi0gz8yhhzjMv2NqANoKGhYf6dd94Z6HwGBweZOnVqoNcoZ1565SW27tkKwNwqqBIY3HIkzkLdMLnhZSbNsjT1vQN72dOzxwrltInA5KbJTJru1RAVbgYGYPt2K6e8qsrKO099Rm3YkN6D3WbWrEG2bbN+v5MmWcpQ4p99JGL518vouecrJfl8WL/efdv8+d7PMzAAW7fC3pTCUvaPbsuWcU8xeNhhTJ00KfMPdGAg87kmTYJ58zxOehy8/EEGzEknnbTeGLPAcaMxxvMLmAOcjNVfPemVzXk8XKcZeMbLvvPnzzdB8+CDDwZ+jXLmF/f9wtR01BiuxJxxLWbwdsyj9XeYB3kw7fXQgfcY07Um6fgX17xoHm161DwoD5pHmx41L655sUjfpHisWWNMVZUxlrhOfl177YOmpsbap6nJeZ+mpjyu/fQa0/S9JiNXimn6XpNZ8/Sa8Q8qIUry+eDHD2XNGmNqapzPY5/L7ToVFcaIGNPUZB78xS+8Xc/tOmCdK1vsP5j4PMyaNc7fyf7jKiDAE8ZFJnqtKDc3Hrj2N+AB4Fcpr3tzXnIoZc/0A6az+kOraapt4s5B4Ypddcw4404iVXuS9otUD3PEVftgdrJvzKkqXjkRjcIFF7hr6lVV+2OE/K73Ed0QHQtyNBh6dvbQdm8b0Q1q05/Q+FHbfTzTem+v+3Vuu21/vrhXLbgig+c3k3k+1TVw0UVQX2+ljqTmkq5YEfr+xV7tkzcDo8AHgecBl8eHouRG69xWWucmC+vJx/fR1d7FcO8w1Y3VtHQcVXYCezyiUTj3XHeB3tQEc+fCokXWZ786Xdq0r20fC3K0GRodon1te9r/pzKB8NL/dzzGWyk2NvpzHRu3IDtwX4w4BQRe5xLnPTTkvkgJUVlGryltRwFfMsbcb4zZbIzpSX35NSERuQNYB8wRkW0icp5f51YmFmMa+D+203LqSroueZDOyIOsm/lASRWYyYf2dneBDunPGj+bawH07nR+mLmNKxOIfGu7Z1opJv7o8r2OjVtzlro693N6DdQbjxClk3gV6o8BBZm1MeYMY8yhxphKY8wsY8xNhbiuElK2ROn7bpRNq85meMcbwQjD/5zEpvOfVcGON2UoEb+LZDXWOj8W3MaVMsKt5GGu7VXHY8mS9KYsNTVWuVc3stWw6+pCXzrWq1BvA9pEpFVEZohITeoryEkqExe7GUvOJVyfaqfrzk8RG5mcNBzbHUkvMLMlCvc0w08i1vuW0vfrZlIQRJyfNX4pRgAdizuoqUz+86+prKFjcXgeckqRcFpBrlkDO3b4L9CjUcsPn5jWIWKVW8x0rWw0bHuBEPLSsV6F+g6gG6sgzFZgl8NLUZJIasZi9pdwzUqwD/UyvOMQx01JBWbiGv2686+hs/UB1p1/DX3fjZa8YO/osLJ1nLjgguCfNa1zW8eCHAWhqbaJ1R9arf70ciJT5Tk/V5CZcDKjG2P1J87EeA0UbBKtC4X6TjniNVBuDbAQuBYNlFM8kqmEq1vAW180JTju1NOprn/JMr2nkFhgpu8H97Jp9efGNPrhHW9k0+rPwaRbafheuP7o/MapDfSFF1rdJAuBU5CjUiYUqvLceOSa1pEYqNfTk94MRsRaHRfqj8kHvGrqJwGfNcZcboy5wRhzW+oryEkqE5NsS7g6avY/aqPuLY+np7cdEEtqudq15qPpJvqRyXSt+WhJm+Lb29PbRkNmBSW6IUrz95uJfCNC8/ebNf1MyR2/K8/lSj5tXG3Nu6kpvbubF20/ZHgV6t2ADyGCSjmRbQlXR81+d4T+Z9/PnItupbr+RRBD9Yy9zLnh6CRtf7jfWfMf3tFA3/8eDo+1laRgd1NE3Fqtal654it+Fz7IFT/SOsLyXfLEq1D/ItAeL9+qlAF5B7gBLR0tRGqSf2KRmkiShp2Iq2b/wiQavncnC1/+JItiJ7Fw+3vSzPfVh7rlqAqbbryMvj8uhKfCUyDCL9wUERHnmu6Z8soVJWvy0ZD9xI+0jrB8lzzxKtS/gZXS9pyIPCcij6W+ApyjUmB8CXDDyjOfs3oO1U3VIFDdVM2c1XNc/en5NGdp+c5cIgc49xqNjUy2GsQMTawVtxc6Opx96sY4W0A1r1zxFb8LH+RDvgFsYfoueeBVqD8D3AdEgUeAZx1eSongZ4/ybEq4ZqPZp1oSAObccLTruYd3HAI1E2vF7YXW1nQ3oI2T1TAseeXq1y8RMmnIhejH7id+F3EoEp6i340x5wQ9ESU8FKtHuS3wk0vDtiQtBPqifWxesZm9/fu7PtmWBNsqMNyTPs/q+pdh3sRacXulqcl76deOxR203duWZIIvdF657de352D79QGNop+I2GleiYQlKj5bnL7LBMOrpj6GiNSJyBEiUhfEhJTiU8we5Zk0e9stkCjQbWxLgqO2Xz1MS3slzG4tSQ0xG6thGPLK1a9fBoQlKr4M8dxwWkT+DbgSODJh7Dnga8aYn/k/NaVYtHS0sKltU5IJPlOAW6FwcgskMtw77KLtW41gSlVDzLYnRrHzytWvXwaUSCT5RMRr69UzgDuALuAcrB7q58Q/3ykinwxshkrByTbALRU/IuedGM/8b1sS3LT9MGuI+bofQ17kKomw+PWVACl2JPlE8+f7iFfzezuw2hjzAWPMj40xv42/fwC4AfhKcFNUikGuPcqdIuc3Lt3Icxc9l/ecMpn/IzURWi55IWPt97BqiLb7MbV180XXPOy7q8DpWVdol4TWiy8DihlJ7vYHVSaC3atQPxz4hcu2X8S3K4qzidzAP6//Z94ae0tHC1Smj1fUVTCnYwcNhy6FoR7rgkM9+wvOxBu97D3csKUZzpiafHyxNUQ39+P13270XCTGi2Li9Kw7d/lezvnmAwUtRhMGv74SMMWMJC9zf75Xn3ofsAD4X4dtC+LbFcXdRG5Iqvke3RClfW07vTt7WXnUSrZv2O7poS4iGPbncEmVcOTKI2mYsjT9D3nfEKxbCpFKiI0QEWiuhBviRoc7BsOhIbq5Gc2rs5I+266C1PuUKdAYYGAATj7ZEvj7Umr0jOyZBL/7Ohx967jX8ZNi+/WVAlCsSPIy9+d71dRvAa4Uka+IyL+IyBtEZI6IfAX4OnBzcFNUJhKZTOS2wE8tVTqyb8STdtjV3oUZSU7KNiOGrsueiGvoThiIJfcfmhKBq+vJWkMMykzt6masTX8IObkK3BSTFSss4T4yYmnmqQJ9jJ3pEyi2S0JRcqYQ/vwQ++y9CvWrsDq0fQmr0MwO4G/xz9fGtyuKZSJ3qHAG+wV+rgFrrvnzLx6Q9TybK4XuS7qzEuhB1Ux3cj9K5RAs/nLavk6uArc67/396cLeEYfFQ7FdEoqSM0H780Pus/ck1I0xMWNMO3AYsAg4I/5+mDHmK8a41bRSyo2G1gZmXDAjTbAnpsTlGrDmmj9f/9LYv/seWcy6FXfQ2bqWdSvuoO+Rxc4ny7K6XJCR807uxwuu+gs18/8necoOroJo1LlMrFcmVe6j8pRvjHsdRZkwBO3PD7nPPqviM8aYV4wxDxlj7oq/vxLUxJSJy5GrjuSo249yTYnLNaXJsbBM1R5aTr8RsAT6phsvi/dej1g91W+8zFmwZ1ldLujI+dSUtFVfeqenYLL2dvcysV4QKlj+1vM0aE0pLYLM8Qy5z95VqIvIAhHpF5ElGfZZIiI7RGReMNNTJiqZUuJyTWlyzJ9f/l0aTlgLQNddy517qt+1PPlElXUwO7s/cj9zq6MbotR/px75hiDfEOq/U+9oxm+d20r3Jd3Evh5zdRXk+xwZHYX7rn/nuNdRlEAIsW96jNQ5Tp/uvF9Iurll0tQvAR41xrh2iI9vexi41O+JKaVLakpTVUWVZ+0wbbGwbH825fCOQxyPSRqvqIEFK7Oes1+51dENUc79n3Pp390/Nta/u59z7jknJ/+89+dIDHBW6UOiYCilQDZCOuS+acB5jrt2QWVKbm2IurllEuonAWs8nOMO4GR/pqOUAnZFuQcjD/Lz6T/nPR97T1q0eKIWOveQublrh29fBYdfCEDF1Nccd6k4cBAQqGmCt6/OWku35+tHbnX72nZG9o2kjY/GRnPyzzvFBKVSVQVrnr6Dijdsd9weEgVDmehkK6RD7psGnOc4MgIHHRTabm6Z8tTrAeenQDLbgYP9mY4y0bErysWGYghC/Sv1XHbvZVzLtbQNZVlnfUsUnmq3+qDXNFp+cCeB/PZVcPAJiEvEmFRNhzPda8Z7JZfc6sR8/MZaq5iMG7n45+3nyLJlzilrIjBzJpw2txV+mJzPDqFSMJSJTiYh7STwvPimo9H9hRbGa2oQBG5zHBiAHTsKN48syKSpDwAzPZxjZnxfRXGsKDd5dDLL1y7PLlp8S9SqCOdUIc6J2a3sHTzIcdPegfSuboUojeqUBidu+X7knkbW2gpt//dhqHw9ZUuMkz/x9/0uwGOjHHDq56C2G4hRd+hgkoJRih3slAKSbQBZpnzyaBTq6+Gss/YXWiiGeb7YNexzIJNQ/wNwnodznBvfVyk14uVV3WqpO+GWS37ITsuvnUlTTeKpdqsiXCL7hqxxF6obJzuP172YNP8gc84TcUqDMy5+7cpIZV5pZPdNPgs+dP6YwKa2G047i+cXvg/Y/537j/ghfH42XFnB7osb4NjC3hOlhMlWALrlky9ZYgnv/v70Ywptni9mDfscySTUrwFOFJGbRSQt3E9EponIjcCJwLeCmqBSJLLVlOO45ZK/VGvlkgviTVAMuazu3caxUt6kKlkTlkkjVspbwvyDzDlP1HYzLWDqDqhL+vctH70lr6jz3p29cOwdYwKbz8+GY+8YM+mP953D3MFOmSBkKwDd8snvuy9z1aRCRnYWs4Z9jrj61I0xT8Zbrt4KnCEiTwC9WCG0jVg13/cCZxpjnirAXJVCkklTzhBo5tSLfU/lHm5cbOWSG4y3uuI1jc6lX8cpGpNaBynp474heGIFvTudvUX55pyn9mt3o6m2ie5LuvO6Vipu/nrbpJ8pz/6ii6Dn+ufBVIDsg/nXwwc/m/E4RUnDFnTt7Zbg9eIDd6oPv3Rp5usU2vRdrBr2OZKx+Iwx5m5gDpYmPgy8FZgPjABXA3Pi+yh+k4Pp21eGep2rs2XQlCE5lzxGjBdrX+TaD13L2mPXju3jSVDM67DSzxLoW/d+1n3mxv192r9/9/579PN6ui75A4ymnGdfVXKe+mg/Fx/inGeab2lUJ203laqKKt+qtSVmDw1+5xkqnz07aXtiyp3bd6v53S1cdx1gJgFivT/xGfjVDzMepyiO+FH0JZPQDrnpOwyM26XNGPMCWtu9sNimb1tTtk3HkFM6Vi70PX46m248e6yYi12djap6Gs7MfGxDawMNrQ00f785o/aYEft7xqPf+x4/nU03tRHbba1Dh3uG2XR5DTvf/RH6n1wYz0V3DkJLzV+/uh5ueqUmSQD7URrVy2LlwKoDfSnuktqZrf+FqVTdewN1VQcycMR/0ljbSMfiDlrnttLZ2UnH4o40K0JNZQ27/+SkFQmsv4CaUy/XcrFK4enoSE/TAKirg5UrJ5TWXAyyKhOrFIgcgsT8xnN1tgzkXbBldit8tBvOjNH13yvGBHrifP75wEfGysK6CfXU/PWpowOB9PP2slgZ2J1bokhqZPqKLw6mp8/umcTUh3/gWBnOLc8+FnN5BJgKLRerFIdUP3ZVFaxZY6WQqUAfFxXqYSSHIDG/GX7B2YjjNu6EXwVbIEOfdg8/4diemqT6792jll+/Y3GHp9KoXlO9nBYxqeRaVjY1Mr3/Befr9PSkF/MaGLA+L53XCt/v5vbD93/nigrna1ZUiAp0pTA4VaFLNOPPnavCPAu8P6GVwpFjkJifVDdWM9yTLkgz9Ut3IpeCLdnMxwtmr+VXbzhhLcbArwYZS9my5+hGavBbpuPszyvuX5FUBtYmVxO/o6++thd2Njvun5jS+8gjcMQR+9uz2uNgPScXLYK1a9PPMWfBdpq/f8JY0RzblK8ovpLqR0r9gSpZo5p6GHEIEqOiJuvOYvng2BEtoX1qQUgIFmw5dSWRyalFZLxXibP96iJwTi2cMdVbylYuqV679+5OG6s7oC5nK4Wjr37xlx2KzSQzNGRZMWOx9HE71ff5552P3bhpn+asK8EzEUrFTjBUqIeR2a1WjfKaJvKtWZ4rjh3REtqnZorOt2u/j0WpR/uST5567IiDnzklT77hbT9lzrnXUF3/IhCjuv5FZrznf4hU7fH0fRJ7rk+JWMFyMH5wW7YtV90i4KdWTc1Z03U02R97B3WnXzHmdnTDqXQs7E/17XFJpTevzkr6rDnrSiAUuo2pl4YzE6FzXAZcze8iMk6biGSMMZlzecoZrzXME5ndWlAh7oQdxZ5Ghuj8vkffk5SnPtwzzKbzn4UnVtDwtrugajqMvgZmJ3TigwAAIABJREFUdP+xpsc6Z+L3dQgWbDhh7VibVZvaI5+l667l8WA5ZxJ7rts0xn/54/m4x8v/TiWIvutukesrLz+e1njLpeZmZwHt5jO3s4YqKlwEv6RbQTRnXfGdxkbnH24QueheTP0l4A7IpKkPAruyeClO5FiZLdRkiM53qv0e2x2ha81HAQMj/fsFuo2JpUf2ewwKbDhhLQuvu5ij1hyV5i4Aw6SprzJn+bVpi4Hevd583NlG8PvZd93GS8ChWzGvtjZL4Ugdt1N93TR5TPqjQXPWFd8pZBlWL6b+EnAHZAqUOxe3BsyKd3KszBZqMkTnu0Wpu/U6dz2nW7CgE4Yxi8JDn32I6a9M56Xal3h2yY187n1rqU/RVl+PwXeH6lj9oZW0TsVyAbhYUWzBmdhpLVPQmJtWnW++93gBh5mKed19t5Ud5FTkq6nJWVGSaduS/vj9+A6KkkYuVehyxYupv9DugADIVCb21gLOo3QJQXqa77gI3L7HT7dsPw7aX6JP2/WciczrSDbxZ2LU8sk3tDZw+vOnYzCcMdXym9dVwI74fA6eJFDTyJR5HfxgdqvnIj+pgt32LTsJ2WwXAX7iVs1y+nQrO8gJpzofNTWw7PJe7pvcpNHvir9Eo84CvBCmbS+m/kK6AwJCA+WCxi0NrYDpab7jUsJ104/aHAW6k087CYnAjCX0ff6TrDv4TjojD7LunQ30vXB7crBgZIrz8Qn3srG2kTOmwg0N0FwJEYGDJ1nCncMvsIrZJFar81DkJ9sOZq1zW+m+pNsxB95rznuh2qC69atY9aV3un4HRckJ21/d07M/73LpUuuHV4iANC+mfqd9RKy5TpCgOc9CXUT+TUQeEJFeEXkp9RXkJCc0IUhP8x2H6Pyuu7+QVvENgArDnLYfJPu0I1VQWTd2LNV19N3ezaZVZ1sBb0YY/uckNn15Gn2v/xnOjMXvV2phd0Aqk+5lx+IO2jcv5unPJ9esjwjw/PXJsQwerSh+dTDzujiIbohyzj3nJO13zj3nOAp2PwJ1/SjXrSjj4uSvtjsuBdUrPfEPpL0dli3L3HEtcZUL1n5Bz9FnPAl1ETkTuA14HpgF/BL4Vfz414D/DGqCE55UAVhVB5EDYN3S4jRq8YuEEq58tNu90lxMaPhCa7LGffzN8IkdY8cyspOuOz+VXpZ2d4Su9i7rw1PtEBtJP3/lQTC7dUyzveXKW+i/5bKx0rF2zXqropxJ1sLdrCWVyQ1f/Ipo97o4WHH/CkZjyQuY0dgoK+5fkTTmpPicey7U10+MbJxCWSOUkDCeX9rvgDSnP5DbbrP6tTc2WvNpb0//I7FXuU1NKW0eA5hjAHjV1L8IfBP4TPzzKmPMucBsYAeg6WyZsAXgwtth324Y7cfXSPhid3TDvdJcdWN12gIgKUBwSxRiI66BdGOBd25a9chAkga84vfj1KxPPM+8DkvTT2XfrqR76FdEu9fFgVM1OqdxJ8VnZAT6+5Oryg3kVm4+ULJ1aSglgBe/tJ8BaW6R7Ndfnyzo3bTvCRo051WoHwE8YozZh+U1PQjAGLML+DZwcTDTKzGCaNQSkpS5uiV1af1Uxq1AZ88d90C6scVChtiEFfevYGh0iDOmwoGvuiwO7EVD4nlmt1qafiqxkaT/k7wb08TxO93Ny7NlaAi2b8/p9L7hpJH75dJQQk40apmObL/0ePgZkOb2B+JV+3abizGhNoN5FeqvAbYqth04KmGbAHV+TqpkCSISPgQd3fqifbx424vJCZACb1z2RufiNTYJc285/ca06nCRqj20nLrSEv4usQkPT18ypsFeXZ9hcWCPjw4mL3icqtlB0v9JPo1pEgXa4MgglZFky4DT4qDuAOc/p9Rxr8+/EQevRaFw08idCvqAFrgpKaJRyx/U72x5SiuF6Hd+ejYLBKcFgFPQnE2I/etehfrjwLHxf/8S+JqInC8iy4D/AP4UxORKjiAi4UOQMudUcAYD/fe5/DHbJMyx4YS1zFl+bVIZ2DnLr6XhbT/dn2bmUDr3rL/cN3aOxkkZFgd29P1of7Ilw+P/SaaIdjfGBNpD/wfzvS76L3+J0f+3mSkbz8+4OFj5/pVUVVQljVVVVLHy/SuTxjI9c5KOrRp/n6Bw08jd0AI3JUR7u/uKsqkJbr89c9BavrhFsjvhtABIDZpLJaT+da9C/VuA/QT+GvAYcB1wC5ZP/dP+T60ECSISPgQpc64FZ1zbpcZJmWPDCWtZuPIMFkUXs3DlGfsj5hOL9aT45hM1u9696YuDiqmvEqnaw8ZVXx6LhE+yZASYndC+tp2h9R+Be2+Id1SLwM4mhu7+flL7UycOrDpw7N91B9Rx80duTu8Kl5KOVlcHlSkhAjU1MHOmt/kGEbiWjeatBW5KjEz+od5e97SL1JSOXINCnPI1L7jAWdAvWeJ+ju5u98VACP3rnoS6MeZPxpifxv/9qjHmI8AUYJox5nhjTFeQkywZgmjUEoKUuYxBcplwmHuqu2sMF8tDomb35R1WtTh7cXDURVdjRiazd3AaaZHw9vkCbJ7Tu7MX1l4No8n59Wa0hmWf3eacohbX7hOD4uyub05CN/G5uGMH3HJLsmIxNARbtsBFF2Weq5OZ/Ky7z6L+O/V5CXevmnc2Lg1lgpDJ/D19uvO4U8R6T0/uZu7UhcOqVVZaW6KQNsaKis90DbfvEsKiNFkXnxGLg4ERY8xrAcxp4pBL1HmmSPBcCEFHt5zbtNpzj1RhgN69Mlb9LQ0Xy0NiENsdg3B+n3UeA3T97AL3SPjUgDk//0/iNNY2wk7nee97ZYZjtLebuXrF/Ss8RYu3tjorHdddl1mwu3WX69/dn1dUulOQYSqCaIGbUiQX/7hTxHos5q+Z+777sk9VK2SN+jzJpvjMEhF5FNgDvAjsEZFHReQDgc0uzBQq6tzLwiEAoTRu+9QExm3TmonZrTBtLrNfaqJpi2HFy5a2nYSb5WFLlNZ/tDPYPMTWlgrOnAqPVjTx0FtuR840DO+od7zkcP8hgVsyohuiDI4MQq2Lea62Ny3aO7oh6hpA1r+733O0+OrVzpd0G4fMZvJ8otLtIMMKcWkXh/rRS5ZM/nE3k3oh0shyuYZb6UUIXZtWr8VnPg3ci9W5bQXwifj7IPDL+PbyohBR50VKV+uL9rGpbRPDPcNg4u1T2zaNK9gXdi9kUWwRC7sXehPoCSQKlaGYtZA2Bl7ei7PlIeHeCDCrYh/RWTV0f2R/jXJXt8ChsUAtGUkm9MVfhsrXk3eofN0aZ//3to/JFidh7NZ5zbUjG+ML1nyi0lvnthIz6a1cbdSPXsK4BZlla87208yd6zVSTfmQ7ioIQUS8V039y8CPjDGnGGOuN8bcHX8/BbgB8E2Sicj7RGSTiDwvIl/y67y+U4io8yKlqzm2Tx2K7a/u5geJFohXN3DxIdPHarYfPMlaDIvAlAqXABUP98bVLfCdub58BbfAsiRT9rF3wIfOh9puIGa9f+h8a5z9wtTN/A1WAJlbmpuTMHbroV5R4T7n8czk+WrTbsfXHVCnZvdSJluztVtKh5+11/0ypYe0TatXoV4H/LfLtl8ALlEP2SEiFcB/Ae8H3gycISJv9uPcvlOIqPMipavlHM3ulVQLRGyE707bxQ8OgSmpvb/FOC9iPNybvNwC45CpIlqaVnvsHfD52XBlhfUeF+iJ0d6ZNOHVH1rNyvev9FwAp81F4V/0sb+7ztk2kzstHvyISncr4JOapqeUGG5mazfTvFPtdRu/NGG/TOkhrTjnVag/CJzosu1E4I/+TIe3A88bY7qMMSPAncBHfDq3vxQi6rxI6WquUesRPPnYx8VBy55kRqxOak44CXCP9yZft4AbmSqiedFqBWHZvGVjWur0A5zXxU21TWO91L0WwFm1Ci68MFljv/BCeH7h+zL65VvntrLj33ew5rQ1ORXayUQ+BXyUCU62HYMKUXvdD1N6SCPiXfupp/AD4EYRqQPuAV4CDgFOxdKqlydq1MaYv+U4n5nA1oTP24DjczxXsCS27xzqtYTJvA5/fbVOPcULkK7W0tHCprZN6QVl4j5Z28f+yNZH+MLkL2Tfc9tFy3YxtDsL8CzvTV+0j672LoZ7h6lurKalo2VcAW+XM3X6fm4Bbfa4IBiM4z4ABsN9m+8bu86ukV1p+1RGKpM0ZFu4e2HVKusF0NkJl14K8rETYG2nFZFf22v59Y+9I81KkM11siGo8yolStCacGJv90gkPejEXkC4LUI6OizBn2iCD0FEvBjXxOCEnURSo1wMyc9g+yQCGGOMe6hr5ut8HHifMWZ5/PNS4HhjzMUp+7UBbQANDQ3z77zzzlwu55nBwUGmTp0a6DVcGRmAoe1WPfJIFdTMhCpfvB0Z2Tuwl+Htw5gR99/HaMUoXQ37/ewRidBU2+SqdY7x6oakjmuDkVlMjW0DmQTEIDGoSiIwpcn5O493b+Lb975WzZ4dbwSTYJiKwOSmyUyaPsnxPAP7LAGdGOCV+P3Wv7A+83f0yPxD57PhpQ2M7EuvvDUpMol5DfPyvsbg4CAjI1PZ0h1LvgcSg9oeqg4cZO4h/sQZlCNFfT6UMhs2wMgIg7NmMXXbtv3jVVUwN8/f68CApY3H3AM4x5g/39p/+3arQl5VlVXRafp09/GAOemkk9YbYxY4bfOqqZ/k43wysR04LOHzrPhYEsaY1cBqgAULFphFixYFOqnOzk6CvkaY6Yx04qR0xohx2ZWXsfjpxSxfu5xDdh7CwBsGOOqHR2XWgrdsT9KyOydfy6LRr1lR7uBg/Tgt+0nbfvt9Q6y79A4m7Uhv3FLdVM3CB7vSNf7hGj43cAA/fCm9zG1TbRPdl3Rz0je8/UnUHVDHwO4BR629qbaJ7jO6OfkbJztuF4TYv3l46IxDZ2cnZ5+9yLmfRm03F0a/w2cXfTbv65Qr5f58CIzt26Gtjc6rrmLRZZdZYzU1lv873/vd3OytwUxTk7tG7ndZW5/wJNSNMX8IeiJxHgeOEJHZWML8k8CZBbp2ONgSDdaknwPVjdVWelsKL9W+xOKnF3PZvZcxedQq8lL/Sj2b2jYBuAv2VNdFpCo5bS3f77slCn9aBsYyp2Vs6+oSRf+FmiF+6HCMbapuqm1yNcEn4tZGVZAx03pjbaPjufzM33a1WO5s5Ka/3sRdz97FwO6B7NwoSumSaJpubLQEW6EFmH29gQEroM3PeXgx4dum9ExR7iEU6llXlAsSY8xerDauvwU2AncZY54t7qwKSEjaqKbilBo2XDnMjYtvZPna5WMC3cZT+ltiwZxpc/1buDzwHlh31phAh3HaurqVn3VZ7tqC1kultEwYzJjg9Ku1ayZcY3dqe/9/e+ceH1dd5/3Pd3Jrh0CxKUyhkKRRtgty0aWKFS/B8uxqBVdYAWFgobXWLq4W164X4qOAT3y8sCxVVLaUS5eO7aJyWbSsQiCr9Alq66VVoYghibSQkmSppGlzm9/zxzknOXPm9zuXmXPmXOb7fr3mlcyZmTO/TGbm+/vePl9MTE9g+PAwzzVnNGRSrWH1X2ezWqjdbZGdW1QfiJqa4ir9iFa5q1AadSI6QERv1H9/Wb+uvPi1ICHEdiHEXwghXiuEqC5VigiMUZUhaw07dNMh9Jzdg+MPyr3gIwNHpMcLMHrVR3a5l9m14+fXAge6ig5LJ7c1jKPtuheVVfRj9U22htZcza2CQMr+cvPjgqwMz+W01GR/v2QmhUkEx4xRER/EgBcmBkS0/9pXVL3qmzcXbyAiWuWuwi78/k0Ag6bfnSvqmPKIwBhVFZlspiicfnjPYbz81ZeROVgcZh8+1mHsqinnjTnQohI/WwXsXAdMjsymHoDidITs2OIs8Ee5Dqox7a33vtUYHzoeDQsOoO3STcic0AOceDXw/OaiKvrGpRuw8S+hrH4HZqu5UzempDlxAYEN79mANQ+vKWglq0vVYXRiFKkbU0XnNZ7P3GZWKobDddNN+noEAOg5elP1uwzDYzfWbVwvd01MDIiCZ2oO/2/YoOXX/Qx1G+dyk2KIaJW7CqVRF0LcaPr9hoqsptpJN+uhd8nxCJJtBH572R0YuWd9weCUI3VHcPt5t+MD+ID6wbKoRH4CyOubgbF+4KmVmntpVMobhl8IQEzOHjPmrQu1Dmrm3K7ZUa4G0wD2b9fy+ZJNQhbuDJgqJ270mAOzxnr+3Pl4deLVmVy7YSx3DOzA5t9s9tWIyhwuIAXM69dEcGyooRplTzsb9YTT3CwvIquUZ2rsRo0378TErKKS34bdzfm8bAAigFvt95OJ6K8Ut/0VEZ0su43xSATGqLpG97RPf2fh/PJXj30JN194M557+3P2j3cTfRCTBa1vALTrhkE3MFIUNkNDbNdR5kAcp5x49ows+q7rQ/4LeTTWNxa1r41NjmHjro1SI3r1A1cjtydXUihcXRxn/3ElEKYVG6RyNOCZmBD2RLIohv+9CuiEiNuWtm8DeBbALyW3XQFgCYAL/VpU1VIJQRu/MHnaZi+4bxLo2ZfGxuU2I8EAdVSiVMYGgNetBZ77trfH+RAFsXrj5pB6bk8O6x5Zp6yCN1AZ0WkxjZUPrgQRzWwG3HrxKocLlAd2X14Qeq+hGkyLaUfRHJ6oVgWE7ZmqdqP9/ZpITMQ95bBxa9TfAuB2xW1PALjan+UwWJyNphG3YlM17qbI68n5K/DG0W8Xab2XDKWA487Vfndt2Mm3KIhMLS23J4dVD62SCstYMYyqjMn8ZNExN6FwIxVYhKgFHr5D+1037HmRd2zT87sin4kwbkPTQaDcjaKwGh9gwy7B7VdqGvaFckf5sBYmTig83FSqBlkX4lpX/nI7PjyoefaANmL1iFVnheq0HvaCJ6jXjpsY3LEcPR/fgu7XnoCeiy7G4I7lLv8I4biBKqcCvKOrw5VBT9elsebsNZ5b5Pp/em7R/IlcbnYmRUcHcLVquz15FND1pZmrzfOabUPrrNXOVAzVpDYz5YbjzR+UiMxB9wu3Rn0PgMsVt10OoHp6yd1iHi3qR7tW1JDl/wGtWM1Fb/3AwQFsHQUW9wG7xoHjnwdWzRh5AtItwFvuBs65S/vdOHbOXcBrV8+cZ3DHcuzdtB7jugzs+P5a7N203p1hd8jB201ic4NT/tloX7v6rKux/Q/blaNXpey+HPTwHQWtxCtXAqtWFbYXb95sc46D2sbM8MBVoXVDRY8NOlMRrFPUVJRajR+lPvwAcGvUvwzgCiL6LhG9Vy+Oey8R3QfNqHNMzkxERWR8ZXFWqxqXGUYXvfUyA7J1FLhlrEnPtw/MnsNaxLZ/+8xjeu9bXVB5DwD5iTnovW81HLGplgfsJ7G5wS7/3DKvBfkv5NG5vBObf7PZlTpdAV3/F2KycFM1OakVChes126fMG8ATXObZjzwUkVwuJ+d8R1zYVp9vfw+pVbjR7EQz0dcGXUhxAPQ8ubLADwMTc71Yf36lUKIBwNbYdg8n9MGkHjxuCMqIuM7i7OFw1fMOFS3ywzINcfW4ZZjXy3cDPVcBXyHgO8uAL63QPs/mArslBKwiuMFpNXCMYDzJDYnOpd3or5G/oW04pQVAOQbB1c4VLBboTrLc+jCM431jTMeeCkiOOVGMximAFlYfNEif6vxo9CHHyCuy5SEEPdCG7ZyGoB36D+bhRBy9YokYHjc+QnMGpkrNeNiZ9zdiMgkJTxf4sx3qyJby7wWfOPEY1ArrDlovZRjchiYGEZRaUdKsalICfvwek0aOHGF7f+gRvF41XEr2TOy+NAbPwSSDJXd/JvNyO3Jld4iNs/D41LTEBeuBub1AchrPy/8sHLsqtF+5ybkXm40g2FmUIXFgcJwvFnCtRTKUYiLQS7eU+2x0HhGCLFD/5lMlTnD4PZcWexxA5pxsQunOxm6JIXny+itNwzI2Secjb7r+tA4OeL9+fMKA5tPqcPrtY3AYl1JzuZ/YNdm5obcnhw2/2aztEXMMHyqEH3T3GKZ2oLbL7jFsZZoFgE6c5smOHNDjfZTr3qXPb+XcLpqU2I+zuF5xhWqsLihJudHn3guB4yOFh934/nHJBfv2qgT0YlEtIaIbiKir1ouXwlykRWlwODaYA2nmz3vqdGiCu0CQ5ek8LyRWzcXs5knrnmhhJ7xhgWDno4D0P4//fc5/g9Uuu4t81pcGSqn0PrAwQFlHnvDezZg44Ubpdrx6bo0Nnz6nCLnRUm+FmL3B4F/fR64YVr7uftyab48tyeHlV98DP03dEPcMIX+G7qx8ouPKQ2xalNiHOfwPOMaVfjbWihSKoZRHrZoRjQ1ufP8Y5KLd6sodxGAXmga8B8CcInkkgxkBleFEU63et4Tw9o3bV0TpIYuwhrvVlx5WWUqss2gqqhXkW5B25UPFg9rqT+Ctks32T92UiEGY/ofyAwugdB/sB9X3X+Vo6FyCq03z2u2zWNnz8hi6FND2HLxFvntFudFadhTU1pf+sFWACngYCvo4U1YNvINdHR1FPxv133lZ5h88LaC+04+eBvWfeVn0lM7FddxeJ5xjSr8rSqU84pcNxlobHTn+cckF+9WfOZLAH4M4BohRAkx0hjhxbAanqVKx3xOI3DJkPxxMdB4N7ysig31KFDU6wdAUMkjjAlC+qxOZM4CMHFz8bAWq867WyilbdIWZwuU4voP9heorVlD6jIxGJUmPFAsI2v3ejrdbiCbO4G6Q9rPyUIpCTGZxuN3ng9x3YcAmAa4/OB3RffF5FEY/sE/KdcGqAffuAnPMwwA9eCURYv8OX+5RjlsTXyXuA2/nwzg64k36IB7w2oOp3v1vGOi8R6KlzXj9Qtg2b0YrWtCXmjiNC9PAXkBDEwRfnny2hn1vcy5XVi24XK055Zj2YbLSzfoQFGfvZH3b5nXYiufChQbqiIvdvflMyHwubcNArv93RgZ7b1NJ4yioCAuL9+7i1dOngnFA9r/1uhdL0J1HPbFdU7heYaZwdqfbhTEzZ/vz/nLHaGqEsUZHY1UXt2tUf9/0PTdk4/M4FIKeN0/qPPGXivA/cxDB0joXtbiLBovGcLWM7fgTSMtyDxPaHu5BT9947142zu+NXs/h9Y0z0yPYXTnuoK0g5s2NquhKqjw330F6OFNM2Ht4RcbZ2ps3KQ43BabZbPA0P5GbNm9FU0X3FKgGlcMaet5+A7NsO++XNOFl9B0Qgltd3AOz7uBC+2qCC8FcV4r0d0MqrE758yu2VLnMjwcqYI5t+H3fwKQI6JRAI8CeMV6ByFEaZ/6qCEbqpJuAd78CfVjzuqcnQ1u4OR5x0Dj3QgfL9+9HKu7VuP4g8fjwLwDePCCysoSOIafZa+/lZq0+1oJAOmJYfQfnB2P6jToRGWojLW33gr0WyTcx8aAdf88isP/aJ/iUKVBdvywBdtvf5t85sbuLA4/kAXGAKDP/o+dPAp4ZAMwldZ04S3Uz5nChq+50P6V4BSed+LaH16L23fePvPa81x3BkDxeFY3evBOg2rcnDOb1R5vLbYzCuYioEVPbrrSiAq279IHCCFKmHtZPkuXLhU7d+4M9Dm6u7vR3rLPfnra87noTFfzaS25PTnkvpjDxx/8OOZMzqq25efk8fpNr0cmm/Flud3d3Whvb/f0mMHcIHo7ejE+MI6G5ga0XfciMplL5W1s6RbtNfjZR4D8IVfn75vUJGzd0DKvxdFQpVJaF0wxea3NTHLOvuu0BUgjBbsvBz28qUBVLp2eLeJtbZ1N/918czfWr293+CsEIOmnr6nRpGbD+K7K7cnhqvuvkm6mzK9P2JTy/mXcI319zW9wMy0tmodfCm7Pqf4wa/etwGQ7ItolhFgqu82tp74K9gNdks3ESKEnaPQ0A7PGMiqet1GJb7dWl2TPyCLzZAa1k4Vvk9SRFJ746BP4zMuf8eR1+cVgbhB71+xFfkzba473j2Pvp9PARy5A5q2PFM5gN0dMyN1b+FAeuF5S3yjDrXFRDp5SiMiYUxzSdEfXl4pkYs3Ogl8Fufl8eM5HR1eHMjrChXZVThCV6G7PqfowE80eD3GSnFuZ2HuEEJvtLkEvNFTG9sWnr9znHvjal+T7voUHj0fvcf14+6+uwpM/ubakc5dKb0fvjEE3yE/MQe/WD2o76HpJK6HbVsV0Cz77ahO2SvQpZLg1Lqp0XtMFt0jvb87PS4vKFIVrxvePl4LcdBpoapIPzgizsNfuteVCuwRQjjpbuUVv5ZxT9mEmKvbeQ+ph92uadbLJK8QPIthX7ncPfENzg/z4ggNIEdBcK/BXf7q9omp44wPj8uNDxwNiUlOMs/bMO/39NWlg2Rbg/X04520bpP3pMtwaF1Vh74ZPn+NYSCYrNlN5+Mb3j930yro6rdanYB0b/JXX9gPVa0sgnused8pVZ3NT9OYVt+eUfZhV4fgQetiVRp2Ifk5Ep+m//0K/rrxUbskhYJ3pbRCxvnIArirxvVQTt3W2IZUufJtYxV3SJCoatbDbaACQG3C7/xXVFHQfyARh1i5dW3YVt6yw180QFatOPgBg+fWzPejGekzfP+bvHUDLjQOaMT/mGGBkpDjtN3fu7LncimwFiUr8Z+3StVwkF3fKVWdT7ZLdvGFVEQIv53Sr/BRCqMsup/47AIdNv1dvTj29CBhPe6tuDwuHSnw3gjLWIrSFVy/E8PZhHOk/gjlNg2i7TCLuUsGoRdOKJuz/9n7LUYGmN/Rov8oM+Fmdmpa/DDFdVG8gq7g/t/nckqu47bA+l7Hpsj6PVkWvF83p2u3o+hJwsBk1r9mPjd84qeD7J5vVLt3dwNSUurh3xw6tGM78HXv4MEKn3Mp5JsL4kRM33uBecKpwL+WcgFo4J4RQl6vq9ygTmep3J+wq0v2unLc5n6rn2ij4shahAUAqncKSjUvw2JmP4e2/ugrNtZL3TLpFC3eXgNfq4Z7WHoz3F4fgGxa8hGW3fUhpNu0eAAAgAElEQVTd8/+9BcDEMAZ3LC9WoFu/MhKFjtZNF6BFBAzv3el2GcbrqyruTaU0h8NKqYXEuT25qjLEXP1eAh6q1319fYOomjfI5YB162bb3ZqatLxWAOEuu+p3x5w6Ec0honEier/vK4sT5eib201lC2Jim81anQRlpEVoY3n0dvQie0YWA61rMSYs+eUKRy2UOfXhjL2Iz9kbMLhjOfZuWo/xoYUAUhgfWoinv3U9nr326eAW7AEnFT8vM8+NKOOuXervMkBu0IHS0oE8wIVxRbk58VKL7ILWbzeHuEISpXE06kKIIwAOAJgKfjkRwjx17ZU95RlZu4r0Ck9sc5LtVBpM/fjb3vEtpN96b6hqeMqcevMc+3UszqL3vtXIT8yx3JDC/v96FwZvvd+/RZaIatPVf7B/pv7Bzcxzcx0SoDbodpSSDuQBLowrys2Jl1pkF0TVvEFEpri5rX7/NwAfJ7LOE00oVu85P1Ge92xXkV7hiW1Osp1qg2k67tdUthKRFu+lU2jrbCu8o3lj9mAr8HxO8+alpNDbOVmxKn5VsaJdNb0Xr1c1kMotpaYDQ5cWZuJDqTPSyzGepUQI3EYFIjLFza1RPxbA6QD6iOjfiehriZ2nDvjvPdtVpHvVjS8Tp/CtzGAeqTuCDW/bEJkQaiabwZKNS9DQ0gCQQMNxQ1hyzU3IHHXOrFH++bVAz1VFaY2GjNrSjQ8dV5EqfrsQtbR9zcTY5BiufuBqx/+F1++RpqbSnCYrPMCFCZxyjKfXCIGXqECQUQAPuFWU+zsARlz27ZLbBYBP+7KiKOC39+ykDe9VN75M7LTUDenXPf+8B6kXUzgw7wA2Ld+ErlO68PDDD888Pmwy2Qwyb33Mop4H7frLO4Dnbgcgiorimpb2YP+PlgPWugDoLXEVqOJXhajXPbIOjfWNGJscQw3VYFomeQtgWkw76p8rFewkpNP+1fN0Lu+UFvJxXznjG+WOQPVS4W4XFbCeIyIV8K6MuhBicdALiRR+zzuXDYmxVrhHRTcemsE85+Vziqrkjdzo+bvPL9Rd72zzTQfeE6qIyh83wjDoezetn8mhjw8txEuPH4tj3/UavNL1PzBrnc/03ldAe0AVih4+PIzhw1rl7LSYth0iI5vfbkY6W11CS4u/EtXchsYETiWNp8r77+/XQvHmD4/TwJgKYRt+J6K5RPR3RPRJIrqCiEL45g6BIOad2+WhK5ijHswNoqe1B92pbvS09mAwNyi9n8rwvO6nr8PeNXu1ljKh666v2as8T6CovGrdw5UVxeUn5uCVrldQc2wetUcfBJBHw4KXsGT1zci8o6ciVfxuQ9ECQqlkB9jnqa3iM2Q5TToNbNniLZXpFjeFfEwCKUf21QtBCM+osPP++/uBq67S1mCcq9Q6AR+xU5RrgyY6810AXwOwBcBeIvrrCq0tPKzzzlP1kZx37hWjB92NQVYZnrVPrFW2vFUchVed19/W40PHKx86/UoN8lNH49TrNmLZhiuQaf81UDNXy8PrRXVB4ZQ3N2Nn2OfPnW/7WOP75eyzgXvv9SdnzjBSypV99UopxrOUNdrpLQOz8rBB/70esPPUvwogDy2HngbwegC/glYJn3zM3vOxZ8TeoAP2PehWVFXyTa80Sc89PjDuOgrgGyeuKApOCwE8PpbH/h1/A6QUDdg6+cMp9D6wDlh2L5A/DEwMwzetABtkxYpNc+Wva8u8FqXxHj487CjzO/Oc4TsQTJKJSDuXLaWs0RrysiMif6+dUV8G4HNCiB1CiCNCiKcBfARAMxGdUJnlMX7i1INuRlUlP6fZ2uOtUTO/xtewvKsNwv7tRT4sEbDwF8vx+03XAXnnkpHxgXHfux3caOtbQ9Qb3lM8RMYoMBs5PKJ8LhZ3YSJBRNq5bHFao50mvJ2+u5vnqCB2Rv0EAFYX7o/QqosWBrYiJjBc9aCbkOVGVT3iBCo9LD8xUtBPPnjr/e42CIqc+qvfX43aIoEZOQ3NDb52O5SqqGbXauiUg2dxFyZ0ItLOZYvdGt2E5p1C8XbPUUGc+tTjLQyfQMoJcbsWbbGhsEccaGhpwJKNSzA1IhccVEUHZng+BxzqL+gn7+2cdLdBUOTUx4fVufSC+9WNa3+7j1oB5SiqqQrM3OTg3Yq7VKqWiakyghiF6jd2a3QTmndTfRqBv9fJqP+IiA4YFwAv6se7zMf125iA8VLoJkNlkL22o2WyGSzrW4b2fDuW9S1DJpvxHAUwQtR9P7kSEIUGfHzoOOljijYIZ3ViigrH4h7KA6Ovedn5j0hNYdHKryFzyo3A5Gjx7ZJuBzdh9SAU1aSjVy2ovPlcDtizRzPiCxYAK1d6qxPiTQDjinIq0iuF3Rrdpg+MULwQka0+tUs63lixVTCusCt0c2uYM9lMID3lbZ1t0ulusiiAedJY83FAn+X2hgUH9IErluPWDcLiLGoBjO5ch/TEMAamgFvGmtD+qTqkbsojf9hmz5pP4fR3dgHPdRXfVt8EnL2hoDjSzchaQDOusil45SqqGYJBqiltMnEXI6J4003ad5AxPMqMSkcDAK69Frj99uICXyAS311M1Ch1bGklUa2xFEGbiP69SqMuhGCjHjG8FLpVGmOj4EaUxhyiHpBE7dsu3YS9d/4z8uOzRlyZJlicRaMxVhbA1wHg+RwG921C77a/x/hQBpC0hDUssAku1TYWdTvYhdUNY9vR1YH+g/1FojF+Kqp5EXdxq/8uc1JyuUKDbmC3CWCY2BIRNTg/cCsTy0SAhuYG+RxxRYg7aAZzg0VGfFnfMsfHmUPR1w8Bq48uvD3zjh7glEPovfWY0lTrftOBzLJ+ZJY9UqQqB5jU41RICuTswupW79noLRcQaJnX4ruimp3Mb8HaXEb8Zc5IR0exQfd6XoaJDRFRg/MDtwNdmAjgR6GbX5ST3zeHoreOAv2TQN8kkBeYGeWaue7iory9a0xGOXNuF5asvhkNC15CgXrcuZKwu4GkQM5uUInMizcMepiKam4LcYeHi3PldoY7AgW+DOM/XsUcIlpwwkY9RvhV6OYHXoRsrFiruUfywOv3pbH1zC2eZHKVhWsWo5w5twvLNlyOU6/9EgDg6W9dj551WzG4Y7nkrKRV4ltU5exG1lZi3Ggp3x9uOnAAYHS0uGBOZbiJYhmRZBh/qbSCngfYqMcMWeV5GJST37f2ZNfX1BeMf3WDbT+4RLvfCMNrBXgpjA8txN5N6yWGXY85W1TlSukj92vcqOr749ovP2lbjW8U+9a6SLJZu3dkGwIiYO3aWEYkGaZ0ZDvqCCvokVAlzmLC0qVLxc6dOwN9ju7ubrS3twf6HHGjp7VHnt9vaXCVVzcjfX2fz9lOrmu9tVVaZW6EvGcf3w+A0LPuO9KK+prGV1A758jMaNa2SzcVhubTLVr0wAZVRbrXjYqK1lZ5YS4dOwBx3Wybm+o5u7u7cd9Ttfj29W8BhNrCE2mRRwPjuyvmKcbA4e+HYAn19TV21NYCOlUFqvVDFBBEtEsIsVR2G3vqTEkEmt9/Pqd5ySZBGqsWu2PIe0a7XwDL7sX4sDyiMT06z957d6EqZ+fF+4Eqvy1eOangup3IzfY5VwIX/T1Qd0j5PNaQO+vFM1WFF49cRQQKTrj6nSkJLy1snrHTYte9dU/94IuzaGiWRxas7W75iTnovW/1rLfuUlXObUV6KahaaDHPW5U+ztRP8sgG4PACmP/2mHbvMIw/WD1yI8flpifUICIfIvbUmZIJLL/voMU+mBvEpq9uQtcNXdj6r1uxfLfmWdv1g7+49kWM11mNujz1NDOyVaIqFwbS/HbdGLD8+qL7Oub3z9wKfPp44OIsMK8PQL5ADCuiBb1MtWKWRAzyDanyyGtq3D0+QopybNSZ6GGjxW600tW+WIsUUlh4cCHWP7wel/3hMmXI+/4v34/Jr0yibrIOUzQFAYHR1wyi5uhXpU/TsODATGtdFEbuytQt1970S6TPfqjgfnabmqLq/TO3Iv2p12PL7q0zofUIF/Qy1YjxhpyYCP4NqcpxTU87t5AQRSo/xUY9zjyfK5huFtT874ojqV43vGZZK92cyTlY9+Q6qUEfzA3iqM8fhcwrGaSQQq2oxXjdOG497w58833fkdcF3Hqep9a6SmDNb3/rM29znccfGQE6Lsxi7HOjqNnwJ2D3FdL7R7igl6lGKvGGNEJTqoJxwwO3IwJ5dDNs1OOKi2Ky2LI4q3nJ6RYAVOA1O7XSWafYPfORZ9AwWai4N2dyDlZ3rcZ9p9wXmb7/UlBNdTOTy2kOTn8/AEGY/p+TkP6vHDqPK75/HEZiM1WAYWilhSTw7w1pDk3JMHLk2az9LPUI5NHNRMaoE9ElRPQ7IsoTkbRUnzFhV0yWBGaq1/MFXrPdNDiZyp04JN+BH3/w+LL7yN1MbQubjo7iDhuVsxOHkdhMwnEytIB/b0i74QjWHHlnJ1BfX3w/tzn3ChIZow7gtwAuBvCTsBcSCxyKycKgnFnvbrFrpZOF5lW8OvdV3HnDnXj6yqcLpW4//DsMfuKDjikNW/GbCOHF+47DSGwm4ThNIfLzDan6cMhy5NkscPTRxfedno5cfioyRl0I8bQQYm/Y64gNNsVkYVDurHe32Enlup1WJyBwzNQxqDlYvMvOH06hd8v74ZTSsJvaFiW8eN9xGInNJBy70Lrfb0ivoamREfnxiOWnImPUGY/YFJOFQTla8F5RtdK5nVZHKQJNFo9jNdDGteooUhqqfvD+g/2RCsd3dmoG2kx9vdrZYcEZJlRUBrWlxf83pNfQVEzyUxWViSWixwAUa3UCHUKIh/T7dANYL4RQar8S0RoAawAgk8mcvW3btgBWO8vo6CgaGxsDfY6SmBgBxvYB+QkgVQ+kFwH180NZyuiuUeVtjWfbv3Z+vb5TI1M40n8EsIvAp2B/OwBAoHHxs4WH5p9dcHXPgT2YmJ6wPUuKUmiZ14L5c8P5nwCaczE5OYoXXih8fWtrgZNPBuaHt7TEENnvhzgyMqLl002FIKMnn4zG2tpg3qwjI8C+fVrbnEF9PbBoUfHzSdaGVErbcFT4g3TeeecpZWIrqignhDjfp/NsBLAR0LTfg9YFZm1nZ3quKV0L3vz6yma0e6lGtz6+aUUThrcPF5yvt6NXoS5nkEd7bv3s1XQL0N5XcI99e/YV6b3LmNGiD4nWVuBjH+vG+vXtRbel0xxe9wP+fvAZy9CB7ltuQfvFFwf7fDJ9d9mHQzYQIci1lQDLxDK+0NbZhr1r9haE4L1qwRt5eeMcRl4egGvDnslmXN3XulYzDQsOzF5RpDSMdrCOrg4MHByAUKjT+Tl+tRTs0n1GFTwbdSZSZLOFb8ru7mCfz64f3vrhsK4tgkQmp05EFxHRCwCWAfghEf0o7DUx7vFj1nul8vLGWmuaigvlUnPzaLvyQVj742WY+8Rb5sn7WP0av1oqTlHBiNX4MEzlSZhAQ2Q8dSHEAwAeCHsdTOm49ZJVlDOj3SvGWuXh/m0AvNVpdC7vlI5fVcm2VoJcDvjzn+3vE7EaH4apPPPnA8PDxcdj+uGIjKfOMHbCMkHh11CaoMevlkJHBzA5qb7dqeWXh7swiSeXA16VzICoq4utQENkPHUmnpRb2GbGj7y8Z57PaS1rYwNaj/9ZnSVrvgc5frUUnFp+DQVMGapJlEDkU4oM456OjsLKd4NjjontG509daZkyhacMQbSjOwCHmxF5q2PVVaLPcn6+bBv+e3s1L7PVF64qnboyivZa2cShGrnqxKaiQFs1KsUP3TLyypsKzComDGombc+FsyMdhkK/fzRneuCe84KotLWWLHCecSqnfQ2j2RlEoNXQZkY5KTYqFchfumWl1XY5mUgTVAjZhU6+emJ4UiowZWLIftaX18o+7p9u/1Ey1yuWIXOCo9kZRKBF1U587CZoOe7lwEb9SrEL93ysgrb3A6k8TtEbt4gkPztPzCFyGm4l0o2C5xxRqHsq1MHT0eHery0mf4BEfkpdUxMMXvEe/YEZzi9DDyoxHx3H2CjXoWoBFG8CqXYTUxzxO1AGj9HzFo3CGK6yHgdygPXD4UvGhMkThFHt+25NO9PkZ9Sx8QQq0c8MRGsR+x24IHqg9Hfrw7JhxCuZ6NehagEUbwKpZQlOON2II2fI2YlGwQiYEoAeQH0TQIfHgS2joYvGhMkThFHN+25VDcG8a7PFByL4pQ6JoZE1SNWfTCI5CH5kML1bNSrkM7lnUjXFX6rlyqUUnKf9+KsptaW1pXYVOptfo6YVWwEUgBqngMW92kGPWzRmKBxijjKjH5dHdDUNHt/ceGHgTO3Fp07yREOpkJEVeFN9sEgKs5VGRuQkDYnbNSrkDCEUgZzg+hp7UF3qhs9rT1a29viLPD+Pm0C2vv75P3hfo6YVWwExuqbcNkfLsPWf92Kx294HA/d9hDO3+3L7KHIYUQDr7pKu37vvcURR5nRv/tuYGhoNkLZ8vYd0vMnOcLBVIiojjiVfTBUxScDA6FtTtioVylm3fK+6/oCN+gl97MXePTOeuy2KDYIh/ZtxLUPXIuFBxeCQKh9sdZbv31M8BINdEoz+hntYZiC3PPoqBYaMuMkf1gprB+MFvnMBzQ3h7Y5YaPOBE7Zg1oMj/6KvNSjl0YBVOeRbBB6bz2hIoNkwsbPaGAUZXGZmGLdbQ4Pa56wke+pr4/ujGC7AhUv7XI+wjKxTOAEOajF87jWxdmiTcH4QHdg64sSfkcDoyaLy8QU2W5zYgJobNRyPt3dQFTn1RsbDeuMdfMGxO62AGCjzgROQ3ODFnqXHC8XuyiAqmjPqldfc1QNpkeni+5XOz9ZH4+EDaNikkJUC+PcYjdjPYT56xx+ZwKnrH52B7xGAWT5fZlBBwABFwosMUE1hrW+PhqpSqaKiWphXExho84ETln97A54VbWTefYqpkfkxj6OqMawHn10NFOVTBURUu45qbBRZyqCX3PLrThFAaxFdLI0gIog57hXGlUkc3g4snMpmGrBjVRrDAapRAU26kyssYsCyELtUA4qKQy1p+bm0XbRBv+HyISEXSQzonMpmGrCrodyZCQWg1SiAht1JvaoogDSULtAkWFP1R/Biec/iIYFLwHIo2HBIJas+ioyb/oPJGXOuizCaSYKKpwMI2XfvmjKxkaUZJX3MowJZUua0Dz68YFxNCwYQtsltyNzbheAr6tPZgyRKUX0JgKYO29Us9LjUmzMVBkTE/Lj/IaVwkadSSzKVrqWBizrW6Zd+U4K1tC7klKGyEQIo7umtVVu2LnYmIkk9fXy4/yGlcLhdyaxuGql8zIYppQhMhFEVWy8YgXXIjERZNEiro73ABt1JrG4aqWT6cFTHZCyeAelDpGJILJi46uvBjZvdleLxIXITEWZP9+5Op6ZgY06k2gcW+lkevBvuRs45y5/hshEFGux8fbt7mqRQhoRzVQ7ThOGgiKGO1jOqTNVg1Uetq2zTTPyEj14AIky4k64Veq0GwrDjhOTKIwdrPGGN3awQKTf7OypM1VBWeNfqwC3Sp1xl+lmGNf4OdawgrBRZ6qCsse/JghZRNGtUifLdDNVQ0x3sGzUmarA7eAX17PZY4oqJw64q0VimW6maojpDpaNOpNoDCOtakU367tXQ4jeKSfuphZp7tzZ35uauBCZSSgx3cGyUWcSS4GRlkD1VNCzXg0h+nIiioaXb57JfviwP+timMjhZtBMBGGjziQWpzGrqaNTBS1uXmezx5FyIooxrRtiGPdYC04Ab610EWiBY6POJBYnY2ydl+51NnscKSeiGNO6IYZxR7kiDBERcWCjzgBIZoGYkzG23u5KVjbmlBNRjGndEMO4wykU5eSFRySUxUadSWyBmMxIG8iMtStZ2Zhi/j7q6NA8c6/iXDGtG2IYd9iNL3TjhUcklMVGnUlsgViBkQaAGu2HnbF2lJWNISMj/kQFY1o3xDDO5HLam1pGc7M7LzwioSw26kyiCsSsaQQAmpEW7Wifake7SI6xdsu+faVFBWXRxrAkuBkmUDo6tB2vFSItFOXGC49IKIuNOpOYArGkphHKZWJCftwuKhiRmh+GqQyqD4MQ2s7VjRcekVAWG3UmMQViSU0jlEt9vfy4XVQwIjU/DFMZVB+Glhbtp1svPAKhLDbqTGIKxJKURvCTRYu8RwUjUvPDMJXByWh78cJD7lVno84ASEaBWFLSCH4zf77995HsOygiNT8MUxncGG03XngE8lZs1JnEkJQ0QhCovo9U30ErVkSi5odhKofb0LmdJx6BvBUbdSYxJCWNUElU30Hbt0ei5odhooWTJx6BvFVtxZ6JYSpAJpspMuKDuUH0dvRifGAcDc0NaOtsY0Ovo/qu6e+fFalhQ84wOk5jDpub5SI2FcxbsafOJBpuc7PH7ruG29gYxoKTJx6BXnU26kyi4TY3e2TfQWZU6cAIDKNimMrjVEEagV51NupMouE2N3vM30EqrM5JBAp8GSYc3HjiIfeqs1FnEo2ynS2FWEykq4RHbHwHqQy71TmJQIEvw4RDBDxxJ9ioM4lGOaltGpHPsVfaI7ZzQsybC7thVgyTeCKgGmcHG3Um0Vjb3IxJbWaimmOvtEesckKAws2FChamYZjwYaPOJB6zWh7y8vtEMcceRsurzAmRbS6ssDANE1sSVvXJRp2pKuIkJRsVqVanTURNTeTSigzjjgRWfUbGqBPR14joGSLaTUQPENGxYa+JCYbB3CCeXPAkuqkb3dSN0d+MViynLc2xk5Zbj1rRXARaXgE4byLyeTboTExJYNVnZIw6gEcBnC6EOBPAswA+G/J6mAAYzA3imVXPYGp4avbgFPD0yqcrYlALcuyAlmfX88RRK5qLSqGtUy8759KZ2BIBWVe/iYxRF0L8WAhhfNM/BeCkMNfDBENvRy/EhKTaahIVK1YzcuwNLQ0zBt0gakVzUSi0NTYXTU3y2/v7gQULYh2xZKqVqOS4fCQyRt3CKgCPhL0Ixn/sCtIqXazGwjTuyWaBoSFgyxa5cR8eBlatYsPOBIzfRW1RyXH5CAm7HhW/n4zoMQALJTd1CCEe0u/TAWApgIuFYnFEtAbAGgDIZDJnb9u2LaAVa4yOjqKxsTHQ56gWDu05VOSpT580jZoXakD1hKPOOCrUtQCo+DqCxu/37549wMSE/Lb6euCMM3x7qljA3w/BMvP6joxoYaG8qYUlldLyUvPnl/4EIyPAvn3am7q+Hli0qLzzVYDzzjtvlxBiqey2ihp1J4joGgAfAbBcCOHQRKOxdOlSsXPnzkDX1d3djfb29kCfo1owcupmYzp68ygaP9uIU+8+taLT04xhL2Zt+FQ6lbhxrX6/f1Mpdb86UeF3bjXA3w/BMvP6trbKlY9aWrTcVBVBREqjHpnwOxG9G8CnALzPrUFn4kcmm8Ff3vWXqG0yTf2tRcUNurEWnr/uHbt0Y4xTkUzUCbuoLSb97FGap34bgAYAjxIRADwlhFgb7pKYILDOPO/u7kamPRxDKpu/ztjT2QmsXAlMThYer6+PdSqSiTphzio3+tmN9jejnx2IXD9nZDx1IcTrhBAnCyHeoF/YoDNVT9DOQSnnz2aBu+8uLJhragLuuity329MkgizqC1G/exR8tQZhjERtHNQzvmzWTbgTIUx3nAdHVrIvblZM+iVeCOGHfr3QGQ8dYaJEoO5QfS09oQ6njVo5yBGzgfDaIQl3BCjfnY26gxjwaiKH+8fnxnP+vSVT+PJBU9W1LgH7RzEyPlgmHCJUT87G3WGsdDb0VvQ5mYwNTxVURnZoJ2DGDkfDBMuUdFsdgEbdYaxYKcoV0kZ2aCdgxg5HwwTPlHQbHYBG3WGseA0hrVSMrJBOwcxcj4YhnEJV78zjIW2zrYipTkzlZy9HnSVOVexM0yyYE+dYSwYSnM1TTVFt6XSKbR1toWwqvIx96QvWKBdvPSnx0RQi2GqGjbqDCMhk83g7UNvx6lbTk2EjKzRk97fr+m2Dw9rFyFm+9PtjLT18W4ewzBM5eHwO8PYkBQZWVlPuhmjP10VirfraefwPcNEB/bUGaYKcNN7bncf7mlnmHjARp1hqgA3ved291GNl4742GmGqTrYqDNMFSDrSTfD/ekMoyBmFaJs1BmmCrD2pDc1aRe3/ekjI96OM0wiiGGFKBt1hqkSzIJYQ0Paxa04FkvKMlVJDKcesVFnGMYRlpRlqpIYVoiyUWcYxhGWlGWqkhiGqNioMwzjipjMs2AY/4hhiIqNOsMwDMPIiGGIihXlmKpmMDeI3o5ejA+Mo6G5AW2dbYlQkGMYxidiNvWIjTpTtQzmBgumsY33j2Pvmr0AwIadYZhYwuF3pmrp7egtGq+aH8ujt6M3pBUxDMOUBxt1pmoZHxj3dJxhGCbqsFFnqpaG5gZPxxmGYaIOG3WmamnrbEMqXfgRSKVTaOtsC2lFDMMw5cFGnUksg7lB9LT2oDvVjZ7WHgzmBgtuz2QzWLJxCRpaGgACGloasGTjEi6SYxgmtnD1O5NI3Fa2Z7IZNuIMwyQG9tSZRMKV7QzDVCNs1JlE4lTZ7hSaZxiGiSNs1JlEYlfZboTmx/vHATEbmmfDzjBM3GGjziQSu8p2Ds0zDJNU2KgzicSusp1FZxiGSSpc/c4kFlVle0NzgxZ6lxxnGIaJM+ypM1UHi84wDJNU2KgzVQeLzjAMk1Q4/M5UJSw6wzBMEmFPnWEYhmESAht1hmEYhkkIbNQZhmEYJiGwUWcYhmGYhMBGnWEYhmESAht1hmEYhkkIbNQZhmEYJiGwUWcYhmGYhMBGnWEYhmESAht1hmEYhkkIbNQZhmEYJiGwUWcYhmGYhMBGnWEYhmESAht1hmEYhkkIbNQZhmEYJiGQECLsNZQFEb0MoD/gp1kAYCjg56hm+PUNFn59g4Vf32Dh17eYFiHEcbIbYm/UK9o9ojEAAAoPSURBVAER7RRCLA17HUmFX99g4dc3WPj1DRZ+fb3B4XeGYRiGSQhs1BmGYRgmIbBRd8fGsBeQcPj1DRZ+fYOFX99g4dfXA5xTZxiGYZiEwJ46wzAMwyQENuouIKKvEdEzRLSbiB4gomPDXlOSIKJLiOh3RJQnIq5y9QkiejcR7SWi54joM2GvJ2kQ0V1EdICIfhv2WpIIEZ1MRE8Q0e/174d1Ya8pDrBRd8ejAE4XQpwJ4FkAnw15PUnjtwAuBvCTsBeSFIioBsA3AbwHwGkALiei08JdVeK4B8C7w15EgpkC8EkhxGkA3gLgo/wedoaNuguEED8WQkzpV58CcFKY60kaQoinhRB7w15HwngzgOeEEL1CiAkA2wD8bchrShRCiJ8AGAl7HUlFCPGiEOKX+u+vAngawKJwVxV92Kh7ZxWAR8JeBMM4sAjAn0zXXwB/ITIxhYhaAbwRwM/CXUn0qQ17AVGBiB4DsFByU4cQ4iH9Ph3QQkK5Sq4tCbh5fRmGYawQUSOA7wO4Tgjx57DXE3XYqOsIIc63u52IrgFwAYDlgvsAPeP0+jK+sw/AyabrJ+nHGCY2EFEdNIOeE0LcH/Z64gCH311ARO8G8CkA7xNCjIW9HoZxwS8AnEJEi4moHsAHAfxnyGtiGNcQEQG4E8DTQohbwl5PXGCj7o7bABwN4FEi+jUR3R72gpIEEV1ERC8AWAbgh0T0o7DXFHf0ws5/BPAjaAVG9wkhfhfuqpIFEW0F0ANgCRG9QEQfCntNCeNcAFcBeJf+vftrIloR9qKiDivKMQzDMExCYE+dYRiGYRICG3WGYRiGSQhs1BmGYRgmIbBRZxiGYZiEwEadYRiGYRICG3WmaiCiG4hImC77iej7RPRaF4+9h4h2BrSmIb/Pq5/7Gv3vbHRx3zcQ0X8Q0UtENKG/NjkielMQa0saRHSpLlDl5r6XEdH9RPSi/v9x9TiGcQMbdabaOAitH34ZgPUA3gCgi4iOcnjcFwFcE8B6NgH4mwDO6xoiuhjAzwE0AfgEgPMBfBLAPAA/DnFpceJSuH9/fABAK4AfBLUYpnphmVim2pgSQjyl//4UEQ0A+CmAFQC+a70zEc0VQhwWQvwxiMUIIV6ANmwlFIjoRACbAWwFcI1FAnkrEV0QzsoSzWVCiLweQVkd9mKYZMGeOlPt7NJ/tgIAEfUR0b8Q0f/WVe7+rB8vCL+bQttnENGjRHSIiJ7Rvd4CdMW8nxPRYSIaJqLtRNSi31YQfieidv28f01EP9DPO0BEay3nXEZE/6mHcA/palvZEv7+1QDqoc2tLlKiEkLMeJNEVKOvd4CIxonod0R0hWVd9xDRTiJ6LxH9nojGiOiHRDSfiF5HRE/o691JRGdaHiuI6J+IaAMRjRDRK0T0DV3m1ny/NxBRl37u/9HTBBnT7a36uS4lon8jooO64tuNRJSynOt0fX2v6pfvEtFC0+3G/6Ndv22UiHqJ6Frz3wzg7wC805TauUH1ggsh8qrbGKZc2Kgz1U6r/vMl07ErALwTwLUALnN4/HegaapfBOAPALYR0UnGjUR0FYD7AfwRWoh2JYBnARzncN47AewGcDGA7QC+bfGaWwDsAPAhABdCG3pxNxFd7nBeK+8EsFMI4SavfxOADgAbAbxPf/6c5Dmb9ft+DsAaAG/VH7NNv3wAWpRwGxGR5bGfhDZ8Jgvg/+iP7zRuJKLjAHQDSEP7P31M/xsetRp/AF8FMKo/3xYAn9d/N871Ov1vmAPgSmjh89cDeFiyrjsA/Aba/7kbwDeJ6M36bV8E8ASAX2E2tbMJDBMGQgi+8KUqLgBuADAEzaDUAvgLaF/GfwZwgn6fPgAvAphjeew90Iyfcf0aAALAKtOxJmijedfq11PQJqPd77Qm0/V2/bwbLfd7FMBTinOQ/vf8G4DHJWtstHn+ZwBsdfHazQdwCMAXLMe3A9hreZ2mALzWdOyr+jr+3nRshX7sVNMxoa8nZTrWAWAMwHz9+pcBvALgGNN9ztEfe7l+vVW//u+Wtf4awDbT9XsB7AVQbzp2CoBpAO+1/D9uMt2nDsDLAL5sOvY9AN0e34+N+rmvCfuzwZfkXNhTZ6qNJgCT+mUvgDZoOc4XTffpEkIccXm+mUIyIcQwgAPQPE0AWALgRAB3l7DOByzX7wdwNhHVAAARvYaIvk5E/Zj9e9ZA26h4xc0AiNOhecfWuoP/APAXugdt0CcKaxCe038+Ljm2yHK+h0RhePp+AHP15weANwP4sTDN1RZC/AzaZuxtlnNZi/x+j9n/DaAVBD4AIE9EtURUC+B5/VxLVecSQkxCi8qcBIaJGFwox1QbB6F9mQtoIff9QgirURv0cL5XLNcnoIVzAW0DAWiev1cOSK7XAlgAbX33AHgLtNDv76FFG/4BwN96fJ590MLlTpyg/7S+Nsb1+dC8V0D+mliPG8fmWO4r+7vNz38CANm0uUF9DWbs/jeA9lp+Wr9YOdly3elcDBMJ2Kgz1caUEMKp39yv0YXD+s8TbO8l53jJ9SkAQ0Q0B8AFAD4qhJgZA2wtAnNJN4AOIpovhBixuZ+xMTkes38XABgFanaP9YLs7zY//4uS+xjr2CU5bscINE9dlv8ORDuAYYKGw+8MExx7oXnCV5fw2Isk13cJIaYBNED77I4bNxLR0dCK17xyJ7TQ/c2yG4novfqvv4WW277EcpdLATwrhHgZ/vC3ls3JxQAO688PAD8D8Df632us8U3Q8uhPenyuLmiFcbuEEDstlz6P52LPnYkE7KkzTEAIrRf5U9AqxHPQesEFgHdBK06zixi8h4g6Afw3NMP2v6CH1oUQB4noFwA+T0R/BpAH8BloqYVjPK5xP2mKZlv1qv27oG1EFgH4IIB3QCtSGyGiWwF8joimAOzU17UCgNeKezuOBvBdIroDmsH93wC+aYoi3AItzfAjIvoKtGKzLwPYA60DwAs3QBPd+SER3QXNO18E7bW+RwjR7eFcz0DbkLwfmu7AfiHEftkdieg0AKdhdhOwlIhGAbwshPhvj38DwxTARp1hAkQI8R0iOgKtivt70CrIn8Js/lnFagDXQVN4G4EWav9P0+1XQKt2/3do4fDboBWy/WMJa/w+EZ0D4LMANmA2P/44tPoDg89DSwH8A7Rw93MArhRCbPP6nDb8C7Tixa3QohF3ArjetNaXieg8/X5boXnI2wF8QggxUXw6NUKIZ4noLdBa5zZCK8jbB82Df87usRK+BeCN0DZFrwFwI7RNg4xLAXzBdP2j+uW/oVXbM0zJUHGNEMMwYUFE7dDa7M4QQvzW4e6JgogEgI8JIW4Ley0ME1c4p84wDMMwCYGNOsMwDMMkBA6/MwzDMExCYE+dYRiGYRICG3WGYRiGSQhs1BmGYRgmIbBRZxiGYZiEwEadYRiGYRICG3WGYRiGSQj/H/l5UnLcNe5tAAAAAElFTkSuQmCC"/>
        <xdr:cNvSpPr>
          <a:spLocks noChangeAspect="1" noChangeArrowheads="1"/>
        </xdr:cNvSpPr>
      </xdr:nvSpPr>
      <xdr:spPr bwMode="auto">
        <a:xfrm>
          <a:off x="762000" y="82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758825</xdr:colOff>
      <xdr:row>12</xdr:row>
      <xdr:rowOff>0</xdr:rowOff>
    </xdr:from>
    <xdr:to>
      <xdr:col>11</xdr:col>
      <xdr:colOff>152400</xdr:colOff>
      <xdr:row>21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10</xdr:col>
      <xdr:colOff>777875</xdr:colOff>
      <xdr:row>11</xdr:row>
      <xdr:rowOff>171450</xdr:rowOff>
    </xdr:to>
    <xdr:graphicFrame macro="">
      <xdr:nvGraphicFramePr>
        <xdr:cNvPr id="5" name="Gráfico 4" title="PRE/POST TEST: CC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24" workbookViewId="0">
      <selection activeCell="A37" sqref="A37"/>
    </sheetView>
  </sheetViews>
  <sheetFormatPr baseColWidth="10" defaultRowHeight="14.5" x14ac:dyDescent="0.35"/>
  <cols>
    <col min="1" max="1" width="43.7265625" customWidth="1"/>
    <col min="11" max="11" width="11.1796875" bestFit="1" customWidth="1"/>
  </cols>
  <sheetData>
    <row r="1" spans="1:2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15</v>
      </c>
      <c r="K1" s="1" t="s">
        <v>5</v>
      </c>
      <c r="L1" s="1" t="s">
        <v>6</v>
      </c>
    </row>
    <row r="2" spans="1:20" ht="15" thickBot="1" x14ac:dyDescent="0.4">
      <c r="A2" s="2" t="s">
        <v>52</v>
      </c>
      <c r="B2" s="3">
        <v>1.9185261296876599</v>
      </c>
      <c r="C2" s="3">
        <v>2.0135861327564499</v>
      </c>
      <c r="D2" s="3">
        <v>1.46991761405869</v>
      </c>
      <c r="E2" s="3">
        <v>3.6074648918253001</v>
      </c>
      <c r="F2" s="3">
        <v>3.7497323436282302</v>
      </c>
      <c r="G2" s="3">
        <v>1.5483272171067199</v>
      </c>
      <c r="H2" s="3">
        <v>1.1562956578416601</v>
      </c>
      <c r="I2" s="3">
        <v>1.0437136795482</v>
      </c>
      <c r="J2" s="3">
        <v>1.05499286946552</v>
      </c>
      <c r="K2" s="3">
        <f t="shared" ref="K2:K33" si="0">J2/MAX($J$2:$J$77)</f>
        <v>0.12377405088046203</v>
      </c>
      <c r="L2" s="3">
        <f>(MAX(B2:I2)-$O$3)/$O$5</f>
        <v>0.26460099588913627</v>
      </c>
    </row>
    <row r="3" spans="1:20" s="6" customFormat="1" ht="15" thickBot="1" x14ac:dyDescent="0.4">
      <c r="A3" s="5" t="s">
        <v>53</v>
      </c>
      <c r="B3" s="5">
        <v>1.2189543198452799</v>
      </c>
      <c r="C3" s="5">
        <v>1.3587233689062701</v>
      </c>
      <c r="D3" s="5">
        <v>1.5437979174566501</v>
      </c>
      <c r="E3" s="5">
        <v>1.3679787799215399</v>
      </c>
      <c r="F3" s="5">
        <v>1.7558157978828699</v>
      </c>
      <c r="G3" s="5">
        <v>1.26797809166118</v>
      </c>
      <c r="H3" s="5">
        <v>1.9726684875664999</v>
      </c>
      <c r="I3" s="5">
        <v>1.11521917780497</v>
      </c>
      <c r="J3" s="5">
        <v>2.7786651820651</v>
      </c>
      <c r="K3" s="5">
        <f t="shared" si="0"/>
        <v>0.32599902385969109</v>
      </c>
      <c r="L3" s="5">
        <f t="shared" ref="L3:L60" si="1">(MAX(B3:I3)-$O$3)/$O$5</f>
        <v>0.12545049019843341</v>
      </c>
      <c r="N3" s="6" t="s">
        <v>7</v>
      </c>
      <c r="O3" s="6">
        <f>MIN($B$2:$I$77)</f>
        <v>0.37056484625894698</v>
      </c>
      <c r="T3" s="6" t="s">
        <v>11</v>
      </c>
    </row>
    <row r="4" spans="1:20" ht="15" thickBot="1" x14ac:dyDescent="0.4">
      <c r="A4" s="2" t="s">
        <v>54</v>
      </c>
      <c r="B4" s="3">
        <v>1.5348844234237</v>
      </c>
      <c r="C4" s="3">
        <v>2.4120180006440202</v>
      </c>
      <c r="D4" s="3">
        <v>3.48548675010742</v>
      </c>
      <c r="E4" s="3">
        <v>2.6814402780821598</v>
      </c>
      <c r="F4" s="3">
        <v>1.32219714123468</v>
      </c>
      <c r="G4" s="3">
        <v>1.5510484850799</v>
      </c>
      <c r="H4" s="3">
        <v>2.3297229236505501</v>
      </c>
      <c r="I4" s="3">
        <v>3.57999257502482</v>
      </c>
      <c r="J4" s="3">
        <v>1.5355175723202199</v>
      </c>
      <c r="K4" s="3">
        <f t="shared" si="0"/>
        <v>0.18015025089268438</v>
      </c>
      <c r="L4" s="3">
        <f t="shared" si="1"/>
        <v>0.25130976014855244</v>
      </c>
      <c r="N4" t="s">
        <v>8</v>
      </c>
      <c r="O4">
        <f>MAX($B$2:$I$77)</f>
        <v>13.1413689999406</v>
      </c>
    </row>
    <row r="5" spans="1:20" ht="15" thickBot="1" x14ac:dyDescent="0.4">
      <c r="A5" s="2" t="s">
        <v>55</v>
      </c>
      <c r="B5" s="3">
        <v>2.90596946126084</v>
      </c>
      <c r="C5" s="3">
        <v>2.8964121754593699</v>
      </c>
      <c r="D5" s="3">
        <v>4.1517902885712603</v>
      </c>
      <c r="E5" s="3">
        <v>2.0933071688576401</v>
      </c>
      <c r="F5" s="3">
        <v>1.50199067877433</v>
      </c>
      <c r="G5" s="3">
        <v>1.4083534121805299</v>
      </c>
      <c r="H5" s="3">
        <v>3.5720535159049902</v>
      </c>
      <c r="I5" s="3">
        <v>2.3267753075041702</v>
      </c>
      <c r="J5" s="3">
        <v>1.26361572970097</v>
      </c>
      <c r="K5" s="3">
        <f t="shared" si="0"/>
        <v>0.14825013717921787</v>
      </c>
      <c r="L5" s="3">
        <f t="shared" si="1"/>
        <v>0.29608358227169562</v>
      </c>
      <c r="N5" t="s">
        <v>9</v>
      </c>
      <c r="O5">
        <f>O4-O3</f>
        <v>12.770804153681652</v>
      </c>
    </row>
    <row r="6" spans="1:20" s="4" customFormat="1" ht="15" thickBot="1" x14ac:dyDescent="0.4">
      <c r="A6" s="2" t="s">
        <v>56</v>
      </c>
      <c r="B6" s="3">
        <v>1.14563347142783</v>
      </c>
      <c r="C6" s="3">
        <v>2.0719756122378801</v>
      </c>
      <c r="D6" s="3">
        <v>2.5301628309523099</v>
      </c>
      <c r="E6" s="3">
        <v>2.6770582777479301</v>
      </c>
      <c r="F6" s="3">
        <v>1.9257141491929</v>
      </c>
      <c r="G6" s="3">
        <v>1.0383692857540201</v>
      </c>
      <c r="H6" s="3">
        <v>0.893600654261404</v>
      </c>
      <c r="I6" s="3">
        <v>1.1954059253226601</v>
      </c>
      <c r="J6" s="3">
        <v>1.85049747730339</v>
      </c>
      <c r="K6" s="3">
        <f t="shared" si="0"/>
        <v>0.21710437628450929</v>
      </c>
      <c r="L6" s="3">
        <f t="shared" si="1"/>
        <v>0.18060674987518716</v>
      </c>
    </row>
    <row r="7" spans="1:20" ht="15" thickBot="1" x14ac:dyDescent="0.4">
      <c r="A7" s="2" t="s">
        <v>57</v>
      </c>
      <c r="B7" s="3">
        <v>1.7452906335459699</v>
      </c>
      <c r="C7" s="3">
        <v>1.48700233975041</v>
      </c>
      <c r="D7" s="3">
        <v>2.6738289022950799</v>
      </c>
      <c r="E7" s="3">
        <v>3.2532254013612398</v>
      </c>
      <c r="F7" s="3">
        <v>2.9428010280089101</v>
      </c>
      <c r="G7" s="3">
        <v>1.30892701318098</v>
      </c>
      <c r="H7" s="3">
        <v>2.5467484344806501</v>
      </c>
      <c r="I7" s="3">
        <v>1.49893356987485</v>
      </c>
      <c r="J7" s="3">
        <v>3.1461818826333898</v>
      </c>
      <c r="K7" s="3">
        <f t="shared" si="0"/>
        <v>0.36911688001980397</v>
      </c>
      <c r="L7" s="3">
        <f t="shared" si="1"/>
        <v>0.225722712556927</v>
      </c>
      <c r="N7" s="4" t="s">
        <v>20</v>
      </c>
      <c r="O7">
        <v>25</v>
      </c>
    </row>
    <row r="8" spans="1:20" ht="15" thickBot="1" x14ac:dyDescent="0.4">
      <c r="A8" s="2" t="s">
        <v>58</v>
      </c>
      <c r="B8" s="3">
        <v>1.8471880365023201</v>
      </c>
      <c r="C8" s="3">
        <v>2.68858608157867</v>
      </c>
      <c r="D8" s="3">
        <v>0.96094255619584301</v>
      </c>
      <c r="E8" s="3">
        <v>1.0918907387921599</v>
      </c>
      <c r="F8" s="3">
        <v>3.4638588684873999</v>
      </c>
      <c r="G8" s="3">
        <v>3.1033529187156099</v>
      </c>
      <c r="H8" s="3">
        <v>1.1399564526802499</v>
      </c>
      <c r="I8" s="3">
        <v>1.3550265483513699</v>
      </c>
      <c r="J8" s="3">
        <v>1.15666483089596</v>
      </c>
      <c r="K8" s="3">
        <f t="shared" si="0"/>
        <v>0.13570242584055359</v>
      </c>
      <c r="L8" s="3">
        <f t="shared" si="1"/>
        <v>0.24221607230087369</v>
      </c>
      <c r="N8" s="4" t="s">
        <v>21</v>
      </c>
      <c r="O8">
        <v>13</v>
      </c>
    </row>
    <row r="9" spans="1:20" s="6" customFormat="1" ht="15" thickBot="1" x14ac:dyDescent="0.4">
      <c r="A9" s="5" t="s">
        <v>59</v>
      </c>
      <c r="B9" s="5">
        <v>2.2516792887511201</v>
      </c>
      <c r="C9" s="5">
        <v>1.7404552262739299</v>
      </c>
      <c r="D9" s="5">
        <v>2.4283160217932198</v>
      </c>
      <c r="E9" s="5">
        <v>1.53733838440712</v>
      </c>
      <c r="F9" s="5">
        <v>1.19076976655739</v>
      </c>
      <c r="G9" s="5">
        <v>1.5286670775898299</v>
      </c>
      <c r="H9" s="5">
        <v>1.49036870857265</v>
      </c>
      <c r="I9" s="5">
        <v>1.1288582257658599</v>
      </c>
      <c r="J9" s="5">
        <v>0.95196905554150701</v>
      </c>
      <c r="K9" s="5">
        <f t="shared" si="0"/>
        <v>0.1116870736547389</v>
      </c>
      <c r="L9" s="5">
        <f t="shared" si="1"/>
        <v>0.1611293345956645</v>
      </c>
      <c r="T9" s="6" t="s">
        <v>13</v>
      </c>
    </row>
    <row r="10" spans="1:20" ht="15" thickBot="1" x14ac:dyDescent="0.4">
      <c r="A10" s="2" t="s">
        <v>60</v>
      </c>
      <c r="B10" s="3">
        <v>1.3981605295255699</v>
      </c>
      <c r="C10" s="3">
        <v>3.6809091961822502</v>
      </c>
      <c r="D10" s="3">
        <v>2.6533744036737601</v>
      </c>
      <c r="E10" s="3">
        <v>1.4675412244747501</v>
      </c>
      <c r="F10" s="3">
        <v>2.1316159930798899</v>
      </c>
      <c r="G10" s="3">
        <v>2.3263373432932299</v>
      </c>
      <c r="H10" s="3">
        <v>3.48408646599125</v>
      </c>
      <c r="I10" s="3">
        <v>2.60095706943995</v>
      </c>
      <c r="J10" s="3">
        <v>3.24972331484219</v>
      </c>
      <c r="K10" s="3">
        <f t="shared" si="0"/>
        <v>0.38126458534499791</v>
      </c>
      <c r="L10" s="3">
        <f t="shared" si="1"/>
        <v>0.25921189535813022</v>
      </c>
    </row>
    <row r="11" spans="1:20" ht="15" thickBot="1" x14ac:dyDescent="0.4">
      <c r="A11" s="2" t="s">
        <v>61</v>
      </c>
      <c r="B11" s="3">
        <v>2.3349529834885598</v>
      </c>
      <c r="C11" s="3">
        <v>2.4638669022700199</v>
      </c>
      <c r="D11" s="3">
        <v>1.9068125897914601</v>
      </c>
      <c r="E11" s="3">
        <v>3.2162075456845698</v>
      </c>
      <c r="F11" s="3">
        <v>1.6028010927465299</v>
      </c>
      <c r="G11" s="3">
        <v>1.2984077923697801</v>
      </c>
      <c r="H11" s="3">
        <v>3.4677434588586999</v>
      </c>
      <c r="I11" s="3">
        <v>1.5924783296923499</v>
      </c>
      <c r="J11" s="3">
        <v>3.4659355010935999</v>
      </c>
      <c r="K11" s="3">
        <f t="shared" si="0"/>
        <v>0.40663106782711728</v>
      </c>
      <c r="L11" s="3">
        <f t="shared" si="1"/>
        <v>0.24252024972968345</v>
      </c>
    </row>
    <row r="12" spans="1:20" ht="15" thickBot="1" x14ac:dyDescent="0.4">
      <c r="A12" s="2" t="s">
        <v>62</v>
      </c>
      <c r="B12" s="3">
        <v>2.7020641267612699</v>
      </c>
      <c r="C12" s="3">
        <v>3.1933503059995698</v>
      </c>
      <c r="D12" s="3">
        <v>1.7521829298565399</v>
      </c>
      <c r="E12" s="3">
        <v>1.2128372969416401</v>
      </c>
      <c r="F12" s="3">
        <v>1.4276693572396699</v>
      </c>
      <c r="G12" s="3">
        <v>3.4206646039364599</v>
      </c>
      <c r="H12" s="3">
        <v>2.1533967910056</v>
      </c>
      <c r="I12" s="3">
        <v>2.60172947128962</v>
      </c>
      <c r="J12" s="3">
        <v>2.6021089348747899</v>
      </c>
      <c r="K12" s="3">
        <f t="shared" si="0"/>
        <v>0.30528506213019796</v>
      </c>
      <c r="L12" s="3">
        <f t="shared" si="1"/>
        <v>0.23883380568468041</v>
      </c>
    </row>
    <row r="13" spans="1:20" ht="15" thickBot="1" x14ac:dyDescent="0.4">
      <c r="A13" s="2" t="s">
        <v>63</v>
      </c>
      <c r="B13" s="3">
        <v>2.10475199213808</v>
      </c>
      <c r="C13" s="3">
        <v>2.7668017738272801</v>
      </c>
      <c r="D13" s="3">
        <v>2.43988777875157</v>
      </c>
      <c r="E13" s="3">
        <v>0.98039520461177898</v>
      </c>
      <c r="F13" s="3">
        <v>3.1149861832341599</v>
      </c>
      <c r="G13" s="3">
        <v>1.75917448480659</v>
      </c>
      <c r="H13" s="3">
        <v>3.1710685130216798</v>
      </c>
      <c r="I13" s="3">
        <v>1.6543866354252399</v>
      </c>
      <c r="J13" s="3">
        <v>2.3267370150116999</v>
      </c>
      <c r="K13" s="3">
        <f t="shared" si="0"/>
        <v>0.27297783143066523</v>
      </c>
      <c r="L13" s="3">
        <f t="shared" si="1"/>
        <v>0.21928953204997551</v>
      </c>
    </row>
    <row r="14" spans="1:20" ht="15" thickBot="1" x14ac:dyDescent="0.4">
      <c r="A14" s="2" t="s">
        <v>64</v>
      </c>
      <c r="B14" s="3">
        <v>3.0522169056652202</v>
      </c>
      <c r="C14" s="3">
        <v>1.3089023226740599</v>
      </c>
      <c r="D14" s="3">
        <v>1.5562298966160799</v>
      </c>
      <c r="E14" s="3">
        <v>2.74431695072363</v>
      </c>
      <c r="F14" s="3">
        <v>3.45280155099291</v>
      </c>
      <c r="G14" s="3">
        <v>1.34942884338983</v>
      </c>
      <c r="H14" s="3">
        <v>2.13664779453967</v>
      </c>
      <c r="I14" s="3">
        <v>1.25004853382093</v>
      </c>
      <c r="J14" s="3">
        <v>2.27394966369592</v>
      </c>
      <c r="K14" s="3">
        <f t="shared" si="0"/>
        <v>0.26678470492080142</v>
      </c>
      <c r="L14" s="3">
        <f t="shared" si="1"/>
        <v>0.24135024448287351</v>
      </c>
    </row>
    <row r="15" spans="1:20" s="6" customFormat="1" ht="15" thickBot="1" x14ac:dyDescent="0.4">
      <c r="A15" s="5" t="s">
        <v>65</v>
      </c>
      <c r="B15" s="5">
        <v>2.24009378487884</v>
      </c>
      <c r="C15" s="5">
        <v>3.1740252037397898</v>
      </c>
      <c r="D15" s="5">
        <v>1.10655477026195</v>
      </c>
      <c r="E15" s="5">
        <v>2.56839155365514</v>
      </c>
      <c r="F15" s="5">
        <v>2.4074661020086601</v>
      </c>
      <c r="G15" s="5">
        <v>1.3214197299368999</v>
      </c>
      <c r="H15" s="5">
        <v>8.2115909203273407</v>
      </c>
      <c r="I15" s="5">
        <v>3.5493814453689598</v>
      </c>
      <c r="J15" s="5">
        <v>8.5235383504124496</v>
      </c>
      <c r="K15" s="5">
        <f t="shared" si="0"/>
        <v>1</v>
      </c>
      <c r="L15" s="5">
        <f t="shared" si="1"/>
        <v>0.61398060605352955</v>
      </c>
      <c r="N15" s="11"/>
      <c r="T15" s="6" t="s">
        <v>10</v>
      </c>
    </row>
    <row r="16" spans="1:20" ht="15" thickBot="1" x14ac:dyDescent="0.4">
      <c r="A16" s="2" t="s">
        <v>66</v>
      </c>
      <c r="B16" s="3">
        <v>2.06503515215624</v>
      </c>
      <c r="C16" s="3">
        <v>0.793291470154321</v>
      </c>
      <c r="D16" s="3">
        <v>0.72437049089510996</v>
      </c>
      <c r="E16" s="3">
        <v>0.38861177592080898</v>
      </c>
      <c r="F16" s="3">
        <v>1.6303960528022601</v>
      </c>
      <c r="G16" s="3">
        <v>2.5263074987393099</v>
      </c>
      <c r="H16" s="3">
        <v>0.37056484625894698</v>
      </c>
      <c r="I16" s="3">
        <v>1.2079080360353101</v>
      </c>
      <c r="J16" s="3">
        <v>1.57847288229426</v>
      </c>
      <c r="K16" s="3">
        <f t="shared" si="0"/>
        <v>0.1851898609945104</v>
      </c>
      <c r="L16" s="3">
        <f t="shared" si="1"/>
        <v>0.16880242046926161</v>
      </c>
    </row>
    <row r="17" spans="1:14" ht="15" thickBot="1" x14ac:dyDescent="0.4">
      <c r="A17" s="2" t="s">
        <v>67</v>
      </c>
      <c r="B17" s="3">
        <v>2.02176942737273</v>
      </c>
      <c r="C17" s="3">
        <v>2.6321862300892098</v>
      </c>
      <c r="D17" s="3">
        <v>1.08700245066666</v>
      </c>
      <c r="E17" s="3">
        <v>3.4115870080583699</v>
      </c>
      <c r="F17" s="3">
        <v>3.3619125556812999</v>
      </c>
      <c r="G17" s="3">
        <v>2.6902001067232901</v>
      </c>
      <c r="H17" s="3">
        <v>1.61017239944826</v>
      </c>
      <c r="I17" s="3">
        <v>1.3886770037407099</v>
      </c>
      <c r="J17" s="3">
        <v>1.1453248019833999</v>
      </c>
      <c r="K17" s="3">
        <f t="shared" si="0"/>
        <v>0.13437198906108966</v>
      </c>
      <c r="L17" s="3">
        <f t="shared" si="1"/>
        <v>0.23812299720552343</v>
      </c>
    </row>
    <row r="18" spans="1:14" ht="15" thickBot="1" x14ac:dyDescent="0.4">
      <c r="A18" s="2" t="s">
        <v>68</v>
      </c>
      <c r="B18" s="3">
        <v>2.1019524391280702</v>
      </c>
      <c r="C18" s="3">
        <v>2.58544524354491</v>
      </c>
      <c r="D18" s="3">
        <v>1.18975151168523</v>
      </c>
      <c r="E18" s="3">
        <v>2.8592131331989901</v>
      </c>
      <c r="F18" s="3">
        <v>1.5461190800754401</v>
      </c>
      <c r="G18" s="3">
        <v>3.2286693042096402</v>
      </c>
      <c r="H18" s="3">
        <v>1.69926253147752</v>
      </c>
      <c r="I18" s="3">
        <v>2.08021192264501</v>
      </c>
      <c r="J18" s="3">
        <v>1.88124901178034</v>
      </c>
      <c r="K18" s="3">
        <f t="shared" si="0"/>
        <v>0.22071221298479959</v>
      </c>
      <c r="L18" s="3">
        <f t="shared" si="1"/>
        <v>0.2237998816328837</v>
      </c>
    </row>
    <row r="19" spans="1:14" ht="15" thickBot="1" x14ac:dyDescent="0.4">
      <c r="A19" s="2" t="s">
        <v>69</v>
      </c>
      <c r="B19" s="3">
        <v>2.5539683191526099</v>
      </c>
      <c r="C19" s="3">
        <v>2.9794832238873998</v>
      </c>
      <c r="D19" s="3">
        <v>1.40709737930955</v>
      </c>
      <c r="E19" s="3">
        <v>1.4391361676088701</v>
      </c>
      <c r="F19" s="3">
        <v>3.4143257049604299</v>
      </c>
      <c r="G19" s="3">
        <v>1.22633474161408</v>
      </c>
      <c r="H19" s="3">
        <v>2.9797782918937101</v>
      </c>
      <c r="I19" s="3">
        <v>2.1186677376282499</v>
      </c>
      <c r="J19" s="3">
        <v>2.3329058367870399</v>
      </c>
      <c r="K19" s="3">
        <f t="shared" si="0"/>
        <v>0.27370157097658293</v>
      </c>
      <c r="L19" s="3">
        <f t="shared" si="1"/>
        <v>0.23833744704510307</v>
      </c>
    </row>
    <row r="20" spans="1:14" ht="15" thickBot="1" x14ac:dyDescent="0.4">
      <c r="A20" s="2" t="s">
        <v>70</v>
      </c>
      <c r="B20" s="3">
        <v>2.7825649995869499</v>
      </c>
      <c r="C20" s="3">
        <v>3.78954152876728</v>
      </c>
      <c r="D20" s="3">
        <v>4.2956509299317398</v>
      </c>
      <c r="E20" s="3">
        <v>1.0285124653886699</v>
      </c>
      <c r="F20" s="3">
        <v>1.70967403728852</v>
      </c>
      <c r="G20" s="3">
        <v>2.6314250571787299</v>
      </c>
      <c r="H20" s="3">
        <v>1.5299194440207</v>
      </c>
      <c r="I20" s="3">
        <v>2.24755611357413</v>
      </c>
      <c r="J20" s="3">
        <v>1.5629824798771099</v>
      </c>
      <c r="K20" s="3">
        <f t="shared" si="0"/>
        <v>0.18337249339665118</v>
      </c>
      <c r="L20" s="3">
        <f t="shared" si="1"/>
        <v>0.30734838906297401</v>
      </c>
    </row>
    <row r="21" spans="1:14" ht="15" thickBot="1" x14ac:dyDescent="0.4">
      <c r="A21" s="2" t="s">
        <v>71</v>
      </c>
      <c r="B21" s="3">
        <v>2.4897902839491102</v>
      </c>
      <c r="C21" s="3">
        <v>1.77661782382405</v>
      </c>
      <c r="D21" s="3">
        <v>1.1568594893535</v>
      </c>
      <c r="E21" s="3">
        <v>2.4094737215842601</v>
      </c>
      <c r="F21" s="3">
        <v>3.1273472872313399</v>
      </c>
      <c r="G21" s="3">
        <v>1.22662091695547</v>
      </c>
      <c r="H21" s="3">
        <v>1.2974697238780599</v>
      </c>
      <c r="I21" s="3">
        <v>2.20779600090387</v>
      </c>
      <c r="J21" s="3">
        <v>1.71337100506465</v>
      </c>
      <c r="K21" s="3">
        <f t="shared" si="0"/>
        <v>0.2010164012439436</v>
      </c>
      <c r="L21" s="3">
        <f t="shared" si="1"/>
        <v>0.21586600246920626</v>
      </c>
    </row>
    <row r="22" spans="1:14" ht="15" thickBot="1" x14ac:dyDescent="0.4">
      <c r="A22" s="2" t="s">
        <v>72</v>
      </c>
      <c r="B22" s="3">
        <v>2.4142452870141602</v>
      </c>
      <c r="C22" s="3">
        <v>2.3960528947105999</v>
      </c>
      <c r="D22" s="3">
        <v>2.7725515356938599</v>
      </c>
      <c r="E22" s="3">
        <v>1.7762419140538199</v>
      </c>
      <c r="F22" s="3">
        <v>1.2354518342298499</v>
      </c>
      <c r="G22" s="3">
        <v>1.5521296301128</v>
      </c>
      <c r="H22" s="3">
        <v>1.49266713649996</v>
      </c>
      <c r="I22" s="3">
        <v>3.3046544180046502</v>
      </c>
      <c r="J22" s="3">
        <v>2.6403976037109298</v>
      </c>
      <c r="K22" s="3">
        <f t="shared" si="0"/>
        <v>0.30977717177551767</v>
      </c>
      <c r="L22" s="3">
        <f t="shared" si="1"/>
        <v>0.22974978994567422</v>
      </c>
    </row>
    <row r="23" spans="1:14" ht="15" thickBot="1" x14ac:dyDescent="0.4">
      <c r="A23" s="2" t="s">
        <v>73</v>
      </c>
      <c r="B23" s="3">
        <v>1.5400974617437899</v>
      </c>
      <c r="C23" s="3">
        <v>4.1553365046349402</v>
      </c>
      <c r="D23" s="3">
        <v>2.7680359398789398</v>
      </c>
      <c r="E23" s="3">
        <v>0.96200824810971097</v>
      </c>
      <c r="F23" s="3">
        <v>1.0244081861971199</v>
      </c>
      <c r="G23" s="3">
        <v>2.0518078458319899</v>
      </c>
      <c r="H23" s="3">
        <v>0.97710093282132804</v>
      </c>
      <c r="I23" s="3">
        <v>1.1476699471022</v>
      </c>
      <c r="J23" s="3">
        <v>1.90052075770034</v>
      </c>
      <c r="K23" s="3">
        <f t="shared" si="0"/>
        <v>0.22297321600111938</v>
      </c>
      <c r="L23" s="3">
        <f t="shared" si="1"/>
        <v>0.29636126377248484</v>
      </c>
    </row>
    <row r="24" spans="1:14" ht="15" thickBot="1" x14ac:dyDescent="0.4">
      <c r="A24" s="2" t="s">
        <v>74</v>
      </c>
      <c r="B24" s="3">
        <v>2.4992869523906802</v>
      </c>
      <c r="C24" s="3">
        <v>1.70549985705025</v>
      </c>
      <c r="D24" s="3">
        <v>2.3847570984319901</v>
      </c>
      <c r="E24" s="3">
        <v>1.0793255948573099</v>
      </c>
      <c r="F24" s="3">
        <v>2.0309294601922301</v>
      </c>
      <c r="G24" s="3">
        <v>0.85342092385092105</v>
      </c>
      <c r="H24" s="3">
        <v>1.2412592565906799</v>
      </c>
      <c r="I24" s="3">
        <v>1.3305794067527601</v>
      </c>
      <c r="J24" s="3">
        <v>1.2605182854866801</v>
      </c>
      <c r="K24" s="3">
        <f t="shared" si="0"/>
        <v>0.1478867383081211</v>
      </c>
      <c r="L24" s="3">
        <f t="shared" si="1"/>
        <v>0.16668661428952</v>
      </c>
    </row>
    <row r="25" spans="1:14" ht="15" thickBot="1" x14ac:dyDescent="0.4">
      <c r="A25" s="2" t="s">
        <v>75</v>
      </c>
      <c r="B25" s="10">
        <v>3.10441599938948</v>
      </c>
      <c r="C25" s="10">
        <v>2.45210885297214</v>
      </c>
      <c r="D25" s="10">
        <v>2.0573071119453799</v>
      </c>
      <c r="E25" s="10">
        <v>1.2455611065783001</v>
      </c>
      <c r="F25" s="10">
        <v>1.4868456013056699</v>
      </c>
      <c r="G25" s="10">
        <v>2.6426866790576602</v>
      </c>
      <c r="H25" s="10">
        <v>1.1400333061890999</v>
      </c>
      <c r="I25" s="10">
        <v>1.3443317460984301</v>
      </c>
      <c r="J25" s="10">
        <v>1.37606698814924</v>
      </c>
      <c r="K25" s="10">
        <f t="shared" si="0"/>
        <v>0.16144316263710515</v>
      </c>
      <c r="L25" s="10">
        <f t="shared" si="1"/>
        <v>0.21407039997104649</v>
      </c>
      <c r="N25" s="9" t="s">
        <v>22</v>
      </c>
    </row>
    <row r="26" spans="1:14" ht="15" thickBot="1" x14ac:dyDescent="0.4">
      <c r="A26" s="2" t="s">
        <v>76</v>
      </c>
      <c r="B26" s="3">
        <v>2.8821559626680799</v>
      </c>
      <c r="C26" s="3">
        <v>3.2236765213593501</v>
      </c>
      <c r="D26" s="3">
        <v>1.9048049320813101</v>
      </c>
      <c r="E26" s="3">
        <v>1.3809095242081999</v>
      </c>
      <c r="F26" s="3">
        <v>1.9516127469968301</v>
      </c>
      <c r="G26" s="3">
        <v>2.5338701662105398</v>
      </c>
      <c r="H26" s="3">
        <v>3.1258779305780799</v>
      </c>
      <c r="I26" s="3">
        <v>1.2249743355144</v>
      </c>
      <c r="J26" s="3">
        <v>2.97120365613715</v>
      </c>
      <c r="K26" s="3">
        <f t="shared" si="0"/>
        <v>0.3485880550996025</v>
      </c>
      <c r="L26" s="3">
        <f t="shared" si="1"/>
        <v>0.22340892873828069</v>
      </c>
    </row>
    <row r="27" spans="1:14" ht="15" thickBot="1" x14ac:dyDescent="0.4">
      <c r="A27" s="2" t="s">
        <v>77</v>
      </c>
      <c r="B27" s="3">
        <v>3.7998520161521601</v>
      </c>
      <c r="C27" s="3">
        <v>1.78468532003403</v>
      </c>
      <c r="D27" s="3">
        <v>3.2610443062985102</v>
      </c>
      <c r="E27" s="3">
        <v>2.7876813417614601</v>
      </c>
      <c r="F27" s="3">
        <v>2.0714018643513601</v>
      </c>
      <c r="G27" s="3">
        <v>1.0707803112400001</v>
      </c>
      <c r="H27" s="3">
        <v>2.2944358774271199</v>
      </c>
      <c r="I27" s="3">
        <v>2.9590362427520902</v>
      </c>
      <c r="J27" s="3">
        <v>1.0187224300953599</v>
      </c>
      <c r="K27" s="3">
        <f t="shared" si="0"/>
        <v>0.11951872429201477</v>
      </c>
      <c r="L27" s="3">
        <f t="shared" si="1"/>
        <v>0.26852554691355091</v>
      </c>
    </row>
    <row r="28" spans="1:14" ht="15" thickBot="1" x14ac:dyDescent="0.4">
      <c r="A28" s="2" t="s">
        <v>78</v>
      </c>
      <c r="B28" s="3">
        <v>2.2948695440983702</v>
      </c>
      <c r="C28" s="3">
        <v>2.3069181759711701</v>
      </c>
      <c r="D28" s="3">
        <v>2.9201650433364201</v>
      </c>
      <c r="E28" s="3">
        <v>3.2444359876197701</v>
      </c>
      <c r="F28" s="3">
        <v>1.13470066253108</v>
      </c>
      <c r="G28" s="3">
        <v>2.1133766934679801</v>
      </c>
      <c r="H28" s="3">
        <v>1.4490038027729999</v>
      </c>
      <c r="I28" s="3">
        <v>0.89462757244251601</v>
      </c>
      <c r="J28" s="3">
        <v>1.13698952940319</v>
      </c>
      <c r="K28" s="3">
        <f t="shared" si="0"/>
        <v>0.13339407680944754</v>
      </c>
      <c r="L28" s="3">
        <f t="shared" si="1"/>
        <v>0.22503446977787414</v>
      </c>
    </row>
    <row r="29" spans="1:14" ht="15" thickBot="1" x14ac:dyDescent="0.4">
      <c r="A29" s="2" t="s">
        <v>79</v>
      </c>
      <c r="B29" s="3">
        <v>3.1622699680023101</v>
      </c>
      <c r="C29" s="3">
        <v>2.0232570334130102</v>
      </c>
      <c r="D29" s="3">
        <v>4.0343880383548099</v>
      </c>
      <c r="E29" s="3">
        <v>1.32123011723594</v>
      </c>
      <c r="F29" s="3">
        <v>3.31225242803092</v>
      </c>
      <c r="G29" s="3">
        <v>1.2050924502523701</v>
      </c>
      <c r="H29" s="3">
        <v>3.03929413979747</v>
      </c>
      <c r="I29" s="3">
        <v>2.7551510342592498</v>
      </c>
      <c r="J29" s="3">
        <v>3.94731317104889</v>
      </c>
      <c r="K29" s="3">
        <f t="shared" si="0"/>
        <v>0.4631073397889835</v>
      </c>
      <c r="L29" s="3">
        <f t="shared" si="1"/>
        <v>0.28689056288124437</v>
      </c>
    </row>
    <row r="30" spans="1:14" ht="15" thickBot="1" x14ac:dyDescent="0.4">
      <c r="A30" s="2" t="s">
        <v>80</v>
      </c>
      <c r="B30" s="3">
        <v>2.1499049769869001</v>
      </c>
      <c r="C30" s="3">
        <v>2.2948394351407302</v>
      </c>
      <c r="D30" s="3">
        <v>3.58892186580825</v>
      </c>
      <c r="E30" s="3">
        <v>1.9090586551492299</v>
      </c>
      <c r="F30" s="3">
        <v>1.23709459363827</v>
      </c>
      <c r="G30" s="3">
        <v>1.28947798669183</v>
      </c>
      <c r="H30" s="3">
        <v>3.22277738890776</v>
      </c>
      <c r="I30" s="3">
        <v>2.4690866992088099</v>
      </c>
      <c r="J30" s="3">
        <v>1.3764645561273601</v>
      </c>
      <c r="K30" s="3">
        <f t="shared" si="0"/>
        <v>0.16148980617430478</v>
      </c>
      <c r="L30" s="3">
        <f t="shared" si="1"/>
        <v>0.2520089558042039</v>
      </c>
    </row>
    <row r="31" spans="1:14" ht="15" thickBot="1" x14ac:dyDescent="0.4">
      <c r="A31" s="2" t="s">
        <v>81</v>
      </c>
      <c r="B31" s="3">
        <v>3.2185987073785598</v>
      </c>
      <c r="C31" s="3">
        <v>3.0672731132526398</v>
      </c>
      <c r="D31" s="3">
        <v>1.5525955796608399</v>
      </c>
      <c r="E31" s="3">
        <v>2.4650702015417898</v>
      </c>
      <c r="F31" s="3">
        <v>3.0425107821907198</v>
      </c>
      <c r="G31" s="3">
        <v>3.5870075479375001</v>
      </c>
      <c r="H31" s="3">
        <v>1.79023617405763</v>
      </c>
      <c r="I31" s="3">
        <v>1.51141094039007</v>
      </c>
      <c r="J31" s="3">
        <v>1.46491329228986</v>
      </c>
      <c r="K31" s="3">
        <f t="shared" si="0"/>
        <v>0.17186680367537427</v>
      </c>
      <c r="L31" s="3">
        <f t="shared" si="1"/>
        <v>0.25185905781440521</v>
      </c>
    </row>
    <row r="32" spans="1:14" ht="15" thickBot="1" x14ac:dyDescent="0.4">
      <c r="A32" s="2" t="s">
        <v>82</v>
      </c>
      <c r="B32" s="3">
        <v>3.88552549897046</v>
      </c>
      <c r="C32" s="3">
        <v>1.94370150533612</v>
      </c>
      <c r="D32" s="3">
        <v>3.3772930367498799</v>
      </c>
      <c r="E32" s="3">
        <v>3.6359741035333601</v>
      </c>
      <c r="F32" s="3">
        <v>2.4943921012689101</v>
      </c>
      <c r="G32" s="3">
        <v>1.6377525574376399</v>
      </c>
      <c r="H32" s="3">
        <v>2.4357108337836801</v>
      </c>
      <c r="I32" s="3">
        <v>3.0170929959950001</v>
      </c>
      <c r="J32" s="3">
        <v>1.6928795999408299</v>
      </c>
      <c r="K32" s="3">
        <f t="shared" si="0"/>
        <v>0.19861230516536743</v>
      </c>
      <c r="L32" s="3">
        <f t="shared" si="1"/>
        <v>0.27523408944441424</v>
      </c>
    </row>
    <row r="33" spans="1:20" ht="15" thickBot="1" x14ac:dyDescent="0.4">
      <c r="A33" s="2" t="s">
        <v>83</v>
      </c>
      <c r="B33" s="3">
        <v>3.0340305388553199</v>
      </c>
      <c r="C33" s="3">
        <v>1.6789478828747999</v>
      </c>
      <c r="D33" s="3">
        <v>1.7063722447529099</v>
      </c>
      <c r="E33" s="3">
        <v>3.4402200825959</v>
      </c>
      <c r="F33" s="3">
        <v>3.1807897040610702</v>
      </c>
      <c r="G33" s="3">
        <v>2.9819954490823899</v>
      </c>
      <c r="H33" s="3">
        <v>1.6545640314222501</v>
      </c>
      <c r="I33" s="3">
        <v>1.4535529912998399</v>
      </c>
      <c r="J33" s="3">
        <v>3.0563647049581899</v>
      </c>
      <c r="K33" s="3">
        <f t="shared" si="0"/>
        <v>0.35857933399341063</v>
      </c>
      <c r="L33" s="3">
        <f t="shared" si="1"/>
        <v>0.24036507015511724</v>
      </c>
    </row>
    <row r="34" spans="1:20" ht="15" thickBot="1" x14ac:dyDescent="0.4">
      <c r="A34" s="2" t="s">
        <v>84</v>
      </c>
      <c r="B34" s="3">
        <v>3.2136882167583898</v>
      </c>
      <c r="C34" s="3">
        <v>1.0493820834594001</v>
      </c>
      <c r="D34" s="3">
        <v>1.3474130689764401</v>
      </c>
      <c r="E34" s="3">
        <v>1.9708971980951999</v>
      </c>
      <c r="F34" s="3">
        <v>2.3600589176478599</v>
      </c>
      <c r="G34" s="3">
        <v>2.5542796691494698</v>
      </c>
      <c r="H34" s="3">
        <v>1.10483893579098</v>
      </c>
      <c r="I34" s="3">
        <v>2.3936313145436698</v>
      </c>
      <c r="J34" s="3">
        <v>2.3117228836513299</v>
      </c>
      <c r="K34" s="3">
        <f t="shared" ref="K34:K65" si="2">J34/MAX($J$2:$J$77)</f>
        <v>0.27121634098583797</v>
      </c>
      <c r="L34" s="3">
        <f t="shared" si="1"/>
        <v>0.22262680848330202</v>
      </c>
    </row>
    <row r="35" spans="1:20" ht="15" thickBot="1" x14ac:dyDescent="0.4">
      <c r="A35" s="2" t="s">
        <v>85</v>
      </c>
      <c r="B35" s="3">
        <v>2.1626021852118802</v>
      </c>
      <c r="C35" s="3">
        <v>1.10209103242354</v>
      </c>
      <c r="D35" s="3">
        <v>1.5717768241930501</v>
      </c>
      <c r="E35" s="3">
        <v>1.25291691389805</v>
      </c>
      <c r="F35" s="3">
        <v>1.5313938674248999</v>
      </c>
      <c r="G35" s="3">
        <v>1.1378194220069999</v>
      </c>
      <c r="H35" s="3">
        <v>1.9760643172307299</v>
      </c>
      <c r="I35" s="3">
        <v>2.4098073783001599</v>
      </c>
      <c r="J35" s="3">
        <v>1.7035923296261399</v>
      </c>
      <c r="K35" s="3">
        <f t="shared" si="2"/>
        <v>0.19986914583938065</v>
      </c>
      <c r="L35" s="3">
        <f t="shared" si="1"/>
        <v>0.15968004109226958</v>
      </c>
    </row>
    <row r="36" spans="1:20" ht="15" thickBot="1" x14ac:dyDescent="0.4">
      <c r="A36" s="2" t="s">
        <v>86</v>
      </c>
      <c r="B36" s="3">
        <v>2.3532920051012098</v>
      </c>
      <c r="C36" s="3">
        <v>1.9976253357564</v>
      </c>
      <c r="D36" s="3">
        <v>3.4912756593485001</v>
      </c>
      <c r="E36" s="3">
        <v>0.96589331990786098</v>
      </c>
      <c r="F36" s="3">
        <v>3.4940595912884702</v>
      </c>
      <c r="G36" s="3">
        <v>1.19348631303942</v>
      </c>
      <c r="H36" s="3">
        <v>1.9548493966050799</v>
      </c>
      <c r="I36" s="3">
        <v>2.2099998481619698</v>
      </c>
      <c r="J36" s="3">
        <v>2.05264529401239</v>
      </c>
      <c r="K36" s="3">
        <f t="shared" si="2"/>
        <v>0.24082079643755736</v>
      </c>
      <c r="L36" s="3">
        <f t="shared" si="1"/>
        <v>0.24458089776038586</v>
      </c>
    </row>
    <row r="37" spans="1:20" s="6" customFormat="1" ht="15" thickBot="1" x14ac:dyDescent="0.4">
      <c r="A37" s="5" t="s">
        <v>87</v>
      </c>
      <c r="B37" s="5">
        <v>1.1128484922222099</v>
      </c>
      <c r="C37" s="5">
        <v>1.8074433857927701</v>
      </c>
      <c r="D37" s="5">
        <v>13.1413689999406</v>
      </c>
      <c r="E37" s="5">
        <v>11.161526995188201</v>
      </c>
      <c r="F37" s="5">
        <v>1.0564972952959</v>
      </c>
      <c r="G37" s="5">
        <v>0.92658151811578604</v>
      </c>
      <c r="H37" s="5">
        <v>1.1936659875003099</v>
      </c>
      <c r="I37" s="5">
        <v>6.6696908812145699</v>
      </c>
      <c r="J37" s="5">
        <v>5.7206100990326698</v>
      </c>
      <c r="K37" s="5">
        <f t="shared" si="2"/>
        <v>0.6711543802411416</v>
      </c>
      <c r="L37" s="5">
        <f t="shared" si="1"/>
        <v>1</v>
      </c>
      <c r="T37" s="6" t="s">
        <v>12</v>
      </c>
    </row>
    <row r="38" spans="1:20" ht="15" thickBot="1" x14ac:dyDescent="0.4">
      <c r="A38" s="2" t="s">
        <v>88</v>
      </c>
      <c r="B38" s="3">
        <v>2.68949754622047</v>
      </c>
      <c r="C38" s="3">
        <v>1.0007941787363599</v>
      </c>
      <c r="D38" s="3">
        <v>1.1251930689171701</v>
      </c>
      <c r="E38" s="3">
        <v>1.8030267395969</v>
      </c>
      <c r="F38" s="3">
        <v>1.2557440235811199</v>
      </c>
      <c r="G38" s="3">
        <v>2.1180126787011799</v>
      </c>
      <c r="H38" s="3">
        <v>1.4845069168099501</v>
      </c>
      <c r="I38" s="3">
        <v>1.7675502035409301</v>
      </c>
      <c r="J38" s="3">
        <v>3.1342451028971801</v>
      </c>
      <c r="K38" s="3">
        <f t="shared" si="2"/>
        <v>0.36771643113983471</v>
      </c>
      <c r="L38" s="3">
        <f t="shared" si="1"/>
        <v>0.18158078943627101</v>
      </c>
    </row>
    <row r="39" spans="1:20" ht="15" thickBot="1" x14ac:dyDescent="0.4">
      <c r="A39" s="2" t="s">
        <v>89</v>
      </c>
      <c r="B39" s="3">
        <v>2.3429767567840898</v>
      </c>
      <c r="C39" s="3">
        <v>3.5744097083459101</v>
      </c>
      <c r="D39" s="3">
        <v>2.4185344057878</v>
      </c>
      <c r="E39" s="3">
        <v>1.6749952478163499</v>
      </c>
      <c r="F39" s="3">
        <v>3.2648833512067501</v>
      </c>
      <c r="G39" s="3">
        <v>1.4182645569597201</v>
      </c>
      <c r="H39" s="3">
        <v>3.1656053648415301</v>
      </c>
      <c r="I39" s="3">
        <v>3.7723491994293901</v>
      </c>
      <c r="J39" s="3">
        <v>4.3863135794039803</v>
      </c>
      <c r="K39" s="3">
        <f t="shared" si="2"/>
        <v>0.51461181953756663</v>
      </c>
      <c r="L39" s="3">
        <f t="shared" si="1"/>
        <v>0.26637197722507977</v>
      </c>
    </row>
    <row r="40" spans="1:20" ht="15" thickBot="1" x14ac:dyDescent="0.4">
      <c r="A40" s="2" t="s">
        <v>90</v>
      </c>
      <c r="B40" s="3">
        <v>2.6709891998114998</v>
      </c>
      <c r="C40" s="3">
        <v>2.8708691384179499</v>
      </c>
      <c r="D40" s="3">
        <v>1.85158478381712</v>
      </c>
      <c r="E40" s="3">
        <v>1.82701230065239</v>
      </c>
      <c r="F40" s="3">
        <v>1.66131260315847</v>
      </c>
      <c r="G40" s="3">
        <v>3.9033975255195701</v>
      </c>
      <c r="H40" s="3">
        <v>3.7507786592991499</v>
      </c>
      <c r="I40" s="3">
        <v>3.1196026981624199</v>
      </c>
      <c r="J40" s="3">
        <v>1.43859786763102</v>
      </c>
      <c r="K40" s="3">
        <f t="shared" si="2"/>
        <v>0.16877942099731469</v>
      </c>
      <c r="L40" s="3">
        <f t="shared" si="1"/>
        <v>0.27663353354629239</v>
      </c>
    </row>
    <row r="41" spans="1:20" ht="15" thickBot="1" x14ac:dyDescent="0.4">
      <c r="A41" s="2" t="s">
        <v>91</v>
      </c>
      <c r="B41" s="3">
        <v>2.4259702193433199</v>
      </c>
      <c r="C41" s="3">
        <v>2.4198757078784601</v>
      </c>
      <c r="D41" s="3">
        <v>1.5054698522879999</v>
      </c>
      <c r="E41" s="3">
        <v>1.30401066554187</v>
      </c>
      <c r="F41" s="3">
        <v>3.53933641958817</v>
      </c>
      <c r="G41" s="3">
        <v>2.6733906003208601</v>
      </c>
      <c r="H41" s="3">
        <v>1.32083235156169</v>
      </c>
      <c r="I41" s="3">
        <v>2.93083675575715</v>
      </c>
      <c r="J41" s="3">
        <v>4.1893685403049403</v>
      </c>
      <c r="K41" s="3">
        <f t="shared" si="2"/>
        <v>0.4915058005343777</v>
      </c>
      <c r="L41" s="3">
        <f t="shared" si="1"/>
        <v>0.24812623662509997</v>
      </c>
    </row>
    <row r="42" spans="1:20" ht="15" thickBot="1" x14ac:dyDescent="0.4">
      <c r="A42" s="2" t="s">
        <v>92</v>
      </c>
      <c r="B42" s="3">
        <v>2.4193108641155199</v>
      </c>
      <c r="C42" s="3">
        <v>1.6034355434604699</v>
      </c>
      <c r="D42" s="3">
        <v>1.2167648644251701</v>
      </c>
      <c r="E42" s="3">
        <v>1.29704208506804</v>
      </c>
      <c r="F42" s="3">
        <v>3.3650001726730001</v>
      </c>
      <c r="G42" s="3">
        <v>6.6514992252324499</v>
      </c>
      <c r="H42" s="3">
        <v>2.5828612805270699</v>
      </c>
      <c r="I42" s="3">
        <v>1.41598412498972</v>
      </c>
      <c r="J42" s="3">
        <v>2.1748190486936299</v>
      </c>
      <c r="K42" s="3">
        <f t="shared" si="2"/>
        <v>0.25515448623380588</v>
      </c>
      <c r="L42" s="3">
        <f t="shared" si="1"/>
        <v>0.49181980268351333</v>
      </c>
    </row>
    <row r="43" spans="1:20" ht="15" thickBot="1" x14ac:dyDescent="0.4">
      <c r="A43" s="2" t="s">
        <v>93</v>
      </c>
      <c r="B43" s="3">
        <v>2.4151141639100202</v>
      </c>
      <c r="C43" s="3">
        <v>1.2786073690292299</v>
      </c>
      <c r="D43" s="3">
        <v>1.4636262639745901</v>
      </c>
      <c r="E43" s="3">
        <v>2.6405533440967401</v>
      </c>
      <c r="F43" s="3">
        <v>2.3239700999345798</v>
      </c>
      <c r="G43" s="3">
        <v>1.3600233894784399</v>
      </c>
      <c r="H43" s="3">
        <v>2.9008718914755298</v>
      </c>
      <c r="I43" s="3">
        <v>0.96902529297847295</v>
      </c>
      <c r="J43" s="3">
        <v>2.5275632144963098</v>
      </c>
      <c r="K43" s="3">
        <f t="shared" si="2"/>
        <v>0.29653919658541833</v>
      </c>
      <c r="L43" s="3">
        <f t="shared" si="1"/>
        <v>0.19813216260834515</v>
      </c>
    </row>
    <row r="44" spans="1:20" ht="15" thickBot="1" x14ac:dyDescent="0.4">
      <c r="A44" s="2" t="s">
        <v>94</v>
      </c>
      <c r="B44" s="3">
        <v>3.7013772915668</v>
      </c>
      <c r="C44" s="3">
        <v>3.3189852234634198</v>
      </c>
      <c r="D44" s="3">
        <v>4.3243645603556802</v>
      </c>
      <c r="E44" s="3">
        <v>2.6623355320964301</v>
      </c>
      <c r="F44" s="3">
        <v>1.7441433669669699</v>
      </c>
      <c r="G44" s="3">
        <v>3.17258129399054</v>
      </c>
      <c r="H44" s="3">
        <v>1.6319307704142101</v>
      </c>
      <c r="I44" s="3">
        <v>2.4747521093282501</v>
      </c>
      <c r="J44" s="3">
        <v>3.1245242363361498</v>
      </c>
      <c r="K44" s="3">
        <f t="shared" si="2"/>
        <v>0.36657595799811893</v>
      </c>
      <c r="L44" s="3">
        <f t="shared" si="1"/>
        <v>0.30959676982885259</v>
      </c>
    </row>
    <row r="45" spans="1:20" ht="15" thickBot="1" x14ac:dyDescent="0.4">
      <c r="A45" s="2" t="s">
        <v>95</v>
      </c>
      <c r="B45" s="3">
        <v>2.3000530961602301</v>
      </c>
      <c r="C45" s="3">
        <v>1.5417015063750601</v>
      </c>
      <c r="D45" s="3">
        <v>2.2583386498453302</v>
      </c>
      <c r="E45" s="3">
        <v>1.3677257674438601</v>
      </c>
      <c r="F45" s="3">
        <v>1.35852125072828</v>
      </c>
      <c r="G45" s="3">
        <v>2.3914447761727802</v>
      </c>
      <c r="H45" s="3">
        <v>1.12999169376146</v>
      </c>
      <c r="I45" s="3">
        <v>1.1532245754349499</v>
      </c>
      <c r="J45" s="3">
        <v>1.3987452431857399</v>
      </c>
      <c r="K45" s="3">
        <f t="shared" si="2"/>
        <v>0.16410382468896328</v>
      </c>
      <c r="L45" s="3">
        <f t="shared" si="1"/>
        <v>0.15824218315424096</v>
      </c>
    </row>
    <row r="46" spans="1:20" ht="15" thickBot="1" x14ac:dyDescent="0.4">
      <c r="A46" s="2" t="s">
        <v>96</v>
      </c>
      <c r="B46" s="3">
        <v>1.57367775345792</v>
      </c>
      <c r="C46" s="3">
        <v>2.7925447211278698</v>
      </c>
      <c r="D46" s="3">
        <v>1.80634196392776</v>
      </c>
      <c r="E46" s="3">
        <v>2.58107774298702</v>
      </c>
      <c r="F46" s="3">
        <v>2.0571859245394002</v>
      </c>
      <c r="G46" s="3">
        <v>1.8749954617783999</v>
      </c>
      <c r="H46" s="3">
        <v>1.1097394603952599</v>
      </c>
      <c r="I46" s="3">
        <v>2.2562770124834399</v>
      </c>
      <c r="J46" s="3">
        <v>3.3050348306202602</v>
      </c>
      <c r="K46" s="3">
        <f t="shared" si="2"/>
        <v>0.38775385230246912</v>
      </c>
      <c r="L46" s="3">
        <f t="shared" si="1"/>
        <v>0.18964975468445333</v>
      </c>
    </row>
    <row r="47" spans="1:20" ht="15" thickBot="1" x14ac:dyDescent="0.4">
      <c r="A47" s="2" t="s">
        <v>97</v>
      </c>
      <c r="B47" s="3">
        <v>2.5931056727936399</v>
      </c>
      <c r="C47" s="3">
        <v>3.0959535722018598</v>
      </c>
      <c r="D47" s="3">
        <v>1.74337715253743</v>
      </c>
      <c r="E47" s="3">
        <v>2.7071394386756502</v>
      </c>
      <c r="F47" s="3">
        <v>3.74484066341578</v>
      </c>
      <c r="G47" s="3">
        <v>1.7509305966331701</v>
      </c>
      <c r="H47" s="3">
        <v>0.91161662598452198</v>
      </c>
      <c r="I47" s="3">
        <v>3.5439665112446601</v>
      </c>
      <c r="J47" s="3">
        <v>2.7864243819971399</v>
      </c>
      <c r="K47" s="3">
        <f t="shared" si="2"/>
        <v>0.32690935001920962</v>
      </c>
      <c r="L47" s="3">
        <f t="shared" si="1"/>
        <v>0.26421795969551959</v>
      </c>
    </row>
    <row r="48" spans="1:20" ht="15" thickBot="1" x14ac:dyDescent="0.4">
      <c r="A48" s="2" t="s">
        <v>98</v>
      </c>
      <c r="B48" s="3">
        <v>2.1685153721270201</v>
      </c>
      <c r="C48" s="3">
        <v>1.68248129481731</v>
      </c>
      <c r="D48" s="3">
        <v>1.59084204412945</v>
      </c>
      <c r="E48" s="3">
        <v>2.2644603056083601</v>
      </c>
      <c r="F48" s="3">
        <v>1.1199722553746501</v>
      </c>
      <c r="G48" s="3">
        <v>1.5795376432519901</v>
      </c>
      <c r="H48" s="3">
        <v>2.2168854524172299</v>
      </c>
      <c r="I48" s="3">
        <v>1.75423962049877</v>
      </c>
      <c r="J48" s="3">
        <v>2.86570209790476</v>
      </c>
      <c r="K48" s="3">
        <f t="shared" si="2"/>
        <v>0.33621038353937721</v>
      </c>
      <c r="L48" s="3">
        <f t="shared" si="1"/>
        <v>0.14829884136962732</v>
      </c>
    </row>
    <row r="49" spans="1:12" ht="15" thickBot="1" x14ac:dyDescent="0.4">
      <c r="A49" s="2" t="s">
        <v>99</v>
      </c>
      <c r="B49" s="3">
        <v>2.13193672804907</v>
      </c>
      <c r="C49" s="3">
        <v>1.47734441228383</v>
      </c>
      <c r="D49" s="3">
        <v>3.14223357243934</v>
      </c>
      <c r="E49" s="3">
        <v>1.1320942636690601</v>
      </c>
      <c r="F49" s="3">
        <v>2.15820296090132</v>
      </c>
      <c r="G49" s="3">
        <v>3.4934496214553401</v>
      </c>
      <c r="H49" s="3">
        <v>2.5056056985515101</v>
      </c>
      <c r="I49" s="3">
        <v>1.6231770029230399</v>
      </c>
      <c r="J49" s="3">
        <v>1.44024528254624</v>
      </c>
      <c r="K49" s="3">
        <f t="shared" si="2"/>
        <v>0.1689726992870921</v>
      </c>
      <c r="L49" s="3">
        <f t="shared" si="1"/>
        <v>0.24453313492370074</v>
      </c>
    </row>
    <row r="50" spans="1:12" ht="15" thickBot="1" x14ac:dyDescent="0.4">
      <c r="A50" s="2" t="s">
        <v>100</v>
      </c>
      <c r="B50" s="3">
        <v>3.0103219333600002</v>
      </c>
      <c r="C50" s="3">
        <v>2.0814611152684801</v>
      </c>
      <c r="D50" s="3">
        <v>1.62097768312942</v>
      </c>
      <c r="E50" s="3">
        <v>1.69971528031303</v>
      </c>
      <c r="F50" s="3">
        <v>1.5190505651627599</v>
      </c>
      <c r="G50" s="3">
        <v>3.50459810705431</v>
      </c>
      <c r="H50" s="3">
        <v>1.3805218909080601</v>
      </c>
      <c r="I50" s="3">
        <v>1.35771331292374</v>
      </c>
      <c r="J50" s="3">
        <v>1.40356787308061</v>
      </c>
      <c r="K50" s="3">
        <f t="shared" si="2"/>
        <v>0.16466962608465205</v>
      </c>
      <c r="L50" s="3">
        <f t="shared" si="1"/>
        <v>0.24540610153291428</v>
      </c>
    </row>
    <row r="51" spans="1:12" ht="15" thickBot="1" x14ac:dyDescent="0.4">
      <c r="A51" s="2" t="s">
        <v>101</v>
      </c>
      <c r="B51" s="3">
        <v>1.9134980276049101</v>
      </c>
      <c r="C51" s="3">
        <v>0.99224740313219495</v>
      </c>
      <c r="D51" s="3">
        <v>3.13989864436707</v>
      </c>
      <c r="E51" s="3">
        <v>2.9065994019076302</v>
      </c>
      <c r="F51" s="3">
        <v>1.17728800608718</v>
      </c>
      <c r="G51" s="3">
        <v>2.0530706029932402</v>
      </c>
      <c r="H51" s="3">
        <v>1.55274436255687</v>
      </c>
      <c r="I51" s="3">
        <v>2.69005509350947</v>
      </c>
      <c r="J51" s="3">
        <v>3.4961528958167798</v>
      </c>
      <c r="K51" s="3">
        <f t="shared" si="2"/>
        <v>0.41017623809337384</v>
      </c>
      <c r="L51" s="3">
        <f t="shared" si="1"/>
        <v>0.21684881897666258</v>
      </c>
    </row>
    <row r="52" spans="1:12" ht="15" thickBot="1" x14ac:dyDescent="0.4">
      <c r="A52" s="2" t="s">
        <v>102</v>
      </c>
      <c r="B52" s="3">
        <v>2.4142410245736601</v>
      </c>
      <c r="C52" s="3">
        <v>2.00222856382989</v>
      </c>
      <c r="D52" s="3">
        <v>1.2288423710963801</v>
      </c>
      <c r="E52" s="3">
        <v>7.9873880234436996</v>
      </c>
      <c r="F52" s="3">
        <v>1.1411529574408501</v>
      </c>
      <c r="G52" s="3">
        <v>1.5193617633837999</v>
      </c>
      <c r="H52" s="3">
        <v>1.97918074720065</v>
      </c>
      <c r="I52" s="3">
        <v>3.1615380420994601</v>
      </c>
      <c r="J52" s="3">
        <v>4.9884941927749997</v>
      </c>
      <c r="K52" s="3">
        <f t="shared" si="2"/>
        <v>0.58526095474581974</v>
      </c>
      <c r="L52" s="3">
        <f t="shared" si="1"/>
        <v>0.59642471104600914</v>
      </c>
    </row>
    <row r="53" spans="1:12" ht="15" thickBot="1" x14ac:dyDescent="0.4">
      <c r="A53" s="2" t="s">
        <v>103</v>
      </c>
      <c r="B53" s="3">
        <v>1.07503947593292</v>
      </c>
      <c r="C53" s="3">
        <v>1.3067182399731001</v>
      </c>
      <c r="D53" s="3">
        <v>1.24986447522796</v>
      </c>
      <c r="E53" s="3">
        <v>1.44275586974786</v>
      </c>
      <c r="F53" s="3">
        <v>2.3339644384512699</v>
      </c>
      <c r="G53" s="3">
        <v>1.10892321617472</v>
      </c>
      <c r="H53" s="3">
        <v>1.53052664311077</v>
      </c>
      <c r="I53" s="3">
        <v>2.1448989771990599</v>
      </c>
      <c r="J53" s="3">
        <v>2.7627571368469801</v>
      </c>
      <c r="K53" s="3">
        <f t="shared" si="2"/>
        <v>0.32413265750288922</v>
      </c>
      <c r="L53" s="3">
        <f t="shared" si="1"/>
        <v>0.15374126551195297</v>
      </c>
    </row>
    <row r="54" spans="1:12" ht="15" thickBot="1" x14ac:dyDescent="0.4">
      <c r="A54" s="2" t="s">
        <v>104</v>
      </c>
      <c r="B54" s="3">
        <v>1.7952497444372</v>
      </c>
      <c r="C54" s="3">
        <v>0.95576567381858102</v>
      </c>
      <c r="D54" s="3">
        <v>1.2131546863998</v>
      </c>
      <c r="E54" s="3">
        <v>1.49189728076606</v>
      </c>
      <c r="F54" s="3">
        <v>2.4579247632856198</v>
      </c>
      <c r="G54" s="3">
        <v>1.24679570683494</v>
      </c>
      <c r="H54" s="3">
        <v>1.4684673401077499</v>
      </c>
      <c r="I54" s="3">
        <v>1.96036396532506</v>
      </c>
      <c r="J54" s="3">
        <v>2.5618618285246799</v>
      </c>
      <c r="K54" s="3">
        <f t="shared" si="2"/>
        <v>0.30056318434945656</v>
      </c>
      <c r="L54" s="3">
        <f t="shared" si="1"/>
        <v>0.16344780578479978</v>
      </c>
    </row>
    <row r="55" spans="1:12" ht="15" thickBot="1" x14ac:dyDescent="0.4">
      <c r="A55" s="2" t="s">
        <v>105</v>
      </c>
      <c r="B55" s="3">
        <v>0.99976462379841502</v>
      </c>
      <c r="C55" s="3">
        <v>2.071244815609</v>
      </c>
      <c r="D55" s="3">
        <v>1.2689369447669701</v>
      </c>
      <c r="E55" s="3">
        <v>2.1903941892409202</v>
      </c>
      <c r="F55" s="3">
        <v>1.29410858885569</v>
      </c>
      <c r="G55" s="3">
        <v>2.1253098087383702</v>
      </c>
      <c r="H55" s="3">
        <v>1.389987893282</v>
      </c>
      <c r="I55" s="3">
        <v>2.6047349171230998</v>
      </c>
      <c r="J55" s="3">
        <v>2.3229182841872</v>
      </c>
      <c r="K55" s="3">
        <f t="shared" si="2"/>
        <v>0.2725298096505655</v>
      </c>
      <c r="L55" s="3">
        <f t="shared" si="1"/>
        <v>0.17494357003510005</v>
      </c>
    </row>
    <row r="56" spans="1:12" ht="15" thickBot="1" x14ac:dyDescent="0.4">
      <c r="A56" s="2" t="s">
        <v>106</v>
      </c>
      <c r="B56" s="3">
        <v>2.6064496055700799</v>
      </c>
      <c r="C56" s="3">
        <v>3.2383848567826101</v>
      </c>
      <c r="D56" s="3">
        <v>2.0958575313457</v>
      </c>
      <c r="E56" s="3">
        <v>1.27057827199757</v>
      </c>
      <c r="F56" s="3">
        <v>2.0997531285993101</v>
      </c>
      <c r="G56" s="3">
        <v>3.3695145409945502</v>
      </c>
      <c r="H56" s="3">
        <v>1.2307451765117801</v>
      </c>
      <c r="I56" s="3">
        <v>1.18463847867573</v>
      </c>
      <c r="J56" s="3">
        <v>2.2101692773164499</v>
      </c>
      <c r="K56" s="3">
        <f t="shared" si="2"/>
        <v>0.25930185170217496</v>
      </c>
      <c r="L56" s="3">
        <f t="shared" si="1"/>
        <v>0.23482857137630181</v>
      </c>
    </row>
    <row r="57" spans="1:12" ht="15" thickBot="1" x14ac:dyDescent="0.4">
      <c r="A57" s="2" t="s">
        <v>107</v>
      </c>
      <c r="B57" s="3">
        <v>1.0222129376809701</v>
      </c>
      <c r="C57" s="3">
        <v>1.3957480419861099</v>
      </c>
      <c r="D57" s="3">
        <v>2.6602954655234998</v>
      </c>
      <c r="E57" s="3">
        <v>2.4837603216832398</v>
      </c>
      <c r="F57" s="3">
        <v>3.4562486757219699</v>
      </c>
      <c r="G57" s="3">
        <v>1.2137765364983499</v>
      </c>
      <c r="H57" s="3">
        <v>2.9475837230951898</v>
      </c>
      <c r="I57" s="3">
        <v>1.0325060935102499</v>
      </c>
      <c r="J57" s="3">
        <v>2.9218735931387498</v>
      </c>
      <c r="K57" s="3">
        <f t="shared" si="2"/>
        <v>0.34280054515122371</v>
      </c>
      <c r="L57" s="3">
        <f t="shared" si="1"/>
        <v>0.24162016677496864</v>
      </c>
    </row>
    <row r="58" spans="1:12" ht="15" thickBot="1" x14ac:dyDescent="0.4">
      <c r="A58" s="2" t="s">
        <v>108</v>
      </c>
      <c r="B58" s="3">
        <v>2.1516852650030902</v>
      </c>
      <c r="C58" s="3">
        <v>2.7010006150190899</v>
      </c>
      <c r="D58" s="3">
        <v>3.3404566410207401</v>
      </c>
      <c r="E58" s="3">
        <v>1.50616824559151</v>
      </c>
      <c r="F58" s="3">
        <v>1.3405033023058499</v>
      </c>
      <c r="G58" s="3">
        <v>1.1380894056969999</v>
      </c>
      <c r="H58" s="3">
        <v>2.9212798329228198</v>
      </c>
      <c r="I58" s="3">
        <v>2.3728649946093201</v>
      </c>
      <c r="J58" s="3">
        <v>2.85421512482871</v>
      </c>
      <c r="K58" s="3">
        <f t="shared" si="2"/>
        <v>0.33486270695204839</v>
      </c>
      <c r="L58" s="3">
        <f t="shared" si="1"/>
        <v>0.23255323306368403</v>
      </c>
    </row>
    <row r="59" spans="1:12" ht="15" thickBot="1" x14ac:dyDescent="0.4">
      <c r="A59" s="2" t="s">
        <v>109</v>
      </c>
      <c r="B59" s="3">
        <v>1.1662786123951101</v>
      </c>
      <c r="C59" s="3">
        <v>1.30626997776612</v>
      </c>
      <c r="D59" s="3">
        <v>1.3027224841098</v>
      </c>
      <c r="E59" s="3">
        <v>1.3093131835649601</v>
      </c>
      <c r="F59" s="3">
        <v>2.7997804995425999</v>
      </c>
      <c r="G59" s="3">
        <v>1.27857575115551</v>
      </c>
      <c r="H59" s="3">
        <v>3.0605551403190101</v>
      </c>
      <c r="I59" s="3">
        <v>1.2451201555225899</v>
      </c>
      <c r="J59" s="3">
        <v>3.2730726436140198</v>
      </c>
      <c r="K59" s="3">
        <f t="shared" si="2"/>
        <v>0.38400397922250651</v>
      </c>
      <c r="L59" s="3">
        <f t="shared" si="1"/>
        <v>0.21063593660110863</v>
      </c>
    </row>
    <row r="60" spans="1:12" ht="15" thickBot="1" x14ac:dyDescent="0.4">
      <c r="A60" s="2" t="s">
        <v>110</v>
      </c>
      <c r="B60" s="3">
        <v>2.5243066894322199</v>
      </c>
      <c r="C60" s="3">
        <v>2.2644225112973499</v>
      </c>
      <c r="D60" s="3">
        <v>1.26645483350842</v>
      </c>
      <c r="E60" s="3">
        <v>1.2778441853320901</v>
      </c>
      <c r="F60" s="3">
        <v>2.8324713404120798</v>
      </c>
      <c r="G60" s="3">
        <v>2.2579325015426401</v>
      </c>
      <c r="H60" s="3">
        <v>1.31204274241506</v>
      </c>
      <c r="I60" s="3">
        <v>1.7340397132509</v>
      </c>
      <c r="J60" s="3">
        <v>1.7036889031517799</v>
      </c>
      <c r="K60" s="3">
        <f t="shared" si="2"/>
        <v>0.19988047605479939</v>
      </c>
      <c r="L60" s="3">
        <f t="shared" si="1"/>
        <v>0.19277615289741939</v>
      </c>
    </row>
    <row r="61" spans="1:12" ht="15" thickBot="1" x14ac:dyDescent="0.4">
      <c r="A61" s="2" t="s">
        <v>111</v>
      </c>
      <c r="B61" s="10">
        <v>1.57052685164387</v>
      </c>
      <c r="C61" s="10">
        <v>2.6980356300616801</v>
      </c>
      <c r="D61" s="10">
        <v>2.0429697422400301</v>
      </c>
      <c r="E61" s="10">
        <v>1.0982487247698001</v>
      </c>
      <c r="F61" s="10">
        <v>2.7745261217245498</v>
      </c>
      <c r="G61" s="10">
        <v>1.2921021028648001</v>
      </c>
      <c r="H61" s="10">
        <v>1.15296138021892</v>
      </c>
      <c r="I61" s="10">
        <v>3.3769218056547401</v>
      </c>
      <c r="J61" s="10">
        <v>4.4825870161292398</v>
      </c>
      <c r="K61" s="10">
        <f t="shared" si="2"/>
        <v>0.5259068278741692</v>
      </c>
      <c r="L61" s="10">
        <f>(MAX(B61:I61)-$O$3)/$O$5</f>
        <v>0.23540858690007399</v>
      </c>
    </row>
    <row r="62" spans="1:12" ht="15" thickBot="1" x14ac:dyDescent="0.4">
      <c r="A62" s="2" t="s">
        <v>112</v>
      </c>
      <c r="B62" s="3">
        <v>2.3997563642836202</v>
      </c>
      <c r="C62" s="3">
        <v>2.6442535973452199</v>
      </c>
      <c r="D62" s="3">
        <v>2.38218935896615</v>
      </c>
      <c r="E62" s="3">
        <v>1.3699891954905199</v>
      </c>
      <c r="F62" s="3">
        <v>1.34315849943849</v>
      </c>
      <c r="G62" s="3">
        <v>3.2996357320547398</v>
      </c>
      <c r="H62" s="3">
        <v>1.1992614084798801</v>
      </c>
      <c r="I62" s="3">
        <v>2.0089260890602301</v>
      </c>
      <c r="J62" s="3">
        <v>1.43250215027435</v>
      </c>
      <c r="K62" s="3">
        <f t="shared" si="2"/>
        <v>0.16806425822030024</v>
      </c>
      <c r="L62" s="3">
        <f t="shared" ref="L62:L77" si="3">(MAX(B62:I62)-$O$3)/$O$5</f>
        <v>0.22935680874499834</v>
      </c>
    </row>
    <row r="63" spans="1:12" ht="15" thickBot="1" x14ac:dyDescent="0.4">
      <c r="A63" s="2" t="s">
        <v>113</v>
      </c>
      <c r="B63" s="3">
        <v>2.8303592071759698</v>
      </c>
      <c r="C63" s="3">
        <v>1.6473529427461999</v>
      </c>
      <c r="D63" s="3">
        <v>2.44609439388323</v>
      </c>
      <c r="E63" s="3">
        <v>1.48915642929544</v>
      </c>
      <c r="F63" s="3">
        <v>3.1352889223921698</v>
      </c>
      <c r="G63" s="3">
        <v>1.8868678811159001</v>
      </c>
      <c r="H63" s="3">
        <v>1.5969862497756699</v>
      </c>
      <c r="I63" s="3">
        <v>2.7428436709607298</v>
      </c>
      <c r="J63" s="3">
        <v>3.8848532874622301</v>
      </c>
      <c r="K63" s="3">
        <f t="shared" si="2"/>
        <v>0.45577941082112267</v>
      </c>
      <c r="L63" s="3">
        <f t="shared" si="3"/>
        <v>0.21648786112941759</v>
      </c>
    </row>
    <row r="64" spans="1:12" ht="15" thickBot="1" x14ac:dyDescent="0.4">
      <c r="A64" s="2" t="s">
        <v>114</v>
      </c>
      <c r="B64" s="3">
        <v>2.6707331257081899</v>
      </c>
      <c r="C64" s="3">
        <v>2.27451297458239</v>
      </c>
      <c r="D64" s="3">
        <v>2.4322291729269598</v>
      </c>
      <c r="E64" s="3">
        <v>2.4739435502993401</v>
      </c>
      <c r="F64" s="3">
        <v>1.21328889950045</v>
      </c>
      <c r="G64" s="3">
        <v>1.4119843094198501</v>
      </c>
      <c r="H64" s="3">
        <v>1.0645082171776099</v>
      </c>
      <c r="I64" s="3">
        <v>1.1943027203138901</v>
      </c>
      <c r="J64" s="3">
        <v>1.88342926200579</v>
      </c>
      <c r="K64" s="3">
        <f t="shared" si="2"/>
        <v>0.22096800466846633</v>
      </c>
      <c r="L64" s="3">
        <f t="shared" si="3"/>
        <v>0.18011146767027472</v>
      </c>
    </row>
    <row r="65" spans="1:12" ht="15" thickBot="1" x14ac:dyDescent="0.4">
      <c r="A65" s="2" t="s">
        <v>115</v>
      </c>
      <c r="B65" s="3">
        <v>3.55035184765085</v>
      </c>
      <c r="C65" s="3">
        <v>1.1359257578027899</v>
      </c>
      <c r="D65" s="3">
        <v>1.19765192752606</v>
      </c>
      <c r="E65" s="3">
        <v>2.7532572253904002</v>
      </c>
      <c r="F65" s="3">
        <v>1.6707821521203099</v>
      </c>
      <c r="G65" s="3">
        <v>2.9814054703961101</v>
      </c>
      <c r="H65" s="3">
        <v>2.34712693922893</v>
      </c>
      <c r="I65" s="3">
        <v>2.3782255187706101</v>
      </c>
      <c r="J65" s="3">
        <v>2.3338278145493301</v>
      </c>
      <c r="K65" s="3">
        <f t="shared" si="2"/>
        <v>0.27380973940668635</v>
      </c>
      <c r="L65" s="3">
        <f t="shared" si="3"/>
        <v>0.2489887843495911</v>
      </c>
    </row>
    <row r="66" spans="1:12" ht="15" thickBot="1" x14ac:dyDescent="0.4">
      <c r="A66" s="2" t="s">
        <v>116</v>
      </c>
      <c r="B66" s="3">
        <v>1.00417531379583</v>
      </c>
      <c r="C66" s="3">
        <v>1.34367880786183</v>
      </c>
      <c r="D66" s="3">
        <v>1.4230977662086799</v>
      </c>
      <c r="E66" s="3">
        <v>2.5647667069378599</v>
      </c>
      <c r="F66" s="3">
        <v>2.2800366826121299</v>
      </c>
      <c r="G66" s="3">
        <v>1.1099961847661699</v>
      </c>
      <c r="H66" s="3">
        <v>1.2818000314578399</v>
      </c>
      <c r="I66" s="3">
        <v>2.5076189257099002</v>
      </c>
      <c r="J66" s="3">
        <v>1.7920902837989801</v>
      </c>
      <c r="K66" s="3">
        <f t="shared" ref="K66:K77" si="4">J66/MAX($J$2:$J$77)</f>
        <v>0.2102519177041377</v>
      </c>
      <c r="L66" s="3">
        <f t="shared" si="3"/>
        <v>0.17181391510466112</v>
      </c>
    </row>
    <row r="67" spans="1:12" ht="15" thickBot="1" x14ac:dyDescent="0.4">
      <c r="A67" s="2" t="s">
        <v>117</v>
      </c>
      <c r="B67" s="3">
        <v>1.3384063911069</v>
      </c>
      <c r="C67" s="3">
        <v>2.3078675039343399</v>
      </c>
      <c r="D67" s="3">
        <v>1.52236972224482</v>
      </c>
      <c r="E67" s="3">
        <v>1.33440737091185</v>
      </c>
      <c r="F67" s="3">
        <v>2.7921627495432402</v>
      </c>
      <c r="G67" s="3">
        <v>1.2153893232005</v>
      </c>
      <c r="H67" s="3">
        <v>2.69253149720531</v>
      </c>
      <c r="I67" s="3">
        <v>2.5657628763650799</v>
      </c>
      <c r="J67" s="3">
        <v>4.0996165453563904</v>
      </c>
      <c r="K67" s="3">
        <f t="shared" si="4"/>
        <v>0.48097590188680411</v>
      </c>
      <c r="L67" s="3">
        <f t="shared" si="3"/>
        <v>0.18961984493248837</v>
      </c>
    </row>
    <row r="68" spans="1:12" ht="15" thickBot="1" x14ac:dyDescent="0.4">
      <c r="A68" s="2" t="s">
        <v>118</v>
      </c>
      <c r="B68" s="3">
        <v>2.3161767489727798</v>
      </c>
      <c r="C68" s="3">
        <v>1.5637837380664401</v>
      </c>
      <c r="D68" s="3">
        <v>1.26712677294586</v>
      </c>
      <c r="E68" s="3">
        <v>2.6318719077787498</v>
      </c>
      <c r="F68" s="3">
        <v>2.2715705205134999</v>
      </c>
      <c r="G68" s="3">
        <v>1.12787571921882</v>
      </c>
      <c r="H68" s="3">
        <v>0.866980852600299</v>
      </c>
      <c r="I68" s="3">
        <v>1.70737135235638</v>
      </c>
      <c r="J68" s="3">
        <v>2.5508094808083599</v>
      </c>
      <c r="K68" s="3">
        <f t="shared" si="4"/>
        <v>0.29926649895168567</v>
      </c>
      <c r="L68" s="3">
        <f t="shared" si="3"/>
        <v>0.17706849422382681</v>
      </c>
    </row>
    <row r="69" spans="1:12" ht="15" thickBot="1" x14ac:dyDescent="0.4">
      <c r="A69" s="2" t="s">
        <v>119</v>
      </c>
      <c r="B69" s="3">
        <v>2.5716008287474601</v>
      </c>
      <c r="C69" s="3">
        <v>1.2779992254191599</v>
      </c>
      <c r="D69" s="3">
        <v>1.5155664940156599</v>
      </c>
      <c r="E69" s="3">
        <v>1.0531515915008201</v>
      </c>
      <c r="F69" s="3">
        <v>2.2134520704079699</v>
      </c>
      <c r="G69" s="3">
        <v>1.25969888434954</v>
      </c>
      <c r="H69" s="3">
        <v>1.63356311225208</v>
      </c>
      <c r="I69" s="3">
        <v>2.3443031900149398</v>
      </c>
      <c r="J69" s="3">
        <v>1.8777356440436299</v>
      </c>
      <c r="K69" s="3">
        <f t="shared" si="4"/>
        <v>0.22030001706424743</v>
      </c>
      <c r="L69" s="3">
        <f t="shared" si="3"/>
        <v>0.1723490514772309</v>
      </c>
    </row>
    <row r="70" spans="1:12" ht="15" thickBot="1" x14ac:dyDescent="0.4">
      <c r="A70" s="2" t="s">
        <v>120</v>
      </c>
      <c r="B70" s="3">
        <v>1.2798613116411499</v>
      </c>
      <c r="C70" s="3">
        <v>2.05753219582326</v>
      </c>
      <c r="D70" s="3">
        <v>1.5224845218498899</v>
      </c>
      <c r="E70" s="3">
        <v>1.5202922911023999</v>
      </c>
      <c r="F70" s="3">
        <v>2.8218882977803501</v>
      </c>
      <c r="G70" s="3">
        <v>1.7483016489530601</v>
      </c>
      <c r="H70" s="3">
        <v>2.5575338370563601</v>
      </c>
      <c r="I70" s="3">
        <v>1.27401692454463</v>
      </c>
      <c r="J70" s="3">
        <v>1.37156143769985</v>
      </c>
      <c r="K70" s="3">
        <f t="shared" si="4"/>
        <v>0.16091456168945151</v>
      </c>
      <c r="L70" s="3">
        <f t="shared" si="3"/>
        <v>0.19194746251078632</v>
      </c>
    </row>
    <row r="71" spans="1:12" ht="15" thickBot="1" x14ac:dyDescent="0.4">
      <c r="A71" s="2" t="s">
        <v>121</v>
      </c>
      <c r="B71" s="3">
        <v>1.8550096243966701</v>
      </c>
      <c r="C71" s="3">
        <v>3.5857769549904499</v>
      </c>
      <c r="D71" s="3">
        <v>3.6433310879734302</v>
      </c>
      <c r="E71" s="3">
        <v>2.9108415044823301</v>
      </c>
      <c r="F71" s="3">
        <v>1.4320545242867799</v>
      </c>
      <c r="G71" s="3">
        <v>2.74305959123632</v>
      </c>
      <c r="H71" s="3">
        <v>2.7016652914302401</v>
      </c>
      <c r="I71" s="3">
        <v>2.2822066965932502</v>
      </c>
      <c r="J71" s="3">
        <v>2.1629492668383099</v>
      </c>
      <c r="K71" s="3">
        <f t="shared" si="4"/>
        <v>0.2537618976904874</v>
      </c>
      <c r="L71" s="3">
        <f t="shared" si="3"/>
        <v>0.25626939402801729</v>
      </c>
    </row>
    <row r="72" spans="1:12" ht="15" thickBot="1" x14ac:dyDescent="0.4">
      <c r="A72" s="2" t="s">
        <v>122</v>
      </c>
      <c r="B72" s="3">
        <v>2.9084496328810698</v>
      </c>
      <c r="C72" s="3">
        <v>2.7634361656147699</v>
      </c>
      <c r="D72" s="3">
        <v>2.8512723540020302</v>
      </c>
      <c r="E72" s="3">
        <v>3.97086724930994</v>
      </c>
      <c r="F72" s="3">
        <v>2.9209436524879302</v>
      </c>
      <c r="G72" s="3">
        <v>1.6270010726419499</v>
      </c>
      <c r="H72" s="3">
        <v>1.6015103760620599</v>
      </c>
      <c r="I72" s="3">
        <v>3.8483784102153198</v>
      </c>
      <c r="J72" s="3">
        <v>2.2906195444825599</v>
      </c>
      <c r="K72" s="3">
        <f t="shared" si="4"/>
        <v>0.26874045147831332</v>
      </c>
      <c r="L72" s="3">
        <f t="shared" si="3"/>
        <v>0.28191665612639388</v>
      </c>
    </row>
    <row r="73" spans="1:12" ht="15" thickBot="1" x14ac:dyDescent="0.4">
      <c r="A73" s="2" t="s">
        <v>123</v>
      </c>
      <c r="B73" s="3">
        <v>2.2912264098259101</v>
      </c>
      <c r="C73" s="3">
        <v>2.8074720067571199</v>
      </c>
      <c r="D73" s="3">
        <v>2.3757025643196199</v>
      </c>
      <c r="E73" s="3">
        <v>1.6644545007340099</v>
      </c>
      <c r="F73" s="3">
        <v>2.6785455768034101</v>
      </c>
      <c r="G73" s="3">
        <v>1.37324643710192</v>
      </c>
      <c r="H73" s="3">
        <v>3.7442128358637099</v>
      </c>
      <c r="I73" s="3">
        <v>1.33518885002941</v>
      </c>
      <c r="J73" s="3">
        <v>2.42094048030873</v>
      </c>
      <c r="K73" s="3">
        <f t="shared" si="4"/>
        <v>0.2840299862311973</v>
      </c>
      <c r="L73" s="3">
        <f t="shared" si="3"/>
        <v>0.26416879853506997</v>
      </c>
    </row>
    <row r="74" spans="1:12" ht="15" thickBot="1" x14ac:dyDescent="0.4">
      <c r="A74" s="2" t="s">
        <v>124</v>
      </c>
      <c r="B74" s="3">
        <v>1.9008538544221001</v>
      </c>
      <c r="C74" s="3">
        <v>2.0565526060718602</v>
      </c>
      <c r="D74" s="3">
        <v>2.6360794858994301</v>
      </c>
      <c r="E74" s="3">
        <v>1.2726478804224799</v>
      </c>
      <c r="F74" s="3">
        <v>1.7204628380720499</v>
      </c>
      <c r="G74" s="3">
        <v>1.4398932070122901</v>
      </c>
      <c r="H74" s="3">
        <v>1.0451721587070799</v>
      </c>
      <c r="I74" s="3">
        <v>1.45545361983816</v>
      </c>
      <c r="J74" s="3">
        <v>1.2322528247070801</v>
      </c>
      <c r="K74" s="3">
        <f t="shared" si="4"/>
        <v>0.14457057316430705</v>
      </c>
      <c r="L74" s="3">
        <f t="shared" si="3"/>
        <v>0.17739796275768316</v>
      </c>
    </row>
    <row r="75" spans="1:12" ht="15" thickBot="1" x14ac:dyDescent="0.4">
      <c r="A75" s="2" t="s">
        <v>125</v>
      </c>
      <c r="B75" s="3">
        <v>2.2799950767150099</v>
      </c>
      <c r="C75" s="3">
        <v>1.5535953863609</v>
      </c>
      <c r="D75" s="3">
        <v>3.3172602362337198</v>
      </c>
      <c r="E75" s="3">
        <v>1.4393555869674901</v>
      </c>
      <c r="F75" s="3">
        <v>3.0057175437993102</v>
      </c>
      <c r="G75" s="3">
        <v>1.5936607718869999</v>
      </c>
      <c r="H75" s="3">
        <v>2.8053210212610802</v>
      </c>
      <c r="I75" s="3">
        <v>3.1034778614665699</v>
      </c>
      <c r="J75" s="3">
        <v>1.44092188969053</v>
      </c>
      <c r="K75" s="3">
        <f t="shared" si="4"/>
        <v>0.16905208030427935</v>
      </c>
      <c r="L75" s="3">
        <f t="shared" si="3"/>
        <v>0.23073687095305428</v>
      </c>
    </row>
    <row r="76" spans="1:12" ht="15" thickBot="1" x14ac:dyDescent="0.4">
      <c r="A76" s="2" t="s">
        <v>126</v>
      </c>
      <c r="B76" s="3">
        <v>1.26691953655519</v>
      </c>
      <c r="C76" s="3">
        <v>2.11606723139667</v>
      </c>
      <c r="D76" s="3">
        <v>2.0529319908987902</v>
      </c>
      <c r="E76" s="3">
        <v>1.11961970141866</v>
      </c>
      <c r="F76" s="3">
        <v>1.14236297687535</v>
      </c>
      <c r="G76" s="3">
        <v>1.19676689667169</v>
      </c>
      <c r="H76" s="3">
        <v>2.30958774409156</v>
      </c>
      <c r="I76" s="3">
        <v>2.5268958133222101</v>
      </c>
      <c r="J76" s="3">
        <v>1.4743835282790501</v>
      </c>
      <c r="K76" s="3">
        <f t="shared" si="4"/>
        <v>0.17297787229498479</v>
      </c>
      <c r="L76" s="3">
        <f t="shared" si="3"/>
        <v>0.16884848762179333</v>
      </c>
    </row>
    <row r="77" spans="1:12" ht="15" thickBot="1" x14ac:dyDescent="0.4">
      <c r="A77" s="2" t="s">
        <v>127</v>
      </c>
      <c r="B77" s="3">
        <v>2.6487708210034602</v>
      </c>
      <c r="C77" s="3">
        <v>1.49329340839729</v>
      </c>
      <c r="D77" s="3">
        <v>2.3701583991506401</v>
      </c>
      <c r="E77" s="3">
        <v>1.9900894895999099</v>
      </c>
      <c r="F77" s="3">
        <v>2.96930674143616</v>
      </c>
      <c r="G77" s="3">
        <v>2.6769731574711302</v>
      </c>
      <c r="H77" s="3">
        <v>1.37914673920459</v>
      </c>
      <c r="I77" s="3">
        <v>1.0987254113425899</v>
      </c>
      <c r="J77" s="3">
        <v>1.96506306297899</v>
      </c>
      <c r="K77" s="3">
        <f t="shared" si="4"/>
        <v>0.23054545919698968</v>
      </c>
      <c r="L77" s="3">
        <f t="shared" si="3"/>
        <v>0.20349085804655698</v>
      </c>
    </row>
    <row r="79" spans="1:12" s="7" customFormat="1" x14ac:dyDescent="0.35">
      <c r="B79" s="8" t="s">
        <v>14</v>
      </c>
    </row>
    <row r="80" spans="1:12" s="7" customFormat="1" x14ac:dyDescent="0.35">
      <c r="B80" s="7" t="s">
        <v>10</v>
      </c>
      <c r="J80" s="7" t="s">
        <v>13</v>
      </c>
    </row>
    <row r="94" spans="2:10" s="7" customFormat="1" x14ac:dyDescent="0.35">
      <c r="B94" s="7" t="s">
        <v>12</v>
      </c>
      <c r="J94" s="7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C37" workbookViewId="0">
      <selection activeCell="E3" sqref="E3"/>
    </sheetView>
  </sheetViews>
  <sheetFormatPr baseColWidth="10" defaultRowHeight="14.5" x14ac:dyDescent="0.35"/>
  <cols>
    <col min="6" max="6" width="30" customWidth="1"/>
  </cols>
  <sheetData>
    <row r="1" spans="1:15" x14ac:dyDescent="0.35">
      <c r="A1" t="s">
        <v>0</v>
      </c>
      <c r="B1" s="16" t="s">
        <v>167</v>
      </c>
      <c r="C1" s="16" t="s">
        <v>168</v>
      </c>
      <c r="D1" s="36" t="s">
        <v>128</v>
      </c>
      <c r="F1" s="15"/>
      <c r="G1" s="23" t="s">
        <v>25</v>
      </c>
      <c r="H1" s="23" t="s">
        <v>26</v>
      </c>
    </row>
    <row r="2" spans="1:15" x14ac:dyDescent="0.35">
      <c r="A2" t="s">
        <v>129</v>
      </c>
      <c r="B2" s="37">
        <v>0.12377405088046203</v>
      </c>
      <c r="C2" s="37">
        <v>0.32599902385969109</v>
      </c>
      <c r="D2" s="38">
        <f>C2-B2</f>
        <v>0.20222497297922906</v>
      </c>
      <c r="F2" s="16" t="s">
        <v>23</v>
      </c>
      <c r="G2" s="15">
        <f>STDEV(B2:B39)</f>
        <v>9.6199255141207363E-2</v>
      </c>
      <c r="H2" s="15">
        <f>AVERAGE(B2:B39)</f>
        <v>0.24693707328151171</v>
      </c>
      <c r="M2" s="35"/>
      <c r="O2" s="35"/>
    </row>
    <row r="3" spans="1:15" x14ac:dyDescent="0.35">
      <c r="A3" t="s">
        <v>130</v>
      </c>
      <c r="B3" s="37">
        <v>0.18015025089268399</v>
      </c>
      <c r="C3" s="37">
        <v>0.14825013717921787</v>
      </c>
      <c r="D3" s="38">
        <f t="shared" ref="D3:D39" si="0">C3-B3</f>
        <v>-3.1900113713466127E-2</v>
      </c>
      <c r="F3" s="16" t="s">
        <v>24</v>
      </c>
      <c r="G3" s="15">
        <f>STDEV(C2:C39)</f>
        <v>0.17397371723001848</v>
      </c>
      <c r="H3" s="15">
        <f>AVERAGE(C2:C39)</f>
        <v>0.32112398217027766</v>
      </c>
      <c r="M3" s="35"/>
      <c r="O3" s="35"/>
    </row>
    <row r="4" spans="1:15" ht="15" thickBot="1" x14ac:dyDescent="0.4">
      <c r="A4" t="s">
        <v>131</v>
      </c>
      <c r="B4" s="37">
        <v>0.21710437628450929</v>
      </c>
      <c r="C4" s="37">
        <v>0.36911688001980397</v>
      </c>
      <c r="D4" s="38">
        <f>C4-B4</f>
        <v>0.15201250373529468</v>
      </c>
      <c r="M4" s="35"/>
      <c r="O4" s="35"/>
    </row>
    <row r="5" spans="1:15" x14ac:dyDescent="0.35">
      <c r="A5" t="s">
        <v>132</v>
      </c>
      <c r="B5" s="37">
        <v>0.135702425840554</v>
      </c>
      <c r="C5" s="37">
        <v>0.111687073654739</v>
      </c>
      <c r="D5" s="38">
        <f t="shared" si="0"/>
        <v>-2.4015352185815006E-2</v>
      </c>
      <c r="F5" s="17" t="s">
        <v>30</v>
      </c>
      <c r="G5" s="18"/>
      <c r="H5" s="18"/>
      <c r="I5" s="39" t="s">
        <v>43</v>
      </c>
      <c r="J5" s="40"/>
      <c r="K5" s="41"/>
      <c r="M5" s="35"/>
      <c r="O5" s="35"/>
    </row>
    <row r="6" spans="1:15" x14ac:dyDescent="0.35">
      <c r="A6" t="s">
        <v>133</v>
      </c>
      <c r="B6" s="37">
        <v>0.38126458534499791</v>
      </c>
      <c r="C6" s="37">
        <v>0.40663106782711728</v>
      </c>
      <c r="D6" s="38">
        <f t="shared" si="0"/>
        <v>2.5366482482119368E-2</v>
      </c>
      <c r="F6" s="19" t="s">
        <v>27</v>
      </c>
      <c r="G6" s="20"/>
      <c r="H6" s="20"/>
      <c r="I6" s="42"/>
      <c r="J6" s="43"/>
      <c r="K6" s="44"/>
      <c r="M6" s="35"/>
      <c r="O6" s="35"/>
    </row>
    <row r="7" spans="1:15" x14ac:dyDescent="0.35">
      <c r="A7" t="s">
        <v>134</v>
      </c>
      <c r="B7" s="37">
        <v>0.30528506213019796</v>
      </c>
      <c r="C7" s="37">
        <v>0.27297783143066523</v>
      </c>
      <c r="D7" s="38">
        <f t="shared" si="0"/>
        <v>-3.230723069953273E-2</v>
      </c>
      <c r="F7" s="19" t="s">
        <v>28</v>
      </c>
      <c r="G7" s="20">
        <f>(H3-H2)/(G3/SQRT(38))</f>
        <v>2.6286661414853292</v>
      </c>
      <c r="H7" s="20"/>
      <c r="I7" s="42"/>
      <c r="J7" s="43"/>
      <c r="K7" s="44"/>
      <c r="M7" s="35"/>
      <c r="O7" s="35"/>
    </row>
    <row r="8" spans="1:15" ht="15" thickBot="1" x14ac:dyDescent="0.4">
      <c r="A8" t="s">
        <v>135</v>
      </c>
      <c r="B8" s="37">
        <v>0.26678470492080097</v>
      </c>
      <c r="C8" s="37">
        <v>1</v>
      </c>
      <c r="D8" s="38">
        <f t="shared" si="0"/>
        <v>0.73321529507919903</v>
      </c>
      <c r="F8" s="21" t="s">
        <v>29</v>
      </c>
      <c r="G8" s="22">
        <f>_xlfn.T.TEST(B2:B39,C2:C39,2,3)</f>
        <v>2.5060764669235742E-2</v>
      </c>
      <c r="H8" s="22"/>
      <c r="I8" s="45"/>
      <c r="J8" s="46"/>
      <c r="K8" s="47"/>
      <c r="M8" s="35"/>
      <c r="O8" s="35"/>
    </row>
    <row r="9" spans="1:15" ht="15" thickBot="1" x14ac:dyDescent="0.4">
      <c r="A9" t="s">
        <v>136</v>
      </c>
      <c r="B9" s="37">
        <v>0.1851898609945104</v>
      </c>
      <c r="C9" s="37">
        <v>0.13437198906108966</v>
      </c>
      <c r="D9" s="38">
        <f t="shared" si="0"/>
        <v>-5.0817871933420744E-2</v>
      </c>
      <c r="M9" s="35"/>
      <c r="O9" s="35"/>
    </row>
    <row r="10" spans="1:15" x14ac:dyDescent="0.35">
      <c r="A10" t="s">
        <v>137</v>
      </c>
      <c r="B10" s="37">
        <v>0.22071221298479959</v>
      </c>
      <c r="C10" s="37">
        <v>0.27370157097658293</v>
      </c>
      <c r="D10" s="38">
        <f t="shared" si="0"/>
        <v>5.2989357991783337E-2</v>
      </c>
      <c r="F10" s="17" t="s">
        <v>31</v>
      </c>
      <c r="G10" s="18"/>
      <c r="H10" s="18"/>
      <c r="I10" s="39" t="s">
        <v>44</v>
      </c>
      <c r="J10" s="40"/>
      <c r="K10" s="41"/>
      <c r="M10" s="35"/>
      <c r="O10" s="35"/>
    </row>
    <row r="11" spans="1:15" x14ac:dyDescent="0.35">
      <c r="A11" t="s">
        <v>138</v>
      </c>
      <c r="B11" s="37">
        <v>0.18337249339665118</v>
      </c>
      <c r="C11" s="37">
        <v>0.2010164012439436</v>
      </c>
      <c r="D11" s="38">
        <f t="shared" si="0"/>
        <v>1.7643907847292417E-2</v>
      </c>
      <c r="F11" s="19" t="s">
        <v>32</v>
      </c>
      <c r="G11" s="20"/>
      <c r="H11" s="20"/>
      <c r="I11" s="42"/>
      <c r="J11" s="43"/>
      <c r="K11" s="44"/>
      <c r="M11" s="35"/>
      <c r="O11" s="35"/>
    </row>
    <row r="12" spans="1:15" ht="15" thickBot="1" x14ac:dyDescent="0.4">
      <c r="A12" t="s">
        <v>139</v>
      </c>
      <c r="B12" s="37">
        <v>0.309777171775518</v>
      </c>
      <c r="C12" s="37">
        <v>0.22297321600111938</v>
      </c>
      <c r="D12" s="38">
        <f t="shared" si="0"/>
        <v>-8.6803955774398617E-2</v>
      </c>
      <c r="F12" s="19"/>
      <c r="G12" s="20"/>
      <c r="H12" s="20"/>
      <c r="I12" s="42"/>
      <c r="J12" s="43"/>
      <c r="K12" s="44"/>
      <c r="M12" s="35"/>
      <c r="O12" s="35"/>
    </row>
    <row r="13" spans="1:15" x14ac:dyDescent="0.35">
      <c r="A13" t="s">
        <v>140</v>
      </c>
      <c r="B13" s="37">
        <v>0.1478867383081211</v>
      </c>
      <c r="C13" s="37">
        <v>0.16144316263710515</v>
      </c>
      <c r="D13" s="38">
        <f t="shared" si="0"/>
        <v>1.3556424328984046E-2</v>
      </c>
      <c r="F13" s="27"/>
      <c r="G13" s="26" t="s">
        <v>23</v>
      </c>
      <c r="H13" s="26" t="s">
        <v>24</v>
      </c>
      <c r="I13" s="42"/>
      <c r="J13" s="43"/>
      <c r="K13" s="44"/>
      <c r="M13" s="35"/>
      <c r="O13" s="35"/>
    </row>
    <row r="14" spans="1:15" x14ac:dyDescent="0.35">
      <c r="A14" t="s">
        <v>141</v>
      </c>
      <c r="B14" s="37">
        <v>0.3485880550996025</v>
      </c>
      <c r="C14" s="37">
        <v>0.11951872429201477</v>
      </c>
      <c r="D14" s="38">
        <f t="shared" si="0"/>
        <v>-0.22906933080758773</v>
      </c>
      <c r="F14" s="28" t="s">
        <v>33</v>
      </c>
      <c r="G14" s="24">
        <v>0.24693707328151171</v>
      </c>
      <c r="H14" s="24">
        <v>0.32112398217027799</v>
      </c>
      <c r="I14" s="42"/>
      <c r="J14" s="43"/>
      <c r="K14" s="44"/>
      <c r="M14" s="35"/>
      <c r="O14" s="35"/>
    </row>
    <row r="15" spans="1:15" x14ac:dyDescent="0.35">
      <c r="A15" t="s">
        <v>142</v>
      </c>
      <c r="B15" s="37">
        <v>0.13339407680944754</v>
      </c>
      <c r="C15" s="37">
        <v>0.463107339788983</v>
      </c>
      <c r="D15" s="38">
        <f t="shared" si="0"/>
        <v>0.32971326297953546</v>
      </c>
      <c r="F15" s="28" t="s">
        <v>34</v>
      </c>
      <c r="G15" s="24">
        <v>9.2542966897231106E-3</v>
      </c>
      <c r="H15" s="24">
        <v>3.0266854286830399E-2</v>
      </c>
      <c r="I15" s="42"/>
      <c r="J15" s="43"/>
      <c r="K15" s="44"/>
      <c r="M15" s="35"/>
      <c r="O15" s="35"/>
    </row>
    <row r="16" spans="1:15" x14ac:dyDescent="0.35">
      <c r="A16" t="s">
        <v>143</v>
      </c>
      <c r="B16" s="37">
        <v>0.16148980617430478</v>
      </c>
      <c r="C16" s="37">
        <v>0.17186680367537427</v>
      </c>
      <c r="D16" s="38">
        <f t="shared" si="0"/>
        <v>1.037699750106949E-2</v>
      </c>
      <c r="F16" s="28" t="s">
        <v>35</v>
      </c>
      <c r="G16" s="24">
        <v>38</v>
      </c>
      <c r="H16" s="24">
        <v>38</v>
      </c>
      <c r="I16" s="42"/>
      <c r="J16" s="43"/>
      <c r="K16" s="44"/>
      <c r="M16" s="35"/>
      <c r="O16" s="35"/>
    </row>
    <row r="17" spans="1:15" x14ac:dyDescent="0.35">
      <c r="A17" t="s">
        <v>144</v>
      </c>
      <c r="B17" s="37">
        <v>0.19861230516536743</v>
      </c>
      <c r="C17" s="37">
        <v>0.35857933399341102</v>
      </c>
      <c r="D17" s="38">
        <f t="shared" si="0"/>
        <v>0.15996702882804359</v>
      </c>
      <c r="F17" s="28" t="s">
        <v>36</v>
      </c>
      <c r="G17" s="24">
        <v>0</v>
      </c>
      <c r="H17" s="24"/>
      <c r="I17" s="42"/>
      <c r="J17" s="43"/>
      <c r="K17" s="44"/>
      <c r="M17" s="35"/>
      <c r="O17" s="35"/>
    </row>
    <row r="18" spans="1:15" x14ac:dyDescent="0.35">
      <c r="A18" t="s">
        <v>145</v>
      </c>
      <c r="B18" s="37">
        <v>0.27121634098583797</v>
      </c>
      <c r="C18" s="37">
        <v>0.19986914583938065</v>
      </c>
      <c r="D18" s="38">
        <f t="shared" si="0"/>
        <v>-7.1347195146457321E-2</v>
      </c>
      <c r="F18" s="28" t="s">
        <v>37</v>
      </c>
      <c r="G18" s="24">
        <v>58</v>
      </c>
      <c r="H18" s="24"/>
      <c r="I18" s="42"/>
      <c r="J18" s="43"/>
      <c r="K18" s="44"/>
      <c r="M18" s="35"/>
      <c r="O18" s="35"/>
    </row>
    <row r="19" spans="1:15" x14ac:dyDescent="0.35">
      <c r="A19" t="s">
        <v>146</v>
      </c>
      <c r="B19" s="37">
        <v>0.24082079643755736</v>
      </c>
      <c r="C19" s="37">
        <v>0.6711543802411416</v>
      </c>
      <c r="D19" s="38">
        <f t="shared" si="0"/>
        <v>0.43033358380358422</v>
      </c>
      <c r="F19" s="28" t="s">
        <v>38</v>
      </c>
      <c r="G19" s="24">
        <v>-2.30040489036513</v>
      </c>
      <c r="H19" s="24"/>
      <c r="I19" s="42"/>
      <c r="J19" s="43"/>
      <c r="K19" s="44"/>
      <c r="M19" s="35"/>
      <c r="O19" s="35"/>
    </row>
    <row r="20" spans="1:15" x14ac:dyDescent="0.35">
      <c r="A20" t="s">
        <v>147</v>
      </c>
      <c r="B20" s="37">
        <v>0.36771643113983471</v>
      </c>
      <c r="C20" s="37">
        <v>0.51461181953756663</v>
      </c>
      <c r="D20" s="38">
        <f t="shared" si="0"/>
        <v>0.14689538839773192</v>
      </c>
      <c r="F20" s="28" t="s">
        <v>39</v>
      </c>
      <c r="G20" s="24">
        <v>1.25205011826262E-2</v>
      </c>
      <c r="H20" s="24"/>
      <c r="I20" s="42"/>
      <c r="J20" s="43"/>
      <c r="K20" s="44"/>
      <c r="M20" s="35"/>
      <c r="O20" s="35"/>
    </row>
    <row r="21" spans="1:15" x14ac:dyDescent="0.35">
      <c r="A21" t="s">
        <v>148</v>
      </c>
      <c r="B21" s="37">
        <v>0.16877942099731499</v>
      </c>
      <c r="C21" s="37">
        <v>0.4915058005343777</v>
      </c>
      <c r="D21" s="38">
        <f>C21-B21</f>
        <v>0.32272637953706274</v>
      </c>
      <c r="F21" s="28" t="s">
        <v>40</v>
      </c>
      <c r="G21" s="24">
        <v>1.6715527624548601</v>
      </c>
      <c r="H21" s="24"/>
      <c r="I21" s="42"/>
      <c r="J21" s="43"/>
      <c r="K21" s="44"/>
      <c r="M21" s="35"/>
      <c r="O21" s="35"/>
    </row>
    <row r="22" spans="1:15" x14ac:dyDescent="0.35">
      <c r="A22" t="s">
        <v>149</v>
      </c>
      <c r="B22" s="37">
        <v>0.25515448623380588</v>
      </c>
      <c r="C22" s="37">
        <v>0.29653919658541833</v>
      </c>
      <c r="D22" s="38">
        <f t="shared" si="0"/>
        <v>4.1384710351612453E-2</v>
      </c>
      <c r="F22" s="28" t="s">
        <v>41</v>
      </c>
      <c r="G22" s="24">
        <v>2.5041002365252387E-2</v>
      </c>
      <c r="H22" s="24"/>
      <c r="I22" s="42"/>
      <c r="J22" s="43"/>
      <c r="K22" s="44"/>
      <c r="M22" s="35"/>
      <c r="O22" s="35"/>
    </row>
    <row r="23" spans="1:15" ht="15" thickBot="1" x14ac:dyDescent="0.4">
      <c r="A23" t="s">
        <v>150</v>
      </c>
      <c r="B23" s="37">
        <v>0.36657595799811898</v>
      </c>
      <c r="C23" s="37">
        <v>0.16410382468896328</v>
      </c>
      <c r="D23" s="38">
        <f t="shared" si="0"/>
        <v>-0.2024721333091557</v>
      </c>
      <c r="F23" s="29" t="s">
        <v>42</v>
      </c>
      <c r="G23" s="25">
        <v>2.0017174841452352</v>
      </c>
      <c r="H23" s="25"/>
      <c r="I23" s="45"/>
      <c r="J23" s="46"/>
      <c r="K23" s="47"/>
      <c r="M23" s="35"/>
      <c r="O23" s="35"/>
    </row>
    <row r="24" spans="1:15" ht="15" thickBot="1" x14ac:dyDescent="0.4">
      <c r="A24" t="s">
        <v>151</v>
      </c>
      <c r="B24" s="37">
        <v>0.38775385230246912</v>
      </c>
      <c r="C24" s="37">
        <v>0.32690935001920962</v>
      </c>
      <c r="D24" s="38">
        <f t="shared" si="0"/>
        <v>-6.0844502283259494E-2</v>
      </c>
      <c r="M24" s="35"/>
      <c r="O24" s="35"/>
    </row>
    <row r="25" spans="1:15" x14ac:dyDescent="0.35">
      <c r="A25" t="s">
        <v>152</v>
      </c>
      <c r="B25" s="37">
        <v>0.33621038353937699</v>
      </c>
      <c r="C25" s="37">
        <v>0.16897269928709199</v>
      </c>
      <c r="D25" s="38">
        <f>C25-B25</f>
        <v>-0.167237684252285</v>
      </c>
      <c r="F25" s="17" t="s">
        <v>51</v>
      </c>
      <c r="G25" s="18"/>
      <c r="H25" s="30"/>
      <c r="M25" s="35"/>
      <c r="O25" s="35"/>
    </row>
    <row r="26" spans="1:15" x14ac:dyDescent="0.35">
      <c r="A26" t="s">
        <v>153</v>
      </c>
      <c r="B26" s="37">
        <v>0.16466962608465199</v>
      </c>
      <c r="C26" s="37">
        <v>0.41017623809337384</v>
      </c>
      <c r="D26" s="38">
        <f t="shared" si="0"/>
        <v>0.24550661200872184</v>
      </c>
      <c r="F26" s="19" t="s">
        <v>45</v>
      </c>
      <c r="G26" s="20"/>
      <c r="H26" s="31"/>
      <c r="M26" s="35"/>
      <c r="O26" s="35"/>
    </row>
    <row r="27" spans="1:15" ht="15" thickBot="1" x14ac:dyDescent="0.4">
      <c r="A27" t="s">
        <v>154</v>
      </c>
      <c r="B27" s="37">
        <v>0.58526095474581974</v>
      </c>
      <c r="C27" s="37">
        <v>0.32413265750288922</v>
      </c>
      <c r="D27" s="38">
        <f t="shared" si="0"/>
        <v>-0.26112829724293052</v>
      </c>
      <c r="F27" s="19"/>
      <c r="G27" s="20"/>
      <c r="H27" s="31"/>
      <c r="M27" s="35"/>
      <c r="O27" s="35"/>
    </row>
    <row r="28" spans="1:15" x14ac:dyDescent="0.35">
      <c r="A28" t="s">
        <v>155</v>
      </c>
      <c r="B28" s="37">
        <v>0.30056318434945656</v>
      </c>
      <c r="C28" s="37">
        <v>0.2725298096505655</v>
      </c>
      <c r="D28" s="38">
        <f t="shared" si="0"/>
        <v>-2.8033374698891056E-2</v>
      </c>
      <c r="F28" s="27"/>
      <c r="G28" s="26" t="s">
        <v>23</v>
      </c>
      <c r="H28" s="32" t="s">
        <v>24</v>
      </c>
      <c r="M28" s="35"/>
      <c r="O28" s="35"/>
    </row>
    <row r="29" spans="1:15" x14ac:dyDescent="0.35">
      <c r="A29" t="s">
        <v>156</v>
      </c>
      <c r="B29" s="37">
        <v>0.25930185170217496</v>
      </c>
      <c r="C29" s="37">
        <v>0.34280054515122371</v>
      </c>
      <c r="D29" s="38">
        <f t="shared" si="0"/>
        <v>8.3498693449048755E-2</v>
      </c>
      <c r="F29" s="28" t="s">
        <v>33</v>
      </c>
      <c r="G29" s="24">
        <v>0.24693707328151171</v>
      </c>
      <c r="H29" s="33">
        <v>0.32112398217027771</v>
      </c>
      <c r="M29" s="35"/>
      <c r="O29" s="35"/>
    </row>
    <row r="30" spans="1:15" x14ac:dyDescent="0.35">
      <c r="A30" t="s">
        <v>157</v>
      </c>
      <c r="B30" s="37">
        <v>0.33486270695204801</v>
      </c>
      <c r="C30" s="37">
        <v>0.38400397922250651</v>
      </c>
      <c r="D30" s="38">
        <f t="shared" si="0"/>
        <v>4.9141272270458503E-2</v>
      </c>
      <c r="F30" s="28" t="s">
        <v>46</v>
      </c>
      <c r="G30" s="24">
        <v>9.2543E-3</v>
      </c>
      <c r="H30" s="33">
        <v>3.0266850000000001E-2</v>
      </c>
      <c r="M30" s="35"/>
      <c r="O30" s="35"/>
    </row>
    <row r="31" spans="1:15" x14ac:dyDescent="0.35">
      <c r="A31" t="s">
        <v>158</v>
      </c>
      <c r="B31" s="37">
        <v>0.19988047605479939</v>
      </c>
      <c r="C31" s="37">
        <v>0.5259068278741692</v>
      </c>
      <c r="D31" s="38">
        <f t="shared" si="0"/>
        <v>0.32602635181936979</v>
      </c>
      <c r="F31" s="28" t="s">
        <v>35</v>
      </c>
      <c r="G31" s="24">
        <v>38</v>
      </c>
      <c r="H31" s="33">
        <v>38</v>
      </c>
      <c r="M31" s="35"/>
      <c r="O31" s="35"/>
    </row>
    <row r="32" spans="1:15" x14ac:dyDescent="0.35">
      <c r="A32" t="s">
        <v>159</v>
      </c>
      <c r="B32" s="37">
        <v>0.16806425822030024</v>
      </c>
      <c r="C32" s="37">
        <v>0.45577941082112267</v>
      </c>
      <c r="D32" s="38">
        <f t="shared" si="0"/>
        <v>0.28771515260082242</v>
      </c>
      <c r="F32" s="28" t="s">
        <v>36</v>
      </c>
      <c r="G32" s="24">
        <v>0</v>
      </c>
      <c r="H32" s="33"/>
      <c r="M32" s="35"/>
      <c r="O32" s="35"/>
    </row>
    <row r="33" spans="1:15" x14ac:dyDescent="0.35">
      <c r="A33" t="s">
        <v>160</v>
      </c>
      <c r="B33" s="37">
        <v>0.220968004668466</v>
      </c>
      <c r="C33" s="37">
        <v>0.27380973940668601</v>
      </c>
      <c r="D33" s="38">
        <f>C33-B33</f>
        <v>5.2841734738220014E-2</v>
      </c>
      <c r="F33" s="28" t="s">
        <v>47</v>
      </c>
      <c r="G33" s="24">
        <v>-2.3004049187862234</v>
      </c>
      <c r="H33" s="33"/>
      <c r="M33" s="35"/>
      <c r="O33" s="35"/>
    </row>
    <row r="34" spans="1:15" x14ac:dyDescent="0.35">
      <c r="A34" t="s">
        <v>161</v>
      </c>
      <c r="B34" s="37">
        <v>0.21025191770413801</v>
      </c>
      <c r="C34" s="37">
        <v>0.48097590188680411</v>
      </c>
      <c r="D34" s="38">
        <f t="shared" si="0"/>
        <v>0.27072398418266608</v>
      </c>
      <c r="F34" s="28" t="s">
        <v>48</v>
      </c>
      <c r="G34" s="24">
        <v>1.0712645211742644E-2</v>
      </c>
      <c r="H34" s="33"/>
      <c r="M34" s="35"/>
      <c r="O34" s="35"/>
    </row>
    <row r="35" spans="1:15" x14ac:dyDescent="0.35">
      <c r="A35" t="s">
        <v>162</v>
      </c>
      <c r="B35" s="37">
        <v>0.29926649895168567</v>
      </c>
      <c r="C35" s="37">
        <v>0.22030001706424743</v>
      </c>
      <c r="D35" s="38">
        <f t="shared" si="0"/>
        <v>-7.8966481887438239E-2</v>
      </c>
      <c r="F35" s="28" t="s">
        <v>49</v>
      </c>
      <c r="G35" s="24">
        <v>1.6448536269514715</v>
      </c>
      <c r="H35" s="33"/>
      <c r="M35" s="35"/>
      <c r="O35" s="35"/>
    </row>
    <row r="36" spans="1:15" x14ac:dyDescent="0.35">
      <c r="A36" t="s">
        <v>163</v>
      </c>
      <c r="B36" s="37">
        <v>0.16091456168945151</v>
      </c>
      <c r="C36" s="37">
        <v>0.2537618976904874</v>
      </c>
      <c r="D36" s="38">
        <f t="shared" si="0"/>
        <v>9.2847336001035896E-2</v>
      </c>
      <c r="F36" s="28" t="s">
        <v>50</v>
      </c>
      <c r="G36" s="24">
        <v>2.1425290423485288E-2</v>
      </c>
      <c r="H36" s="33"/>
      <c r="M36" s="35"/>
      <c r="O36" s="35"/>
    </row>
    <row r="37" spans="1:15" ht="15" thickBot="1" x14ac:dyDescent="0.4">
      <c r="A37" t="s">
        <v>164</v>
      </c>
      <c r="B37" s="37">
        <v>0.26874045147831299</v>
      </c>
      <c r="C37" s="37">
        <v>0.28402998623119702</v>
      </c>
      <c r="D37" s="38">
        <f>C37-B37</f>
        <v>1.5289534752884026E-2</v>
      </c>
      <c r="F37" s="29" t="s">
        <v>50</v>
      </c>
      <c r="G37" s="25">
        <v>1.9599639845400536</v>
      </c>
      <c r="H37" s="34"/>
      <c r="M37" s="35"/>
      <c r="O37" s="35"/>
    </row>
    <row r="38" spans="1:15" x14ac:dyDescent="0.35">
      <c r="A38" t="s">
        <v>165</v>
      </c>
      <c r="B38" s="37">
        <v>0.14457057316430705</v>
      </c>
      <c r="C38" s="37">
        <v>0.16905208030427901</v>
      </c>
      <c r="D38" s="38">
        <f t="shared" si="0"/>
        <v>2.4481507139971964E-2</v>
      </c>
      <c r="M38" s="35"/>
      <c r="O38" s="35"/>
    </row>
    <row r="39" spans="1:15" x14ac:dyDescent="0.35">
      <c r="A39" t="s">
        <v>166</v>
      </c>
      <c r="B39" s="37">
        <v>0.17297787229498479</v>
      </c>
      <c r="C39" s="37">
        <v>0.23054545919698968</v>
      </c>
      <c r="D39" s="38">
        <f t="shared" si="0"/>
        <v>5.7567586902004891E-2</v>
      </c>
      <c r="M39" s="35"/>
      <c r="O39" s="35"/>
    </row>
    <row r="40" spans="1:15" x14ac:dyDescent="0.35">
      <c r="O40" s="35"/>
    </row>
  </sheetData>
  <sortState ref="O2:P40">
    <sortCondition descending="1" ref="P2"/>
  </sortState>
  <mergeCells count="2">
    <mergeCell ref="I5:K8"/>
    <mergeCell ref="I10:K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0" zoomScaleNormal="80" workbookViewId="0">
      <selection activeCell="F13" sqref="F13"/>
    </sheetView>
  </sheetViews>
  <sheetFormatPr baseColWidth="10" defaultRowHeight="14.5" x14ac:dyDescent="0.35"/>
  <cols>
    <col min="1" max="1" width="16.90625" customWidth="1"/>
    <col min="2" max="3" width="11.36328125" bestFit="1" customWidth="1"/>
    <col min="11" max="11" width="11.1796875" bestFit="1" customWidth="1"/>
  </cols>
  <sheetData>
    <row r="1" spans="1:8" ht="15" thickBot="1" x14ac:dyDescent="0.4">
      <c r="A1" s="1" t="s">
        <v>0</v>
      </c>
      <c r="B1" s="1" t="s">
        <v>5</v>
      </c>
      <c r="C1" s="1" t="s">
        <v>6</v>
      </c>
    </row>
    <row r="2" spans="1:8" ht="15" thickBot="1" x14ac:dyDescent="0.4">
      <c r="A2" s="2" t="s">
        <v>52</v>
      </c>
      <c r="B2" s="12">
        <v>0.12377405088046203</v>
      </c>
      <c r="C2" s="12">
        <v>0.26460099588913627</v>
      </c>
    </row>
    <row r="3" spans="1:8" ht="15" thickBot="1" x14ac:dyDescent="0.4">
      <c r="A3" s="5" t="s">
        <v>53</v>
      </c>
      <c r="B3" s="12">
        <v>0.32599902385969109</v>
      </c>
      <c r="C3" s="12">
        <v>0.12545049019843341</v>
      </c>
      <c r="D3" s="6" t="s">
        <v>11</v>
      </c>
    </row>
    <row r="4" spans="1:8" ht="15" thickBot="1" x14ac:dyDescent="0.4">
      <c r="A4" s="2" t="s">
        <v>54</v>
      </c>
      <c r="B4" s="12">
        <v>0.18015025089268438</v>
      </c>
      <c r="C4" s="12">
        <v>0.25130976014855244</v>
      </c>
    </row>
    <row r="5" spans="1:8" ht="15" thickBot="1" x14ac:dyDescent="0.4">
      <c r="A5" s="2" t="s">
        <v>55</v>
      </c>
      <c r="B5" s="12">
        <v>0.14825013717921787</v>
      </c>
      <c r="C5" s="12">
        <v>0.29608358227169562</v>
      </c>
    </row>
    <row r="6" spans="1:8" s="4" customFormat="1" ht="15" thickBot="1" x14ac:dyDescent="0.4">
      <c r="A6" s="2" t="s">
        <v>56</v>
      </c>
      <c r="B6" s="13">
        <v>0.21710437628450929</v>
      </c>
      <c r="C6" s="13">
        <v>0.18060674987518716</v>
      </c>
    </row>
    <row r="7" spans="1:8" ht="15" thickBot="1" x14ac:dyDescent="0.4">
      <c r="A7" s="2" t="s">
        <v>57</v>
      </c>
      <c r="B7" s="12">
        <v>0.36911688001980397</v>
      </c>
      <c r="C7" s="12">
        <v>0.225722712556927</v>
      </c>
    </row>
    <row r="8" spans="1:8" ht="15" thickBot="1" x14ac:dyDescent="0.4">
      <c r="A8" s="2" t="s">
        <v>58</v>
      </c>
      <c r="B8" s="12">
        <v>0.13570242584055359</v>
      </c>
      <c r="C8" s="12">
        <v>0.24221607230087369</v>
      </c>
    </row>
    <row r="9" spans="1:8" ht="15" thickBot="1" x14ac:dyDescent="0.4">
      <c r="A9" s="5" t="s">
        <v>59</v>
      </c>
      <c r="B9" s="12">
        <v>0.1116870736547389</v>
      </c>
      <c r="C9" s="12">
        <v>0.1611293345956645</v>
      </c>
    </row>
    <row r="10" spans="1:8" ht="15" thickBot="1" x14ac:dyDescent="0.4">
      <c r="A10" s="2" t="s">
        <v>60</v>
      </c>
      <c r="B10" s="12">
        <v>0.38126458534499791</v>
      </c>
      <c r="C10" s="12">
        <v>0.25921189535813022</v>
      </c>
    </row>
    <row r="11" spans="1:8" ht="15" thickBot="1" x14ac:dyDescent="0.4">
      <c r="A11" s="2" t="s">
        <v>61</v>
      </c>
      <c r="B11" s="12">
        <v>0.40663106782711728</v>
      </c>
      <c r="C11" s="12">
        <v>0.24252024972968345</v>
      </c>
      <c r="D11" s="6" t="s">
        <v>13</v>
      </c>
    </row>
    <row r="12" spans="1:8" ht="15" thickBot="1" x14ac:dyDescent="0.4">
      <c r="A12" s="2" t="s">
        <v>62</v>
      </c>
      <c r="B12" s="12">
        <v>0.30528506213019796</v>
      </c>
      <c r="C12" s="12">
        <v>0.23883380568468041</v>
      </c>
    </row>
    <row r="13" spans="1:8" ht="15" thickBot="1" x14ac:dyDescent="0.4">
      <c r="A13" s="2" t="s">
        <v>63</v>
      </c>
      <c r="B13" s="12">
        <v>0.27297783143066523</v>
      </c>
      <c r="C13" s="12">
        <v>0.21928953204997551</v>
      </c>
    </row>
    <row r="14" spans="1:8" ht="15" thickBot="1" x14ac:dyDescent="0.4">
      <c r="A14" s="2" t="s">
        <v>64</v>
      </c>
      <c r="B14" s="12">
        <v>0.26678470492080142</v>
      </c>
      <c r="C14" s="12">
        <v>0.24135024448287351</v>
      </c>
    </row>
    <row r="15" spans="1:8" ht="15" thickBot="1" x14ac:dyDescent="0.4">
      <c r="A15" s="5" t="s">
        <v>65</v>
      </c>
      <c r="B15" s="12">
        <v>1</v>
      </c>
      <c r="C15" s="12">
        <v>0.61398060605352955</v>
      </c>
      <c r="D15" s="6" t="s">
        <v>10</v>
      </c>
      <c r="G15" t="s">
        <v>20</v>
      </c>
      <c r="H15">
        <v>7</v>
      </c>
    </row>
    <row r="16" spans="1:8" ht="15" thickBot="1" x14ac:dyDescent="0.4">
      <c r="A16" s="2" t="s">
        <v>66</v>
      </c>
      <c r="B16" s="12">
        <v>0.1851898609945104</v>
      </c>
      <c r="C16" s="12">
        <v>0.16880242046926161</v>
      </c>
      <c r="G16" t="s">
        <v>21</v>
      </c>
      <c r="H16">
        <v>5</v>
      </c>
    </row>
    <row r="17" spans="1:3" ht="15" thickBot="1" x14ac:dyDescent="0.4">
      <c r="A17" s="2" t="s">
        <v>67</v>
      </c>
      <c r="B17" s="12">
        <v>0.13437198906108966</v>
      </c>
      <c r="C17" s="12">
        <v>0.23812299720552343</v>
      </c>
    </row>
    <row r="18" spans="1:3" ht="15" thickBot="1" x14ac:dyDescent="0.4">
      <c r="A18" s="2" t="s">
        <v>68</v>
      </c>
      <c r="B18" s="12">
        <v>0.22071221298479959</v>
      </c>
      <c r="C18" s="12">
        <v>0.2237998816328837</v>
      </c>
    </row>
    <row r="19" spans="1:3" ht="15" thickBot="1" x14ac:dyDescent="0.4">
      <c r="A19" s="2" t="s">
        <v>69</v>
      </c>
      <c r="B19" s="12">
        <v>0.27370157097658293</v>
      </c>
      <c r="C19" s="12">
        <v>0.23833744704510307</v>
      </c>
    </row>
    <row r="20" spans="1:3" ht="15" thickBot="1" x14ac:dyDescent="0.4">
      <c r="A20" s="2" t="s">
        <v>70</v>
      </c>
      <c r="B20" s="12">
        <v>0.18337249339665118</v>
      </c>
      <c r="C20" s="12">
        <v>0.30734838906297401</v>
      </c>
    </row>
    <row r="21" spans="1:3" ht="15" thickBot="1" x14ac:dyDescent="0.4">
      <c r="A21" s="2" t="s">
        <v>71</v>
      </c>
      <c r="B21" s="12">
        <v>0.2010164012439436</v>
      </c>
      <c r="C21" s="12">
        <v>0.21586600246920626</v>
      </c>
    </row>
    <row r="22" spans="1:3" ht="15" thickBot="1" x14ac:dyDescent="0.4">
      <c r="A22" s="2" t="s">
        <v>72</v>
      </c>
      <c r="B22" s="12">
        <v>0.30977717177551767</v>
      </c>
      <c r="C22" s="12">
        <v>0.22974978994567422</v>
      </c>
    </row>
    <row r="23" spans="1:3" ht="15" thickBot="1" x14ac:dyDescent="0.4">
      <c r="A23" s="2" t="s">
        <v>73</v>
      </c>
      <c r="B23" s="12">
        <v>0.22297321600111938</v>
      </c>
      <c r="C23" s="12">
        <v>0.29636126377248484</v>
      </c>
    </row>
    <row r="24" spans="1:3" ht="15" thickBot="1" x14ac:dyDescent="0.4">
      <c r="A24" s="2" t="s">
        <v>74</v>
      </c>
      <c r="B24" s="12">
        <v>0.1478867383081211</v>
      </c>
      <c r="C24" s="12">
        <v>0.16668661428952</v>
      </c>
    </row>
    <row r="25" spans="1:3" ht="15" thickBot="1" x14ac:dyDescent="0.4">
      <c r="A25" s="2" t="s">
        <v>75</v>
      </c>
      <c r="B25" s="12">
        <v>0.16144316263710515</v>
      </c>
      <c r="C25" s="12">
        <v>0.21407039997104649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60" zoomScaleNormal="60" workbookViewId="0">
      <selection activeCell="F15" sqref="F15"/>
    </sheetView>
  </sheetViews>
  <sheetFormatPr baseColWidth="10" defaultRowHeight="14.5" x14ac:dyDescent="0.35"/>
  <cols>
    <col min="1" max="1" width="17.90625" customWidth="1"/>
    <col min="11" max="11" width="11.1796875" bestFit="1" customWidth="1"/>
  </cols>
  <sheetData>
    <row r="1" spans="1:4" ht="15" thickBot="1" x14ac:dyDescent="0.4">
      <c r="A1" s="1" t="s">
        <v>0</v>
      </c>
      <c r="B1" s="1" t="s">
        <v>5</v>
      </c>
      <c r="C1" s="1" t="s">
        <v>6</v>
      </c>
    </row>
    <row r="2" spans="1:4" ht="15" thickBot="1" x14ac:dyDescent="0.4">
      <c r="A2" s="2" t="s">
        <v>76</v>
      </c>
      <c r="B2" s="12">
        <v>0.3485880550996025</v>
      </c>
      <c r="C2" s="12">
        <v>0.22340892873828069</v>
      </c>
    </row>
    <row r="3" spans="1:4" ht="15" thickBot="1" x14ac:dyDescent="0.4">
      <c r="A3" s="2" t="s">
        <v>77</v>
      </c>
      <c r="B3" s="12">
        <v>0.11951872429201477</v>
      </c>
      <c r="C3" s="12">
        <v>0.26852554691355091</v>
      </c>
    </row>
    <row r="4" spans="1:4" ht="15" thickBot="1" x14ac:dyDescent="0.4">
      <c r="A4" s="2" t="s">
        <v>78</v>
      </c>
      <c r="B4" s="12">
        <v>0.13339407680944754</v>
      </c>
      <c r="C4" s="12">
        <v>0.22503446977787414</v>
      </c>
    </row>
    <row r="5" spans="1:4" ht="15" thickBot="1" x14ac:dyDescent="0.4">
      <c r="A5" s="2" t="s">
        <v>79</v>
      </c>
      <c r="B5" s="12">
        <v>0.4631073397889835</v>
      </c>
      <c r="C5" s="12">
        <v>0.28689056288124437</v>
      </c>
    </row>
    <row r="6" spans="1:4" s="4" customFormat="1" ht="15" thickBot="1" x14ac:dyDescent="0.4">
      <c r="A6" s="2" t="s">
        <v>80</v>
      </c>
      <c r="B6" s="13">
        <v>0.16148980617430478</v>
      </c>
      <c r="C6" s="13">
        <v>0.2520089558042039</v>
      </c>
    </row>
    <row r="7" spans="1:4" ht="15" thickBot="1" x14ac:dyDescent="0.4">
      <c r="A7" s="2" t="s">
        <v>81</v>
      </c>
      <c r="B7" s="12">
        <v>0.17186680367537427</v>
      </c>
      <c r="C7" s="12">
        <v>0.25185905781440521</v>
      </c>
    </row>
    <row r="8" spans="1:4" ht="15" thickBot="1" x14ac:dyDescent="0.4">
      <c r="A8" s="2" t="s">
        <v>82</v>
      </c>
      <c r="B8" s="12">
        <v>0.19861230516536743</v>
      </c>
      <c r="C8" s="12">
        <v>0.27523408944441424</v>
      </c>
    </row>
    <row r="9" spans="1:4" ht="15" thickBot="1" x14ac:dyDescent="0.4">
      <c r="A9" s="2" t="s">
        <v>83</v>
      </c>
      <c r="B9" s="12">
        <v>0.35857933399341063</v>
      </c>
      <c r="C9" s="12">
        <v>0.24036507015511724</v>
      </c>
    </row>
    <row r="10" spans="1:4" ht="15" thickBot="1" x14ac:dyDescent="0.4">
      <c r="A10" s="2" t="s">
        <v>84</v>
      </c>
      <c r="B10" s="12">
        <v>0.27121634098583797</v>
      </c>
      <c r="C10" s="12">
        <v>0.22262680848330202</v>
      </c>
    </row>
    <row r="11" spans="1:4" ht="15" thickBot="1" x14ac:dyDescent="0.4">
      <c r="A11" s="2" t="s">
        <v>85</v>
      </c>
      <c r="B11" s="12">
        <v>0.19986914583938065</v>
      </c>
      <c r="C11" s="12">
        <v>0.15968004109226958</v>
      </c>
    </row>
    <row r="12" spans="1:4" ht="15" thickBot="1" x14ac:dyDescent="0.4">
      <c r="A12" s="2" t="s">
        <v>86</v>
      </c>
      <c r="B12" s="12">
        <v>0.24082079643755736</v>
      </c>
      <c r="C12" s="12">
        <v>0.24458089776038586</v>
      </c>
    </row>
    <row r="13" spans="1:4" ht="15" thickBot="1" x14ac:dyDescent="0.4">
      <c r="A13" s="5" t="s">
        <v>87</v>
      </c>
      <c r="B13" s="12">
        <v>0.6711543802411416</v>
      </c>
      <c r="C13" s="12">
        <v>1</v>
      </c>
      <c r="D13" s="6" t="s">
        <v>12</v>
      </c>
    </row>
    <row r="14" spans="1:4" ht="15" thickBot="1" x14ac:dyDescent="0.4">
      <c r="A14" s="2" t="s">
        <v>88</v>
      </c>
      <c r="B14" s="12">
        <v>0.36771643113983471</v>
      </c>
      <c r="C14" s="12">
        <v>0.18158078943627101</v>
      </c>
    </row>
    <row r="15" spans="1:4" ht="15" thickBot="1" x14ac:dyDescent="0.4">
      <c r="A15" s="2" t="s">
        <v>89</v>
      </c>
      <c r="B15" s="12">
        <v>0.51461181953756663</v>
      </c>
      <c r="C15" s="12">
        <v>0.26637197722507977</v>
      </c>
    </row>
    <row r="16" spans="1:4" ht="15" thickBot="1" x14ac:dyDescent="0.4">
      <c r="A16" s="2" t="s">
        <v>90</v>
      </c>
      <c r="B16" s="12">
        <v>0.16877942099731469</v>
      </c>
      <c r="C16" s="12">
        <v>0.27663353354629239</v>
      </c>
    </row>
    <row r="17" spans="1:8" ht="15" thickBot="1" x14ac:dyDescent="0.4">
      <c r="A17" s="2" t="s">
        <v>91</v>
      </c>
      <c r="B17" s="12">
        <v>0.4915058005343777</v>
      </c>
      <c r="C17" s="12">
        <v>0.24812623662509997</v>
      </c>
      <c r="G17" t="s">
        <v>20</v>
      </c>
      <c r="H17">
        <v>11</v>
      </c>
    </row>
    <row r="18" spans="1:8" ht="15" thickBot="1" x14ac:dyDescent="0.4">
      <c r="A18" s="2" t="s">
        <v>92</v>
      </c>
      <c r="B18" s="12">
        <v>0.25515448623380588</v>
      </c>
      <c r="C18" s="12">
        <v>0.49181980268351333</v>
      </c>
      <c r="G18" t="s">
        <v>21</v>
      </c>
      <c r="H18">
        <v>7</v>
      </c>
    </row>
    <row r="19" spans="1:8" ht="15" thickBot="1" x14ac:dyDescent="0.4">
      <c r="A19" s="2" t="s">
        <v>93</v>
      </c>
      <c r="B19" s="12">
        <v>0.29653919658541833</v>
      </c>
      <c r="C19" s="12">
        <v>0.19813216260834515</v>
      </c>
    </row>
    <row r="20" spans="1:8" ht="15" thickBot="1" x14ac:dyDescent="0.4">
      <c r="A20" s="2" t="s">
        <v>94</v>
      </c>
      <c r="B20" s="12">
        <v>0.36657595799811893</v>
      </c>
      <c r="C20" s="12">
        <v>0.30959676982885259</v>
      </c>
    </row>
    <row r="21" spans="1:8" ht="15" thickBot="1" x14ac:dyDescent="0.4">
      <c r="A21" s="2" t="s">
        <v>95</v>
      </c>
      <c r="B21" s="12">
        <v>0.16410382468896328</v>
      </c>
      <c r="C21" s="12">
        <v>0.15824218315424096</v>
      </c>
    </row>
    <row r="22" spans="1:8" ht="15" thickBot="1" x14ac:dyDescent="0.4">
      <c r="A22" s="2" t="s">
        <v>96</v>
      </c>
      <c r="B22" s="12">
        <v>0.38775385230246912</v>
      </c>
      <c r="C22" s="12">
        <v>0.18964975468445333</v>
      </c>
    </row>
    <row r="23" spans="1:8" ht="15" thickBot="1" x14ac:dyDescent="0.4">
      <c r="A23" s="2" t="s">
        <v>97</v>
      </c>
      <c r="B23" s="12">
        <v>0.32690935001920962</v>
      </c>
      <c r="C23" s="12">
        <v>0.26421795969551959</v>
      </c>
    </row>
    <row r="24" spans="1:8" ht="15" thickBot="1" x14ac:dyDescent="0.4">
      <c r="A24" s="2" t="s">
        <v>98</v>
      </c>
      <c r="B24" s="12">
        <v>0.33621038353937721</v>
      </c>
      <c r="C24" s="12">
        <v>0.14829884136962732</v>
      </c>
    </row>
    <row r="25" spans="1:8" ht="15" thickBot="1" x14ac:dyDescent="0.4">
      <c r="A25" s="2" t="s">
        <v>99</v>
      </c>
      <c r="B25" s="12">
        <v>0.1689726992870921</v>
      </c>
      <c r="C25" s="12">
        <v>0.24453313492370074</v>
      </c>
    </row>
    <row r="26" spans="1:8" ht="15" thickBot="1" x14ac:dyDescent="0.4">
      <c r="A26" s="2" t="s">
        <v>100</v>
      </c>
      <c r="B26" s="12">
        <v>0.16466962608465205</v>
      </c>
      <c r="C26" s="12">
        <v>0.24540610153291428</v>
      </c>
    </row>
    <row r="27" spans="1:8" ht="15" thickBot="1" x14ac:dyDescent="0.4">
      <c r="A27" s="2" t="s">
        <v>101</v>
      </c>
      <c r="B27" s="12">
        <v>0.41017623809337384</v>
      </c>
      <c r="C27" s="12">
        <v>0.21684881897666258</v>
      </c>
    </row>
    <row r="28" spans="1:8" ht="15" thickBot="1" x14ac:dyDescent="0.4">
      <c r="A28" s="2" t="s">
        <v>102</v>
      </c>
      <c r="B28" s="12">
        <v>0.58526095474581974</v>
      </c>
      <c r="C28" s="12">
        <v>0.59642471104600914</v>
      </c>
    </row>
    <row r="29" spans="1:8" ht="15" thickBot="1" x14ac:dyDescent="0.4">
      <c r="A29" s="2" t="s">
        <v>103</v>
      </c>
      <c r="B29" s="12">
        <v>0.32413265750288922</v>
      </c>
      <c r="C29" s="12">
        <v>0.15374126551195297</v>
      </c>
    </row>
    <row r="30" spans="1:8" ht="15" thickBot="1" x14ac:dyDescent="0.4">
      <c r="A30" s="2" t="s">
        <v>104</v>
      </c>
      <c r="B30" s="12">
        <v>0.30056318434945656</v>
      </c>
      <c r="C30" s="12">
        <v>0.16344780578479978</v>
      </c>
    </row>
    <row r="31" spans="1:8" ht="15" thickBot="1" x14ac:dyDescent="0.4">
      <c r="A31" s="2" t="s">
        <v>105</v>
      </c>
      <c r="B31" s="12">
        <v>0.2725298096505655</v>
      </c>
      <c r="C31" s="12">
        <v>0.17494357003510005</v>
      </c>
    </row>
    <row r="32" spans="1:8" ht="15" thickBot="1" x14ac:dyDescent="0.4">
      <c r="A32" s="2" t="s">
        <v>106</v>
      </c>
      <c r="B32" s="12">
        <v>0.25930185170217496</v>
      </c>
      <c r="C32" s="12">
        <v>0.23482857137630181</v>
      </c>
    </row>
    <row r="33" spans="1:3" ht="15" thickBot="1" x14ac:dyDescent="0.4">
      <c r="A33" s="2" t="s">
        <v>107</v>
      </c>
      <c r="B33" s="12">
        <v>0.34280054515122371</v>
      </c>
      <c r="C33" s="12">
        <v>0.24162016677496864</v>
      </c>
    </row>
    <row r="34" spans="1:3" ht="15" thickBot="1" x14ac:dyDescent="0.4">
      <c r="A34" s="2" t="s">
        <v>108</v>
      </c>
      <c r="B34" s="12">
        <v>0.33486270695204839</v>
      </c>
      <c r="C34" s="12">
        <v>0.23255323306368403</v>
      </c>
    </row>
    <row r="35" spans="1:3" ht="15" thickBot="1" x14ac:dyDescent="0.4">
      <c r="A35" s="2" t="s">
        <v>109</v>
      </c>
      <c r="B35" s="12">
        <v>0.38400397922250651</v>
      </c>
      <c r="C35" s="12">
        <v>0.21063593660110863</v>
      </c>
    </row>
    <row r="36" spans="1:3" ht="15" thickBot="1" x14ac:dyDescent="0.4">
      <c r="A36" s="2" t="s">
        <v>110</v>
      </c>
      <c r="B36" s="12">
        <v>0.19988047605479939</v>
      </c>
      <c r="C36" s="12">
        <v>0.19277615289741939</v>
      </c>
    </row>
    <row r="37" spans="1:3" ht="15" thickBot="1" x14ac:dyDescent="0.4">
      <c r="A37" s="2" t="s">
        <v>111</v>
      </c>
      <c r="B37" s="12">
        <v>0.5259068278741692</v>
      </c>
      <c r="C37" s="12">
        <v>0.23540858690007399</v>
      </c>
    </row>
    <row r="38" spans="1:3" s="4" customFormat="1" x14ac:dyDescent="0.35">
      <c r="A38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9" sqref="A19"/>
    </sheetView>
  </sheetViews>
  <sheetFormatPr baseColWidth="10" defaultRowHeight="14.5" x14ac:dyDescent="0.35"/>
  <cols>
    <col min="1" max="1" width="17.1796875" customWidth="1"/>
    <col min="11" max="11" width="11.1796875" bestFit="1" customWidth="1"/>
  </cols>
  <sheetData>
    <row r="1" spans="1:8" ht="15" thickBot="1" x14ac:dyDescent="0.4">
      <c r="A1" s="1" t="s">
        <v>0</v>
      </c>
      <c r="B1" s="1" t="s">
        <v>5</v>
      </c>
      <c r="C1" s="1" t="s">
        <v>6</v>
      </c>
    </row>
    <row r="2" spans="1:8" ht="15" thickBot="1" x14ac:dyDescent="0.4">
      <c r="A2" s="2" t="s">
        <v>112</v>
      </c>
      <c r="B2" s="12">
        <v>0.16806425822030024</v>
      </c>
      <c r="C2" s="12">
        <v>0.22935680874499834</v>
      </c>
    </row>
    <row r="3" spans="1:8" ht="15" thickBot="1" x14ac:dyDescent="0.4">
      <c r="A3" s="2" t="s">
        <v>113</v>
      </c>
      <c r="B3" s="12">
        <v>0.45577941082112267</v>
      </c>
      <c r="C3" s="12">
        <v>0.21648786112941759</v>
      </c>
    </row>
    <row r="4" spans="1:8" ht="15" thickBot="1" x14ac:dyDescent="0.4">
      <c r="A4" s="2" t="s">
        <v>114</v>
      </c>
      <c r="B4" s="12">
        <v>0.22096800466846633</v>
      </c>
      <c r="C4" s="12">
        <v>0.18011146767027472</v>
      </c>
    </row>
    <row r="5" spans="1:8" ht="15" thickBot="1" x14ac:dyDescent="0.4">
      <c r="A5" s="2" t="s">
        <v>115</v>
      </c>
      <c r="B5" s="12">
        <v>0.27380973940668635</v>
      </c>
      <c r="C5" s="12">
        <v>0.2489887843495911</v>
      </c>
      <c r="E5">
        <f>MAX(B2:B17)</f>
        <v>0.48097590188680411</v>
      </c>
    </row>
    <row r="6" spans="1:8" s="4" customFormat="1" ht="15" thickBot="1" x14ac:dyDescent="0.4">
      <c r="A6" s="2" t="s">
        <v>116</v>
      </c>
      <c r="B6" s="13">
        <v>0.2102519177041377</v>
      </c>
      <c r="C6" s="13">
        <v>0.17181391510466112</v>
      </c>
    </row>
    <row r="7" spans="1:8" ht="15" thickBot="1" x14ac:dyDescent="0.4">
      <c r="A7" s="2" t="s">
        <v>117</v>
      </c>
      <c r="B7" s="12">
        <v>0.48097590188680411</v>
      </c>
      <c r="C7" s="12">
        <v>0.18961984493248837</v>
      </c>
      <c r="D7" s="6" t="s">
        <v>12</v>
      </c>
    </row>
    <row r="8" spans="1:8" ht="15" thickBot="1" x14ac:dyDescent="0.4">
      <c r="A8" s="2" t="s">
        <v>118</v>
      </c>
      <c r="B8" s="12">
        <v>0.29926649895168567</v>
      </c>
      <c r="C8" s="12">
        <v>0.17706849422382681</v>
      </c>
    </row>
    <row r="9" spans="1:8" ht="15" thickBot="1" x14ac:dyDescent="0.4">
      <c r="A9" s="2" t="s">
        <v>119</v>
      </c>
      <c r="B9" s="12">
        <v>0.22030001706424743</v>
      </c>
      <c r="C9" s="12">
        <v>0.1723490514772309</v>
      </c>
    </row>
    <row r="10" spans="1:8" ht="15" thickBot="1" x14ac:dyDescent="0.4">
      <c r="A10" s="2" t="s">
        <v>120</v>
      </c>
      <c r="B10" s="12">
        <v>0.16091456168945151</v>
      </c>
      <c r="C10" s="12">
        <v>0.19194746251078632</v>
      </c>
    </row>
    <row r="11" spans="1:8" ht="15" thickBot="1" x14ac:dyDescent="0.4">
      <c r="A11" s="2" t="s">
        <v>121</v>
      </c>
      <c r="B11" s="12">
        <v>0.2537618976904874</v>
      </c>
      <c r="C11" s="12">
        <v>0.25626939402801729</v>
      </c>
    </row>
    <row r="12" spans="1:8" ht="15" thickBot="1" x14ac:dyDescent="0.4">
      <c r="A12" s="2" t="s">
        <v>122</v>
      </c>
      <c r="B12" s="12">
        <v>0.26874045147831332</v>
      </c>
      <c r="C12" s="12">
        <v>0.28191665612639388</v>
      </c>
    </row>
    <row r="13" spans="1:8" ht="15" thickBot="1" x14ac:dyDescent="0.4">
      <c r="A13" s="2" t="s">
        <v>123</v>
      </c>
      <c r="B13" s="12">
        <v>0.2840299862311973</v>
      </c>
      <c r="C13" s="12">
        <v>0.26416879853506997</v>
      </c>
    </row>
    <row r="14" spans="1:8" ht="15" thickBot="1" x14ac:dyDescent="0.4">
      <c r="A14" s="2" t="s">
        <v>124</v>
      </c>
      <c r="B14" s="12">
        <v>0.14457057316430705</v>
      </c>
      <c r="C14" s="12">
        <v>0.17739796275768316</v>
      </c>
    </row>
    <row r="15" spans="1:8" ht="15" thickBot="1" x14ac:dyDescent="0.4">
      <c r="A15" s="2" t="s">
        <v>125</v>
      </c>
      <c r="B15" s="12">
        <v>0.16905208030427935</v>
      </c>
      <c r="C15" s="12">
        <v>0.23073687095305428</v>
      </c>
      <c r="G15" t="s">
        <v>20</v>
      </c>
      <c r="H15">
        <v>7</v>
      </c>
    </row>
    <row r="16" spans="1:8" ht="15" thickBot="1" x14ac:dyDescent="0.4">
      <c r="A16" s="2" t="s">
        <v>126</v>
      </c>
      <c r="B16" s="12">
        <v>0.17297787229498479</v>
      </c>
      <c r="C16" s="12">
        <v>0.16884848762179333</v>
      </c>
      <c r="G16" t="s">
        <v>21</v>
      </c>
      <c r="H16">
        <v>1</v>
      </c>
    </row>
    <row r="17" spans="1:3" ht="15" thickBot="1" x14ac:dyDescent="0.4">
      <c r="A17" s="2" t="s">
        <v>127</v>
      </c>
      <c r="B17" s="12">
        <v>0.23054545919698968</v>
      </c>
      <c r="C17" s="12">
        <v>0.20349085804655698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TESTS</vt:lpstr>
      <vt:lpstr>TOLUCA</vt:lpstr>
      <vt:lpstr>MONTERREY</vt:lpstr>
      <vt:lpstr>CCM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Noriega</dc:creator>
  <cp:lastModifiedBy>Isabella Noriega</cp:lastModifiedBy>
  <dcterms:created xsi:type="dcterms:W3CDTF">2022-10-21T14:19:08Z</dcterms:created>
  <dcterms:modified xsi:type="dcterms:W3CDTF">2023-01-25T17:58:51Z</dcterms:modified>
</cp:coreProperties>
</file>